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2"/>
  <workbookPr/>
  <mc:AlternateContent xmlns:mc="http://schemas.openxmlformats.org/markup-compatibility/2006">
    <mc:Choice Requires="x15">
      <x15ac:absPath xmlns:x15ac="http://schemas.microsoft.com/office/spreadsheetml/2010/11/ac" url="/Users/hirotake_ito/Documents/project/saitama2017/saitama_data/data/info/生徒質問/seito_h31/"/>
    </mc:Choice>
  </mc:AlternateContent>
  <xr:revisionPtr revIDLastSave="0" documentId="13_ncr:1_{79CFC352-8B38-754A-B749-769A8A2B93F2}" xr6:coauthVersionLast="36" xr6:coauthVersionMax="40" xr10:uidLastSave="{00000000-0000-0000-0000-000000000000}"/>
  <bookViews>
    <workbookView xWindow="0" yWindow="460" windowWidth="25600" windowHeight="14420" tabRatio="807" xr2:uid="{00000000-000D-0000-FFFF-FFFF00000000}"/>
  </bookViews>
  <sheets>
    <sheet name="H31質問表" sheetId="39" r:id="rId1"/>
    <sheet name="H31qidinfo" sheetId="38" r:id="rId2"/>
    <sheet name="統一" sheetId="33" r:id="rId3"/>
    <sheet name="対応表2" sheetId="37" r:id="rId4"/>
    <sheet name="IDマスタ" sheetId="34" r:id="rId5"/>
    <sheet name="一覧（設問番号）" sheetId="32" r:id="rId6"/>
    <sheet name="H28_小4" sheetId="14" state="hidden" r:id="rId7"/>
    <sheet name="H28_小５" sheetId="13" state="hidden" r:id="rId8"/>
    <sheet name="H28_小６" sheetId="12" state="hidden" r:id="rId9"/>
    <sheet name="H28_中1" sheetId="11" state="hidden" r:id="rId10"/>
    <sheet name="H28_中2" sheetId="10" state="hidden" r:id="rId11"/>
    <sheet name="H28_中3" sheetId="9" state="hidden" r:id="rId12"/>
    <sheet name="H29_小4" sheetId="3" state="hidden" r:id="rId13"/>
    <sheet name="H29_小５" sheetId="5" state="hidden" r:id="rId14"/>
    <sheet name="H29_小６" sheetId="6" state="hidden" r:id="rId15"/>
    <sheet name="H29_中１" sheetId="7" state="hidden" r:id="rId16"/>
    <sheet name="H29_中2" sheetId="8" state="hidden" r:id="rId17"/>
    <sheet name="H29_中3" sheetId="4" state="hidden" r:id="rId18"/>
    <sheet name="一覧" sheetId="31" r:id="rId19"/>
    <sheet name="H31_小4" sheetId="25" r:id="rId20"/>
    <sheet name="H31_小５" sheetId="26" r:id="rId21"/>
    <sheet name="H31_小６" sheetId="27" r:id="rId22"/>
    <sheet name="H31_中１" sheetId="28" r:id="rId23"/>
    <sheet name="H31_中2" sheetId="29" r:id="rId24"/>
    <sheet name="H31_中3" sheetId="30" r:id="rId25"/>
    <sheet name="H30_小4" sheetId="24" state="hidden" r:id="rId26"/>
    <sheet name="H30_小５" sheetId="23" state="hidden" r:id="rId27"/>
    <sheet name="H30_小６" sheetId="22" state="hidden" r:id="rId28"/>
    <sheet name="H30_中１" sheetId="21" state="hidden" r:id="rId29"/>
    <sheet name="H30_中2" sheetId="20" state="hidden" r:id="rId30"/>
    <sheet name="H30_中3" sheetId="19" state="hidden" r:id="rId31"/>
  </sheets>
  <definedNames>
    <definedName name="_xlnm._FilterDatabase" localSheetId="6" hidden="1">H28_小4!$E$5:$Q$101</definedName>
    <definedName name="_xlnm._FilterDatabase" localSheetId="7" hidden="1">H28_小５!$E$5:$AI$102</definedName>
    <definedName name="_xlnm._FilterDatabase" localSheetId="8" hidden="1">H28_小６!$A$1:$O$106</definedName>
    <definedName name="_xlnm._FilterDatabase" localSheetId="9" hidden="1">H28_中1!$A$1:$O$101</definedName>
    <definedName name="_xlnm._FilterDatabase" localSheetId="10" hidden="1">H28_中2!$A$6:$AJ$118</definedName>
    <definedName name="_xlnm._FilterDatabase" localSheetId="11" hidden="1">H28_中3!$A$1:$O$122</definedName>
    <definedName name="_xlnm._FilterDatabase" localSheetId="12" hidden="1">H29_小4!$E$5:$Q$104</definedName>
    <definedName name="_xlnm._FilterDatabase" localSheetId="13" hidden="1">H29_小５!$E$5:$AI$101</definedName>
    <definedName name="_xlnm._FilterDatabase" localSheetId="14" hidden="1">H29_小６!$A$1:$O$101</definedName>
    <definedName name="_xlnm._FilterDatabase" localSheetId="15" hidden="1">H29_中１!$A$1:$O$106</definedName>
    <definedName name="_xlnm._FilterDatabase" localSheetId="16" hidden="1">H29_中2!$A$6:$AJ$115</definedName>
    <definedName name="_xlnm._FilterDatabase" localSheetId="17" hidden="1">H29_中3!$A$1:$O$115</definedName>
    <definedName name="_xlnm._FilterDatabase" localSheetId="25" hidden="1">H30_小4!$E$5:$Q$125</definedName>
    <definedName name="_xlnm._FilterDatabase" localSheetId="26" hidden="1">H30_小５!$E$5:$AI$119</definedName>
    <definedName name="_xlnm._FilterDatabase" localSheetId="27" hidden="1">H30_小６!$A$1:$O$103</definedName>
    <definedName name="_xlnm._FilterDatabase" localSheetId="28" hidden="1">H30_中１!$A$1:$O$103</definedName>
    <definedName name="_xlnm._FilterDatabase" localSheetId="29" hidden="1">H30_中2!$A$6:$AJ$103</definedName>
    <definedName name="_xlnm._FilterDatabase" localSheetId="30" hidden="1">H30_中3!$A$1:$O$117</definedName>
    <definedName name="_xlnm._FilterDatabase" localSheetId="19" hidden="1">H31_小4!$E$5:$Q$123</definedName>
    <definedName name="_xlnm._FilterDatabase" localSheetId="20" hidden="1">H31_小５!$E$5:$AI$133</definedName>
    <definedName name="_xlnm._FilterDatabase" localSheetId="21" hidden="1">H31_小６!$A$1:$O$106</definedName>
    <definedName name="_xlnm._FilterDatabase" localSheetId="22" hidden="1">H31_中１!$A$1:$O$103</definedName>
    <definedName name="_xlnm._FilterDatabase" localSheetId="23" hidden="1">H31_中2!$A$6:$AJ$98</definedName>
    <definedName name="_xlnm._FilterDatabase" localSheetId="24" hidden="1">H31_中3!$A$1:$O$122</definedName>
    <definedName name="_xlnm._FilterDatabase" localSheetId="4" hidden="1">IDマスタ!$B$3:$E$596</definedName>
    <definedName name="_xlnm._FilterDatabase" localSheetId="18" hidden="1">一覧!$A$4:$AZ$4</definedName>
    <definedName name="_xlnm._FilterDatabase" localSheetId="5" hidden="1">'一覧（設問番号）'!$A$4:$BB$195</definedName>
    <definedName name="_xlnm.Print_Titles" localSheetId="7">H28_小５!$5:$6</definedName>
    <definedName name="_xlnm.Print_Titles" localSheetId="8">H28_小６!$5:$6</definedName>
    <definedName name="_xlnm.Print_Titles" localSheetId="9">H28_中1!$5:$6</definedName>
    <definedName name="_xlnm.Print_Titles" localSheetId="10">H28_中2!$5:$6</definedName>
    <definedName name="_xlnm.Print_Titles" localSheetId="11">H28_中3!$5:$6</definedName>
    <definedName name="_xlnm.Print_Titles" localSheetId="13">H29_小５!$5:$6</definedName>
    <definedName name="_xlnm.Print_Titles" localSheetId="14">H29_小６!$5:$6</definedName>
    <definedName name="_xlnm.Print_Titles" localSheetId="15">H29_中１!$5:$6</definedName>
    <definedName name="_xlnm.Print_Titles" localSheetId="16">H29_中2!$5:$6</definedName>
    <definedName name="_xlnm.Print_Titles" localSheetId="17">H29_中3!$5:$6</definedName>
    <definedName name="_xlnm.Print_Titles" localSheetId="26">H30_小５!$5:$6</definedName>
    <definedName name="_xlnm.Print_Titles" localSheetId="27">H30_小６!$5:$6</definedName>
    <definedName name="_xlnm.Print_Titles" localSheetId="28">H30_中１!$5:$6</definedName>
    <definedName name="_xlnm.Print_Titles" localSheetId="29">H30_中2!$5:$6</definedName>
    <definedName name="_xlnm.Print_Titles" localSheetId="30">H30_中3!$5:$6</definedName>
    <definedName name="_xlnm.Print_Titles" localSheetId="20">H31_小５!$5:$6</definedName>
    <definedName name="_xlnm.Print_Titles" localSheetId="21">H31_小６!$5:$6</definedName>
    <definedName name="_xlnm.Print_Titles" localSheetId="22">H31_中１!$5:$6</definedName>
    <definedName name="_xlnm.Print_Titles" localSheetId="23">H31_中2!$5:$6</definedName>
    <definedName name="_xlnm.Print_Titles" localSheetId="24">H31_中3!$5:$6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39" l="1"/>
  <c r="I2" i="39"/>
  <c r="H2" i="39"/>
  <c r="G2" i="39"/>
  <c r="F2" i="39"/>
  <c r="E2" i="39"/>
  <c r="J157" i="39"/>
  <c r="I157" i="39"/>
  <c r="H157" i="39"/>
  <c r="G157" i="39"/>
  <c r="F157" i="39"/>
  <c r="E157" i="39"/>
  <c r="J156" i="39"/>
  <c r="I156" i="39"/>
  <c r="H156" i="39"/>
  <c r="G156" i="39"/>
  <c r="F156" i="39"/>
  <c r="E156" i="39"/>
  <c r="J109" i="39"/>
  <c r="I109" i="39"/>
  <c r="H109" i="39"/>
  <c r="G109" i="39"/>
  <c r="F109" i="39"/>
  <c r="E109" i="39"/>
  <c r="J108" i="39"/>
  <c r="I108" i="39"/>
  <c r="H108" i="39"/>
  <c r="G108" i="39"/>
  <c r="F108" i="39"/>
  <c r="E108" i="39"/>
  <c r="J107" i="39"/>
  <c r="I107" i="39"/>
  <c r="H107" i="39"/>
  <c r="G107" i="39"/>
  <c r="F107" i="39"/>
  <c r="E107" i="39"/>
  <c r="J106" i="39"/>
  <c r="I106" i="39"/>
  <c r="H106" i="39"/>
  <c r="G106" i="39"/>
  <c r="F106" i="39"/>
  <c r="E106" i="39"/>
  <c r="J105" i="39"/>
  <c r="I105" i="39"/>
  <c r="H105" i="39"/>
  <c r="G105" i="39"/>
  <c r="F105" i="39"/>
  <c r="E105" i="39"/>
  <c r="J104" i="39"/>
  <c r="I104" i="39"/>
  <c r="H104" i="39"/>
  <c r="G104" i="39"/>
  <c r="F104" i="39"/>
  <c r="E104" i="39"/>
  <c r="J103" i="39"/>
  <c r="I103" i="39"/>
  <c r="H103" i="39"/>
  <c r="G103" i="39"/>
  <c r="F103" i="39"/>
  <c r="E103" i="39"/>
  <c r="J102" i="39"/>
  <c r="I102" i="39"/>
  <c r="H102" i="39"/>
  <c r="G102" i="39"/>
  <c r="F102" i="39"/>
  <c r="E102" i="39"/>
  <c r="J101" i="39"/>
  <c r="I101" i="39"/>
  <c r="H101" i="39"/>
  <c r="G101" i="39"/>
  <c r="F101" i="39"/>
  <c r="E101" i="39"/>
  <c r="J100" i="39"/>
  <c r="I100" i="39"/>
  <c r="H100" i="39"/>
  <c r="G100" i="39"/>
  <c r="F100" i="39"/>
  <c r="E100" i="39"/>
  <c r="J99" i="39"/>
  <c r="I99" i="39"/>
  <c r="H99" i="39"/>
  <c r="G99" i="39"/>
  <c r="F99" i="39"/>
  <c r="E99" i="39"/>
  <c r="J98" i="39"/>
  <c r="I98" i="39"/>
  <c r="H98" i="39"/>
  <c r="G98" i="39"/>
  <c r="F98" i="39"/>
  <c r="E98" i="39"/>
  <c r="J97" i="39"/>
  <c r="I97" i="39"/>
  <c r="H97" i="39"/>
  <c r="G97" i="39"/>
  <c r="F97" i="39"/>
  <c r="E97" i="39"/>
  <c r="J96" i="39"/>
  <c r="I96" i="39"/>
  <c r="H96" i="39"/>
  <c r="G96" i="39"/>
  <c r="F96" i="39"/>
  <c r="E96" i="39"/>
  <c r="J95" i="39"/>
  <c r="I95" i="39"/>
  <c r="H95" i="39"/>
  <c r="G95" i="39"/>
  <c r="F95" i="39"/>
  <c r="E95" i="39"/>
  <c r="J94" i="39"/>
  <c r="I94" i="39"/>
  <c r="H94" i="39"/>
  <c r="G94" i="39"/>
  <c r="F94" i="39"/>
  <c r="E94" i="39"/>
  <c r="J93" i="39"/>
  <c r="I93" i="39"/>
  <c r="H93" i="39"/>
  <c r="G93" i="39"/>
  <c r="F93" i="39"/>
  <c r="E93" i="39"/>
  <c r="J92" i="39"/>
  <c r="I92" i="39"/>
  <c r="H92" i="39"/>
  <c r="G92" i="39"/>
  <c r="F92" i="39"/>
  <c r="E92" i="39"/>
  <c r="J91" i="39"/>
  <c r="I91" i="39"/>
  <c r="H91" i="39"/>
  <c r="G91" i="39"/>
  <c r="F91" i="39"/>
  <c r="E91" i="39"/>
  <c r="J90" i="39"/>
  <c r="I90" i="39"/>
  <c r="H90" i="39"/>
  <c r="G90" i="39"/>
  <c r="F90" i="39"/>
  <c r="E90" i="39"/>
  <c r="J89" i="39"/>
  <c r="I89" i="39"/>
  <c r="H89" i="39"/>
  <c r="G89" i="39"/>
  <c r="F89" i="39"/>
  <c r="E89" i="39"/>
  <c r="J88" i="39"/>
  <c r="I88" i="39"/>
  <c r="H88" i="39"/>
  <c r="G88" i="39"/>
  <c r="F88" i="39"/>
  <c r="E88" i="39"/>
  <c r="J87" i="39"/>
  <c r="I87" i="39"/>
  <c r="H87" i="39"/>
  <c r="G87" i="39"/>
  <c r="F87" i="39"/>
  <c r="E87" i="39"/>
  <c r="J86" i="39"/>
  <c r="I86" i="39"/>
  <c r="H86" i="39"/>
  <c r="G86" i="39"/>
  <c r="F86" i="39"/>
  <c r="E86" i="39"/>
  <c r="J85" i="39"/>
  <c r="I85" i="39"/>
  <c r="H85" i="39"/>
  <c r="G85" i="39"/>
  <c r="F85" i="39"/>
  <c r="E85" i="39"/>
  <c r="J39" i="39"/>
  <c r="I39" i="39"/>
  <c r="H39" i="39"/>
  <c r="G39" i="39"/>
  <c r="F39" i="39"/>
  <c r="E39" i="39"/>
  <c r="J38" i="39"/>
  <c r="I38" i="39"/>
  <c r="H38" i="39"/>
  <c r="G38" i="39"/>
  <c r="F38" i="39"/>
  <c r="E38" i="39"/>
  <c r="J37" i="39"/>
  <c r="I37" i="39"/>
  <c r="H37" i="39"/>
  <c r="G37" i="39"/>
  <c r="F37" i="39"/>
  <c r="E37" i="39"/>
  <c r="J28" i="39"/>
  <c r="I28" i="39"/>
  <c r="H28" i="39"/>
  <c r="G28" i="39"/>
  <c r="F28" i="39"/>
  <c r="E28" i="39"/>
  <c r="J27" i="39"/>
  <c r="I27" i="39"/>
  <c r="H27" i="39"/>
  <c r="G27" i="39"/>
  <c r="F27" i="39"/>
  <c r="E27" i="39"/>
  <c r="J22" i="39"/>
  <c r="I22" i="39"/>
  <c r="H22" i="39"/>
  <c r="G22" i="39"/>
  <c r="F22" i="39"/>
  <c r="E22" i="39"/>
  <c r="J21" i="39"/>
  <c r="I21" i="39"/>
  <c r="H21" i="39"/>
  <c r="G21" i="39"/>
  <c r="F21" i="39"/>
  <c r="E21" i="39"/>
  <c r="J16" i="39"/>
  <c r="I16" i="39"/>
  <c r="H16" i="39"/>
  <c r="G16" i="39"/>
  <c r="F16" i="39"/>
  <c r="E16" i="39"/>
  <c r="J15" i="39"/>
  <c r="I15" i="39"/>
  <c r="H15" i="39"/>
  <c r="G15" i="39"/>
  <c r="F15" i="39"/>
  <c r="E15" i="39"/>
  <c r="J14" i="39"/>
  <c r="I14" i="39"/>
  <c r="H14" i="39"/>
  <c r="G14" i="39"/>
  <c r="F14" i="39"/>
  <c r="E14" i="39"/>
  <c r="J13" i="39"/>
  <c r="I13" i="39"/>
  <c r="H13" i="39"/>
  <c r="G13" i="39"/>
  <c r="F13" i="39"/>
  <c r="E13" i="39"/>
  <c r="L5" i="38"/>
  <c r="H4" i="38"/>
  <c r="L4" i="38"/>
  <c r="B23" i="38"/>
  <c r="N596" i="38"/>
  <c r="N595" i="38"/>
  <c r="N594" i="38"/>
  <c r="N593" i="38"/>
  <c r="N592" i="38"/>
  <c r="N591" i="38"/>
  <c r="N590" i="38"/>
  <c r="N589" i="38"/>
  <c r="N588" i="38"/>
  <c r="N587" i="38"/>
  <c r="N586" i="38"/>
  <c r="N585" i="38"/>
  <c r="N584" i="38"/>
  <c r="N583" i="38"/>
  <c r="N582" i="38"/>
  <c r="N581" i="38"/>
  <c r="N580" i="38"/>
  <c r="N579" i="38"/>
  <c r="N578" i="38"/>
  <c r="N577" i="38"/>
  <c r="N576" i="38"/>
  <c r="N575" i="38"/>
  <c r="N574" i="38"/>
  <c r="N573" i="38"/>
  <c r="N572" i="38"/>
  <c r="N571" i="38"/>
  <c r="N570" i="38"/>
  <c r="N569" i="38"/>
  <c r="N568" i="38"/>
  <c r="N567" i="38"/>
  <c r="N566" i="38"/>
  <c r="N565" i="38"/>
  <c r="N564" i="38"/>
  <c r="N563" i="38"/>
  <c r="N562" i="38"/>
  <c r="N561" i="38"/>
  <c r="N560" i="38"/>
  <c r="N559" i="38"/>
  <c r="N558" i="38"/>
  <c r="N557" i="38"/>
  <c r="N556" i="38"/>
  <c r="N555" i="38"/>
  <c r="N554" i="38"/>
  <c r="N553" i="38"/>
  <c r="N552" i="38"/>
  <c r="N551" i="38"/>
  <c r="N550" i="38"/>
  <c r="N549" i="38"/>
  <c r="N548" i="38"/>
  <c r="N547" i="38"/>
  <c r="N546" i="38"/>
  <c r="N545" i="38"/>
  <c r="N544" i="38"/>
  <c r="N543" i="38"/>
  <c r="N542" i="38"/>
  <c r="N541" i="38"/>
  <c r="N540" i="38"/>
  <c r="N539" i="38"/>
  <c r="N538" i="38"/>
  <c r="N537" i="38"/>
  <c r="N536" i="38"/>
  <c r="N535" i="38"/>
  <c r="N534" i="38"/>
  <c r="N533" i="38"/>
  <c r="N532" i="38"/>
  <c r="N531" i="38"/>
  <c r="N530" i="38"/>
  <c r="N529" i="38"/>
  <c r="N528" i="38"/>
  <c r="N527" i="38"/>
  <c r="N526" i="38"/>
  <c r="N525" i="38"/>
  <c r="N524" i="38"/>
  <c r="N523" i="38"/>
  <c r="N522" i="38"/>
  <c r="N521" i="38"/>
  <c r="N520" i="38"/>
  <c r="N519" i="38"/>
  <c r="N518" i="38"/>
  <c r="N517" i="38"/>
  <c r="N516" i="38"/>
  <c r="N515" i="38"/>
  <c r="N514" i="38"/>
  <c r="N513" i="38"/>
  <c r="N512" i="38"/>
  <c r="N511" i="38"/>
  <c r="N510" i="38"/>
  <c r="N509" i="38"/>
  <c r="N508" i="38"/>
  <c r="N507" i="38"/>
  <c r="N506" i="38"/>
  <c r="N505" i="38"/>
  <c r="N504" i="38"/>
  <c r="N503" i="38"/>
  <c r="N502" i="38"/>
  <c r="N501" i="38"/>
  <c r="N500" i="38"/>
  <c r="N499" i="38"/>
  <c r="N498" i="38"/>
  <c r="N497" i="38"/>
  <c r="N496" i="38"/>
  <c r="N495" i="38"/>
  <c r="N494" i="38"/>
  <c r="N493" i="38"/>
  <c r="B22" i="38"/>
  <c r="N492" i="38"/>
  <c r="N491" i="38"/>
  <c r="N490" i="38"/>
  <c r="N489" i="38"/>
  <c r="N488" i="38"/>
  <c r="N487" i="38"/>
  <c r="N486" i="38"/>
  <c r="N485" i="38"/>
  <c r="N484" i="38"/>
  <c r="N483" i="38"/>
  <c r="N482" i="38"/>
  <c r="N481" i="38"/>
  <c r="N480" i="38"/>
  <c r="N479" i="38"/>
  <c r="N478" i="38"/>
  <c r="N477" i="38"/>
  <c r="N476" i="38"/>
  <c r="N475" i="38"/>
  <c r="N474" i="38"/>
  <c r="N473" i="38"/>
  <c r="N472" i="38"/>
  <c r="N471" i="38"/>
  <c r="N470" i="38"/>
  <c r="N469" i="38"/>
  <c r="N468" i="38"/>
  <c r="N467" i="38"/>
  <c r="N466" i="38"/>
  <c r="N465" i="38"/>
  <c r="N464" i="38"/>
  <c r="N463" i="38"/>
  <c r="N462" i="38"/>
  <c r="N461" i="38"/>
  <c r="N460" i="38"/>
  <c r="N459" i="38"/>
  <c r="N458" i="38"/>
  <c r="N457" i="38"/>
  <c r="N456" i="38"/>
  <c r="N455" i="38"/>
  <c r="N454" i="38"/>
  <c r="N453" i="38"/>
  <c r="N452" i="38"/>
  <c r="N451" i="38"/>
  <c r="N450" i="38"/>
  <c r="N449" i="38"/>
  <c r="N448" i="38"/>
  <c r="N447" i="38"/>
  <c r="N446" i="38"/>
  <c r="N445" i="38"/>
  <c r="N444" i="38"/>
  <c r="N443" i="38"/>
  <c r="N442" i="38"/>
  <c r="N441" i="38"/>
  <c r="N440" i="38"/>
  <c r="N439" i="38"/>
  <c r="N438" i="38"/>
  <c r="N437" i="38"/>
  <c r="N436" i="38"/>
  <c r="N435" i="38"/>
  <c r="N434" i="38"/>
  <c r="N433" i="38"/>
  <c r="N432" i="38"/>
  <c r="N431" i="38"/>
  <c r="N430" i="38"/>
  <c r="N429" i="38"/>
  <c r="N428" i="38"/>
  <c r="N427" i="38"/>
  <c r="N426" i="38"/>
  <c r="N425" i="38"/>
  <c r="N424" i="38"/>
  <c r="N423" i="38"/>
  <c r="N422" i="38"/>
  <c r="N421" i="38"/>
  <c r="N420" i="38"/>
  <c r="N419" i="38"/>
  <c r="N418" i="38"/>
  <c r="N417" i="38"/>
  <c r="N416" i="38"/>
  <c r="N415" i="38"/>
  <c r="N414" i="38"/>
  <c r="N413" i="38"/>
  <c r="N412" i="38"/>
  <c r="N411" i="38"/>
  <c r="N410" i="38"/>
  <c r="N409" i="38"/>
  <c r="N408" i="38"/>
  <c r="N407" i="38"/>
  <c r="N406" i="38"/>
  <c r="N405" i="38"/>
  <c r="N404" i="38"/>
  <c r="N403" i="38"/>
  <c r="N402" i="38"/>
  <c r="N401" i="38"/>
  <c r="N400" i="38"/>
  <c r="N399" i="38"/>
  <c r="N398" i="38"/>
  <c r="N397" i="38"/>
  <c r="N396" i="38"/>
  <c r="N395" i="38"/>
  <c r="N394" i="38"/>
  <c r="B21" i="38"/>
  <c r="N393" i="38"/>
  <c r="N392" i="38"/>
  <c r="N391" i="38"/>
  <c r="N390" i="38"/>
  <c r="N389" i="38"/>
  <c r="N388" i="38"/>
  <c r="N387" i="38"/>
  <c r="N386" i="38"/>
  <c r="N385" i="38"/>
  <c r="N384" i="38"/>
  <c r="N383" i="38"/>
  <c r="N382" i="38"/>
  <c r="N381" i="38"/>
  <c r="N380" i="38"/>
  <c r="N379" i="38"/>
  <c r="N378" i="38"/>
  <c r="N377" i="38"/>
  <c r="N376" i="38"/>
  <c r="N375" i="38"/>
  <c r="N374" i="38"/>
  <c r="N373" i="38"/>
  <c r="N372" i="38"/>
  <c r="N371" i="38"/>
  <c r="N370" i="38"/>
  <c r="N369" i="38"/>
  <c r="N368" i="38"/>
  <c r="N367" i="38"/>
  <c r="N366" i="38"/>
  <c r="N365" i="38"/>
  <c r="N364" i="38"/>
  <c r="N363" i="38"/>
  <c r="N362" i="38"/>
  <c r="N361" i="38"/>
  <c r="N360" i="38"/>
  <c r="N359" i="38"/>
  <c r="N358" i="38"/>
  <c r="N357" i="38"/>
  <c r="N356" i="38"/>
  <c r="N355" i="38"/>
  <c r="N354" i="38"/>
  <c r="N353" i="38"/>
  <c r="N352" i="38"/>
  <c r="N351" i="38"/>
  <c r="N350" i="38"/>
  <c r="N349" i="38"/>
  <c r="N348" i="38"/>
  <c r="N347" i="38"/>
  <c r="N346" i="38"/>
  <c r="N345" i="38"/>
  <c r="N344" i="38"/>
  <c r="N343" i="38"/>
  <c r="N342" i="38"/>
  <c r="N341" i="38"/>
  <c r="N340" i="38"/>
  <c r="N339" i="38"/>
  <c r="N338" i="38"/>
  <c r="N337" i="38"/>
  <c r="N336" i="38"/>
  <c r="N335" i="38"/>
  <c r="N334" i="38"/>
  <c r="N333" i="38"/>
  <c r="N332" i="38"/>
  <c r="N331" i="38"/>
  <c r="N330" i="38"/>
  <c r="N329" i="38"/>
  <c r="N328" i="38"/>
  <c r="N327" i="38"/>
  <c r="N326" i="38"/>
  <c r="N325" i="38"/>
  <c r="N324" i="38"/>
  <c r="N323" i="38"/>
  <c r="N322" i="38"/>
  <c r="N321" i="38"/>
  <c r="N320" i="38"/>
  <c r="N319" i="38"/>
  <c r="N318" i="38"/>
  <c r="N317" i="38"/>
  <c r="N316" i="38"/>
  <c r="N315" i="38"/>
  <c r="N314" i="38"/>
  <c r="N313" i="38"/>
  <c r="N312" i="38"/>
  <c r="N311" i="38"/>
  <c r="N310" i="38"/>
  <c r="N309" i="38"/>
  <c r="N308" i="38"/>
  <c r="N307" i="38"/>
  <c r="N306" i="38"/>
  <c r="B20" i="38"/>
  <c r="N305" i="38"/>
  <c r="N304" i="38"/>
  <c r="N303" i="38"/>
  <c r="N302" i="38"/>
  <c r="N301" i="38"/>
  <c r="N300" i="38"/>
  <c r="N299" i="38"/>
  <c r="N298" i="38"/>
  <c r="N297" i="38"/>
  <c r="N296" i="38"/>
  <c r="N295" i="38"/>
  <c r="N294" i="38"/>
  <c r="N293" i="38"/>
  <c r="N292" i="38"/>
  <c r="N291" i="38"/>
  <c r="N290" i="38"/>
  <c r="N289" i="38"/>
  <c r="N288" i="38"/>
  <c r="N287" i="38"/>
  <c r="N286" i="38"/>
  <c r="N285" i="38"/>
  <c r="N284" i="38"/>
  <c r="N283" i="38"/>
  <c r="N282" i="38"/>
  <c r="N281" i="38"/>
  <c r="N280" i="38"/>
  <c r="N279" i="38"/>
  <c r="N278" i="38"/>
  <c r="N277" i="38"/>
  <c r="N276" i="38"/>
  <c r="N275" i="38"/>
  <c r="N274" i="38"/>
  <c r="N273" i="38"/>
  <c r="N272" i="38"/>
  <c r="N271" i="38"/>
  <c r="N270" i="38"/>
  <c r="N269" i="38"/>
  <c r="N268" i="38"/>
  <c r="N267" i="38"/>
  <c r="N266" i="38"/>
  <c r="N265" i="38"/>
  <c r="N264" i="38"/>
  <c r="N263" i="38"/>
  <c r="N262" i="38"/>
  <c r="N261" i="38"/>
  <c r="N260" i="38"/>
  <c r="N259" i="38"/>
  <c r="N258" i="38"/>
  <c r="N257" i="38"/>
  <c r="N256" i="38"/>
  <c r="N255" i="38"/>
  <c r="N254" i="38"/>
  <c r="N253" i="38"/>
  <c r="N252" i="38"/>
  <c r="N251" i="38"/>
  <c r="N250" i="38"/>
  <c r="N249" i="38"/>
  <c r="N248" i="38"/>
  <c r="N247" i="38"/>
  <c r="N246" i="38"/>
  <c r="N245" i="38"/>
  <c r="N244" i="38"/>
  <c r="N243" i="38"/>
  <c r="N242" i="38"/>
  <c r="N241" i="38"/>
  <c r="N240" i="38"/>
  <c r="N239" i="38"/>
  <c r="N238" i="38"/>
  <c r="N237" i="38"/>
  <c r="N236" i="38"/>
  <c r="N235" i="38"/>
  <c r="N234" i="38"/>
  <c r="N233" i="38"/>
  <c r="N232" i="38"/>
  <c r="N231" i="38"/>
  <c r="N230" i="38"/>
  <c r="N229" i="38"/>
  <c r="N228" i="38"/>
  <c r="N227" i="38"/>
  <c r="N226" i="38"/>
  <c r="N225" i="38"/>
  <c r="N224" i="38"/>
  <c r="N223" i="38"/>
  <c r="N222" i="38"/>
  <c r="N221" i="38"/>
  <c r="N220" i="38"/>
  <c r="N219" i="38"/>
  <c r="N218" i="38"/>
  <c r="N217" i="38"/>
  <c r="N216" i="38"/>
  <c r="N215" i="38"/>
  <c r="N214" i="38"/>
  <c r="B19" i="38"/>
  <c r="N213" i="38"/>
  <c r="N212" i="38"/>
  <c r="N211" i="38"/>
  <c r="N210" i="38"/>
  <c r="N209" i="38"/>
  <c r="N208" i="38"/>
  <c r="N207" i="38"/>
  <c r="N206" i="38"/>
  <c r="N205" i="38"/>
  <c r="N204" i="38"/>
  <c r="N203" i="38"/>
  <c r="N202" i="38"/>
  <c r="N201" i="38"/>
  <c r="N200" i="38"/>
  <c r="N199" i="38"/>
  <c r="N198" i="38"/>
  <c r="N197" i="38"/>
  <c r="N196" i="38"/>
  <c r="N195" i="38"/>
  <c r="N194" i="38"/>
  <c r="N193" i="38"/>
  <c r="N192" i="38"/>
  <c r="N191" i="38"/>
  <c r="N190" i="38"/>
  <c r="N189" i="38"/>
  <c r="N188" i="38"/>
  <c r="N187" i="38"/>
  <c r="N186" i="38"/>
  <c r="N185" i="38"/>
  <c r="N184" i="38"/>
  <c r="N183" i="38"/>
  <c r="N182" i="38"/>
  <c r="N181" i="38"/>
  <c r="N180" i="38"/>
  <c r="N179" i="38"/>
  <c r="N178" i="38"/>
  <c r="N177" i="38"/>
  <c r="N176" i="38"/>
  <c r="N175" i="38"/>
  <c r="N174" i="38"/>
  <c r="N173" i="38"/>
  <c r="N172" i="38"/>
  <c r="N171" i="38"/>
  <c r="N170" i="38"/>
  <c r="N169" i="38"/>
  <c r="N168" i="38"/>
  <c r="N167" i="38"/>
  <c r="N166" i="38"/>
  <c r="N165" i="38"/>
  <c r="N164" i="38"/>
  <c r="N163" i="38"/>
  <c r="N162" i="38"/>
  <c r="N161" i="38"/>
  <c r="N160" i="38"/>
  <c r="N159" i="38"/>
  <c r="N158" i="38"/>
  <c r="N157" i="38"/>
  <c r="N156" i="38"/>
  <c r="N155" i="38"/>
  <c r="N154" i="38"/>
  <c r="N153" i="38"/>
  <c r="N152" i="38"/>
  <c r="N151" i="38"/>
  <c r="N150" i="38"/>
  <c r="N149" i="38"/>
  <c r="N148" i="38"/>
  <c r="N147" i="38"/>
  <c r="N146" i="38"/>
  <c r="N145" i="38"/>
  <c r="N144" i="38"/>
  <c r="N143" i="38"/>
  <c r="N142" i="38"/>
  <c r="N141" i="38"/>
  <c r="N140" i="38"/>
  <c r="N139" i="38"/>
  <c r="N138" i="38"/>
  <c r="N137" i="38"/>
  <c r="N136" i="38"/>
  <c r="N135" i="38"/>
  <c r="N134" i="38"/>
  <c r="N133" i="38"/>
  <c r="N132" i="38"/>
  <c r="N131" i="38"/>
  <c r="N130" i="38"/>
  <c r="N129" i="38"/>
  <c r="N128" i="38"/>
  <c r="N127" i="38"/>
  <c r="N126" i="38"/>
  <c r="N125" i="38"/>
  <c r="N124" i="38"/>
  <c r="N123" i="38"/>
  <c r="N122" i="38"/>
  <c r="N121" i="38"/>
  <c r="N120" i="38"/>
  <c r="N119" i="38"/>
  <c r="N118" i="38"/>
  <c r="N117" i="38"/>
  <c r="N116" i="38"/>
  <c r="N115" i="38"/>
  <c r="N114" i="38"/>
  <c r="N113" i="38"/>
  <c r="N112" i="38"/>
  <c r="N111" i="38"/>
  <c r="N110" i="38"/>
  <c r="B18" i="38"/>
  <c r="N109" i="38"/>
  <c r="N108" i="38"/>
  <c r="N107" i="38"/>
  <c r="N106" i="38"/>
  <c r="N105" i="38"/>
  <c r="N104" i="38"/>
  <c r="N103" i="38"/>
  <c r="N102" i="38"/>
  <c r="N101" i="38"/>
  <c r="N100" i="38"/>
  <c r="N99" i="38"/>
  <c r="N98" i="38"/>
  <c r="N97" i="38"/>
  <c r="N96" i="38"/>
  <c r="N95" i="38"/>
  <c r="N94" i="38"/>
  <c r="N93" i="38"/>
  <c r="N92" i="38"/>
  <c r="N91" i="38"/>
  <c r="N90" i="38"/>
  <c r="N89" i="38"/>
  <c r="N88" i="38"/>
  <c r="N87" i="38"/>
  <c r="N86" i="38"/>
  <c r="N85" i="38"/>
  <c r="N84" i="38"/>
  <c r="N83" i="38"/>
  <c r="N82" i="38"/>
  <c r="N81" i="38"/>
  <c r="N80" i="38"/>
  <c r="N79" i="38"/>
  <c r="N78" i="38"/>
  <c r="N77" i="38"/>
  <c r="N76" i="38"/>
  <c r="N75" i="38"/>
  <c r="N74" i="38"/>
  <c r="N73" i="38"/>
  <c r="N72" i="38"/>
  <c r="N71" i="38"/>
  <c r="N70" i="38"/>
  <c r="N69" i="38"/>
  <c r="N68" i="38"/>
  <c r="N67" i="38"/>
  <c r="N66" i="38"/>
  <c r="N65" i="38"/>
  <c r="N64" i="38"/>
  <c r="N63" i="38"/>
  <c r="N62" i="38"/>
  <c r="N61" i="38"/>
  <c r="N60" i="38"/>
  <c r="N59" i="38"/>
  <c r="N58" i="38"/>
  <c r="N57" i="38"/>
  <c r="N56" i="38"/>
  <c r="N55" i="38"/>
  <c r="N54" i="38"/>
  <c r="N53" i="38"/>
  <c r="N52" i="38"/>
  <c r="N51" i="38"/>
  <c r="N50" i="38"/>
  <c r="N49" i="38"/>
  <c r="N48" i="38"/>
  <c r="N47" i="38"/>
  <c r="N46" i="38"/>
  <c r="N45" i="38"/>
  <c r="N44" i="38"/>
  <c r="N43" i="38"/>
  <c r="N42" i="38"/>
  <c r="N41" i="38"/>
  <c r="N40" i="38"/>
  <c r="N39" i="38"/>
  <c r="N38" i="38"/>
  <c r="N37" i="38"/>
  <c r="N36" i="38"/>
  <c r="N35" i="38"/>
  <c r="N34" i="38"/>
  <c r="N33" i="38"/>
  <c r="N32" i="38"/>
  <c r="N31" i="38"/>
  <c r="N30" i="38"/>
  <c r="N29" i="38"/>
  <c r="N28" i="38"/>
  <c r="N27" i="38"/>
  <c r="N26" i="38"/>
  <c r="N25" i="38"/>
  <c r="N24" i="38"/>
  <c r="N23" i="38"/>
  <c r="N22" i="38"/>
  <c r="N21" i="38"/>
  <c r="N20" i="38"/>
  <c r="N19" i="38"/>
  <c r="N18" i="38"/>
  <c r="N17" i="38"/>
  <c r="N16" i="38"/>
  <c r="N15" i="38"/>
  <c r="N14" i="38"/>
  <c r="N13" i="38"/>
  <c r="N12" i="38"/>
  <c r="N11" i="38"/>
  <c r="N10" i="38"/>
  <c r="N9" i="38"/>
  <c r="N8" i="38"/>
  <c r="N7" i="38"/>
  <c r="N6" i="38"/>
  <c r="N5" i="38"/>
  <c r="N4" i="38"/>
  <c r="J4" i="38"/>
  <c r="D166" i="33"/>
  <c r="E166" i="33"/>
  <c r="D165" i="33"/>
  <c r="E165" i="33"/>
  <c r="H596" i="38"/>
  <c r="L596" i="38"/>
  <c r="I596" i="38"/>
  <c r="J596" i="38"/>
  <c r="H595" i="38"/>
  <c r="L595" i="38"/>
  <c r="I595" i="38"/>
  <c r="J595" i="38"/>
  <c r="H594" i="38"/>
  <c r="L594" i="38"/>
  <c r="I594" i="38"/>
  <c r="J594" i="38"/>
  <c r="H593" i="38"/>
  <c r="L593" i="38"/>
  <c r="I593" i="38"/>
  <c r="J593" i="38"/>
  <c r="H592" i="38"/>
  <c r="L592" i="38"/>
  <c r="I592" i="38"/>
  <c r="J592" i="38"/>
  <c r="H591" i="38"/>
  <c r="L591" i="38"/>
  <c r="I591" i="38"/>
  <c r="J591" i="38"/>
  <c r="H590" i="38"/>
  <c r="L590" i="38"/>
  <c r="I590" i="38"/>
  <c r="J590" i="38"/>
  <c r="H589" i="38"/>
  <c r="L589" i="38"/>
  <c r="I589" i="38"/>
  <c r="J589" i="38"/>
  <c r="H588" i="38"/>
  <c r="L588" i="38"/>
  <c r="I588" i="38"/>
  <c r="J588" i="38"/>
  <c r="H587" i="38"/>
  <c r="L587" i="38"/>
  <c r="I587" i="38"/>
  <c r="J587" i="38"/>
  <c r="H586" i="38"/>
  <c r="L586" i="38"/>
  <c r="I586" i="38"/>
  <c r="J586" i="38"/>
  <c r="H585" i="38"/>
  <c r="L585" i="38"/>
  <c r="I585" i="38"/>
  <c r="J585" i="38"/>
  <c r="H584" i="38"/>
  <c r="L584" i="38"/>
  <c r="I584" i="38"/>
  <c r="J584" i="38"/>
  <c r="L583" i="38"/>
  <c r="L6" i="38"/>
  <c r="L7" i="38"/>
  <c r="L8" i="38"/>
  <c r="L9" i="38"/>
  <c r="L10" i="38"/>
  <c r="L11" i="38"/>
  <c r="L12" i="38"/>
  <c r="L13" i="38"/>
  <c r="L14" i="38"/>
  <c r="L15" i="38"/>
  <c r="L16" i="38"/>
  <c r="L17" i="38"/>
  <c r="L18" i="38"/>
  <c r="L19" i="38"/>
  <c r="L20" i="38"/>
  <c r="L21" i="38"/>
  <c r="L22" i="38"/>
  <c r="L23" i="38"/>
  <c r="L24" i="38"/>
  <c r="L25" i="38"/>
  <c r="L26" i="38"/>
  <c r="L27" i="38"/>
  <c r="L28" i="38"/>
  <c r="L29" i="38"/>
  <c r="L30" i="38"/>
  <c r="L31" i="38"/>
  <c r="L32" i="38"/>
  <c r="L33" i="38"/>
  <c r="L34" i="38"/>
  <c r="L35" i="38"/>
  <c r="L36" i="38"/>
  <c r="L37" i="38"/>
  <c r="L38" i="38"/>
  <c r="L39" i="38"/>
  <c r="L40" i="38"/>
  <c r="L41" i="38"/>
  <c r="L42" i="38"/>
  <c r="L43" i="38"/>
  <c r="L44" i="38"/>
  <c r="L45" i="38"/>
  <c r="L46" i="38"/>
  <c r="L47" i="38"/>
  <c r="L48" i="38"/>
  <c r="L49" i="38"/>
  <c r="L50" i="38"/>
  <c r="L51" i="38"/>
  <c r="L52" i="38"/>
  <c r="L53" i="38"/>
  <c r="L54" i="38"/>
  <c r="L55" i="38"/>
  <c r="L56" i="38"/>
  <c r="L57" i="38"/>
  <c r="L58" i="38"/>
  <c r="L59" i="38"/>
  <c r="L60" i="38"/>
  <c r="L61" i="38"/>
  <c r="L62" i="38"/>
  <c r="L63" i="38"/>
  <c r="L64" i="38"/>
  <c r="L65" i="38"/>
  <c r="L66" i="38"/>
  <c r="L67" i="38"/>
  <c r="L68" i="38"/>
  <c r="L69" i="38"/>
  <c r="L70" i="38"/>
  <c r="L71" i="38"/>
  <c r="L72" i="38"/>
  <c r="L73" i="38"/>
  <c r="L74" i="38"/>
  <c r="L75" i="38"/>
  <c r="L76" i="38"/>
  <c r="L77" i="38"/>
  <c r="L78" i="38"/>
  <c r="L79" i="38"/>
  <c r="L80" i="38"/>
  <c r="L81" i="38"/>
  <c r="L82" i="38"/>
  <c r="L83" i="38"/>
  <c r="L84" i="38"/>
  <c r="L85" i="38"/>
  <c r="L86" i="38"/>
  <c r="L87" i="38"/>
  <c r="L88" i="38"/>
  <c r="L89" i="38"/>
  <c r="L90" i="38"/>
  <c r="L91" i="38"/>
  <c r="L92" i="38"/>
  <c r="L93" i="38"/>
  <c r="L94" i="38"/>
  <c r="L95" i="38"/>
  <c r="L96" i="38"/>
  <c r="L97" i="38"/>
  <c r="L98" i="38"/>
  <c r="L99" i="38"/>
  <c r="L100" i="38"/>
  <c r="L101" i="38"/>
  <c r="L102" i="38"/>
  <c r="L103" i="38"/>
  <c r="L104" i="38"/>
  <c r="L105" i="38"/>
  <c r="L106" i="38"/>
  <c r="L107" i="38"/>
  <c r="L108" i="38"/>
  <c r="L109" i="38"/>
  <c r="L110" i="38"/>
  <c r="L111" i="38"/>
  <c r="L112" i="38"/>
  <c r="L113" i="38"/>
  <c r="L114" i="38"/>
  <c r="L115" i="38"/>
  <c r="L116" i="38"/>
  <c r="L117" i="38"/>
  <c r="L118" i="38"/>
  <c r="L119" i="38"/>
  <c r="L120" i="38"/>
  <c r="L121" i="38"/>
  <c r="L122" i="38"/>
  <c r="L123" i="38"/>
  <c r="L124" i="38"/>
  <c r="L125" i="38"/>
  <c r="L126" i="38"/>
  <c r="L127" i="38"/>
  <c r="L128" i="38"/>
  <c r="L129" i="38"/>
  <c r="L130" i="38"/>
  <c r="L131" i="38"/>
  <c r="L132" i="38"/>
  <c r="L133" i="38"/>
  <c r="L134" i="38"/>
  <c r="L135" i="38"/>
  <c r="L136" i="38"/>
  <c r="L137" i="38"/>
  <c r="L138" i="38"/>
  <c r="L139" i="38"/>
  <c r="L140" i="38"/>
  <c r="L141" i="38"/>
  <c r="L142" i="38"/>
  <c r="L143" i="38"/>
  <c r="L144" i="38"/>
  <c r="L145" i="38"/>
  <c r="L146" i="38"/>
  <c r="L147" i="38"/>
  <c r="L148" i="38"/>
  <c r="L149" i="38"/>
  <c r="L150" i="38"/>
  <c r="L151" i="38"/>
  <c r="L152" i="38"/>
  <c r="L153" i="38"/>
  <c r="L154" i="38"/>
  <c r="L155" i="38"/>
  <c r="L156" i="38"/>
  <c r="L157" i="38"/>
  <c r="L158" i="38"/>
  <c r="L159" i="38"/>
  <c r="L160" i="38"/>
  <c r="L161" i="38"/>
  <c r="L162" i="38"/>
  <c r="L163" i="38"/>
  <c r="L164" i="38"/>
  <c r="L165" i="38"/>
  <c r="L166" i="38"/>
  <c r="L167" i="38"/>
  <c r="L168" i="38"/>
  <c r="L169" i="38"/>
  <c r="L170" i="38"/>
  <c r="L171" i="38"/>
  <c r="L172" i="38"/>
  <c r="L173" i="38"/>
  <c r="L174" i="38"/>
  <c r="L175" i="38"/>
  <c r="L176" i="38"/>
  <c r="L177" i="38"/>
  <c r="L178" i="38"/>
  <c r="L179" i="38"/>
  <c r="L180" i="38"/>
  <c r="L181" i="38"/>
  <c r="L182" i="38"/>
  <c r="L183" i="38"/>
  <c r="L184" i="38"/>
  <c r="L185" i="38"/>
  <c r="L186" i="38"/>
  <c r="L187" i="38"/>
  <c r="L188" i="38"/>
  <c r="L189" i="38"/>
  <c r="L190" i="38"/>
  <c r="L191" i="38"/>
  <c r="L192" i="38"/>
  <c r="L193" i="38"/>
  <c r="L194" i="38"/>
  <c r="L195" i="38"/>
  <c r="L196" i="38"/>
  <c r="L197" i="38"/>
  <c r="L198" i="38"/>
  <c r="L199" i="38"/>
  <c r="L200" i="38"/>
  <c r="L201" i="38"/>
  <c r="L202" i="38"/>
  <c r="L203" i="38"/>
  <c r="L204" i="38"/>
  <c r="L205" i="38"/>
  <c r="L206" i="38"/>
  <c r="L207" i="38"/>
  <c r="L208" i="38"/>
  <c r="L209" i="38"/>
  <c r="L210" i="38"/>
  <c r="L211" i="38"/>
  <c r="L212" i="38"/>
  <c r="L213" i="38"/>
  <c r="L214" i="38"/>
  <c r="L215" i="38"/>
  <c r="L216" i="38"/>
  <c r="L217" i="38"/>
  <c r="L218" i="38"/>
  <c r="L219" i="38"/>
  <c r="L220" i="38"/>
  <c r="L221" i="38"/>
  <c r="L222" i="38"/>
  <c r="L223" i="38"/>
  <c r="L224" i="38"/>
  <c r="L225" i="38"/>
  <c r="L226" i="38"/>
  <c r="L227" i="38"/>
  <c r="L228" i="38"/>
  <c r="L229" i="38"/>
  <c r="L230" i="38"/>
  <c r="L231" i="38"/>
  <c r="L232" i="38"/>
  <c r="L233" i="38"/>
  <c r="L234" i="38"/>
  <c r="L235" i="38"/>
  <c r="L236" i="38"/>
  <c r="L237" i="38"/>
  <c r="L238" i="38"/>
  <c r="L239" i="38"/>
  <c r="L240" i="38"/>
  <c r="L241" i="38"/>
  <c r="L242" i="38"/>
  <c r="L243" i="38"/>
  <c r="L244" i="38"/>
  <c r="L245" i="38"/>
  <c r="L246" i="38"/>
  <c r="L247" i="38"/>
  <c r="L248" i="38"/>
  <c r="L249" i="38"/>
  <c r="L250" i="38"/>
  <c r="L251" i="38"/>
  <c r="L252" i="38"/>
  <c r="L253" i="38"/>
  <c r="L254" i="38"/>
  <c r="L255" i="38"/>
  <c r="L256" i="38"/>
  <c r="L257" i="38"/>
  <c r="L258" i="38"/>
  <c r="L259" i="38"/>
  <c r="L260" i="38"/>
  <c r="L261" i="38"/>
  <c r="L262" i="38"/>
  <c r="L263" i="38"/>
  <c r="L264" i="38"/>
  <c r="L265" i="38"/>
  <c r="L266" i="38"/>
  <c r="L267" i="38"/>
  <c r="L268" i="38"/>
  <c r="L269" i="38"/>
  <c r="L270" i="38"/>
  <c r="L271" i="38"/>
  <c r="L272" i="38"/>
  <c r="L273" i="38"/>
  <c r="L274" i="38"/>
  <c r="L275" i="38"/>
  <c r="L276" i="38"/>
  <c r="L277" i="38"/>
  <c r="L278" i="38"/>
  <c r="L279" i="38"/>
  <c r="L280" i="38"/>
  <c r="L281" i="38"/>
  <c r="L282" i="38"/>
  <c r="L283" i="38"/>
  <c r="L284" i="38"/>
  <c r="L285" i="38"/>
  <c r="L286" i="38"/>
  <c r="L287" i="38"/>
  <c r="L288" i="38"/>
  <c r="L289" i="38"/>
  <c r="L290" i="38"/>
  <c r="L291" i="38"/>
  <c r="L292" i="38"/>
  <c r="L293" i="38"/>
  <c r="L294" i="38"/>
  <c r="L295" i="38"/>
  <c r="L296" i="38"/>
  <c r="L297" i="38"/>
  <c r="L298" i="38"/>
  <c r="L299" i="38"/>
  <c r="L300" i="38"/>
  <c r="L301" i="38"/>
  <c r="L302" i="38"/>
  <c r="L303" i="38"/>
  <c r="L304" i="38"/>
  <c r="L305" i="38"/>
  <c r="L306" i="38"/>
  <c r="L307" i="38"/>
  <c r="L308" i="38"/>
  <c r="L309" i="38"/>
  <c r="L310" i="38"/>
  <c r="L311" i="38"/>
  <c r="L312" i="38"/>
  <c r="L313" i="38"/>
  <c r="L314" i="38"/>
  <c r="L315" i="38"/>
  <c r="L316" i="38"/>
  <c r="L317" i="38"/>
  <c r="L318" i="38"/>
  <c r="L319" i="38"/>
  <c r="L320" i="38"/>
  <c r="L321" i="38"/>
  <c r="L322" i="38"/>
  <c r="L323" i="38"/>
  <c r="L324" i="38"/>
  <c r="L325" i="38"/>
  <c r="L326" i="38"/>
  <c r="L327" i="38"/>
  <c r="L328" i="38"/>
  <c r="L329" i="38"/>
  <c r="L330" i="38"/>
  <c r="L331" i="38"/>
  <c r="L332" i="38"/>
  <c r="L333" i="38"/>
  <c r="L334" i="38"/>
  <c r="L335" i="38"/>
  <c r="L336" i="38"/>
  <c r="L337" i="38"/>
  <c r="L338" i="38"/>
  <c r="L339" i="38"/>
  <c r="L340" i="38"/>
  <c r="L341" i="38"/>
  <c r="L342" i="38"/>
  <c r="L343" i="38"/>
  <c r="L344" i="38"/>
  <c r="L345" i="38"/>
  <c r="L346" i="38"/>
  <c r="L347" i="38"/>
  <c r="L348" i="38"/>
  <c r="L349" i="38"/>
  <c r="L350" i="38"/>
  <c r="L351" i="38"/>
  <c r="L352" i="38"/>
  <c r="L353" i="38"/>
  <c r="L354" i="38"/>
  <c r="L355" i="38"/>
  <c r="L356" i="38"/>
  <c r="L357" i="38"/>
  <c r="L358" i="38"/>
  <c r="L359" i="38"/>
  <c r="L360" i="38"/>
  <c r="L361" i="38"/>
  <c r="L362" i="38"/>
  <c r="L363" i="38"/>
  <c r="L364" i="38"/>
  <c r="L365" i="38"/>
  <c r="L366" i="38"/>
  <c r="L367" i="38"/>
  <c r="L368" i="38"/>
  <c r="L369" i="38"/>
  <c r="L370" i="38"/>
  <c r="L371" i="38"/>
  <c r="L372" i="38"/>
  <c r="L373" i="38"/>
  <c r="L374" i="38"/>
  <c r="L375" i="38"/>
  <c r="L376" i="38"/>
  <c r="L377" i="38"/>
  <c r="L378" i="38"/>
  <c r="L379" i="38"/>
  <c r="L380" i="38"/>
  <c r="L381" i="38"/>
  <c r="L382" i="38"/>
  <c r="L383" i="38"/>
  <c r="L384" i="38"/>
  <c r="L385" i="38"/>
  <c r="L386" i="38"/>
  <c r="L387" i="38"/>
  <c r="L388" i="38"/>
  <c r="L389" i="38"/>
  <c r="L390" i="38"/>
  <c r="L391" i="38"/>
  <c r="L392" i="38"/>
  <c r="L393" i="38"/>
  <c r="L394" i="38"/>
  <c r="L395" i="38"/>
  <c r="L396" i="38"/>
  <c r="L397" i="38"/>
  <c r="L398" i="38"/>
  <c r="L399" i="38"/>
  <c r="L400" i="38"/>
  <c r="L401" i="38"/>
  <c r="L402" i="38"/>
  <c r="L403" i="38"/>
  <c r="L404" i="38"/>
  <c r="L405" i="38"/>
  <c r="L406" i="38"/>
  <c r="L407" i="38"/>
  <c r="L408" i="38"/>
  <c r="L409" i="38"/>
  <c r="L410" i="38"/>
  <c r="L411" i="38"/>
  <c r="L412" i="38"/>
  <c r="L413" i="38"/>
  <c r="L414" i="38"/>
  <c r="L415" i="38"/>
  <c r="L416" i="38"/>
  <c r="L417" i="38"/>
  <c r="L418" i="38"/>
  <c r="L419" i="38"/>
  <c r="L420" i="38"/>
  <c r="L421" i="38"/>
  <c r="L422" i="38"/>
  <c r="L423" i="38"/>
  <c r="L424" i="38"/>
  <c r="L425" i="38"/>
  <c r="L426" i="38"/>
  <c r="L427" i="38"/>
  <c r="L428" i="38"/>
  <c r="L429" i="38"/>
  <c r="L430" i="38"/>
  <c r="L431" i="38"/>
  <c r="L432" i="38"/>
  <c r="L433" i="38"/>
  <c r="L434" i="38"/>
  <c r="L435" i="38"/>
  <c r="L436" i="38"/>
  <c r="L437" i="38"/>
  <c r="L438" i="38"/>
  <c r="L439" i="38"/>
  <c r="L440" i="38"/>
  <c r="L441" i="38"/>
  <c r="L442" i="38"/>
  <c r="L443" i="38"/>
  <c r="L444" i="38"/>
  <c r="L445" i="38"/>
  <c r="L446" i="38"/>
  <c r="L447" i="38"/>
  <c r="L448" i="38"/>
  <c r="L449" i="38"/>
  <c r="L450" i="38"/>
  <c r="L451" i="38"/>
  <c r="L452" i="38"/>
  <c r="L453" i="38"/>
  <c r="L454" i="38"/>
  <c r="L455" i="38"/>
  <c r="L456" i="38"/>
  <c r="L457" i="38"/>
  <c r="L458" i="38"/>
  <c r="L459" i="38"/>
  <c r="L460" i="38"/>
  <c r="L461" i="38"/>
  <c r="L462" i="38"/>
  <c r="L463" i="38"/>
  <c r="L464" i="38"/>
  <c r="L465" i="38"/>
  <c r="L466" i="38"/>
  <c r="L467" i="38"/>
  <c r="L468" i="38"/>
  <c r="L469" i="38"/>
  <c r="L470" i="38"/>
  <c r="L471" i="38"/>
  <c r="L472" i="38"/>
  <c r="L473" i="38"/>
  <c r="L474" i="38"/>
  <c r="L475" i="38"/>
  <c r="L476" i="38"/>
  <c r="L477" i="38"/>
  <c r="L478" i="38"/>
  <c r="L479" i="38"/>
  <c r="L480" i="38"/>
  <c r="L481" i="38"/>
  <c r="L482" i="38"/>
  <c r="L483" i="38"/>
  <c r="L484" i="38"/>
  <c r="L485" i="38"/>
  <c r="L486" i="38"/>
  <c r="L487" i="38"/>
  <c r="L488" i="38"/>
  <c r="L489" i="38"/>
  <c r="L490" i="38"/>
  <c r="L491" i="38"/>
  <c r="L492" i="38"/>
  <c r="L493" i="38"/>
  <c r="L494" i="38"/>
  <c r="L495" i="38"/>
  <c r="L496" i="38"/>
  <c r="L497" i="38"/>
  <c r="L498" i="38"/>
  <c r="L499" i="38"/>
  <c r="L500" i="38"/>
  <c r="L501" i="38"/>
  <c r="L502" i="38"/>
  <c r="L503" i="38"/>
  <c r="L504" i="38"/>
  <c r="L505" i="38"/>
  <c r="L506" i="38"/>
  <c r="L507" i="38"/>
  <c r="L508" i="38"/>
  <c r="L509" i="38"/>
  <c r="L510" i="38"/>
  <c r="L511" i="38"/>
  <c r="L512" i="38"/>
  <c r="L513" i="38"/>
  <c r="L514" i="38"/>
  <c r="L515" i="38"/>
  <c r="L516" i="38"/>
  <c r="L517" i="38"/>
  <c r="L518" i="38"/>
  <c r="L519" i="38"/>
  <c r="L520" i="38"/>
  <c r="L521" i="38"/>
  <c r="L522" i="38"/>
  <c r="L523" i="38"/>
  <c r="L524" i="38"/>
  <c r="L525" i="38"/>
  <c r="L526" i="38"/>
  <c r="L527" i="38"/>
  <c r="L528" i="38"/>
  <c r="L529" i="38"/>
  <c r="L530" i="38"/>
  <c r="L531" i="38"/>
  <c r="L532" i="38"/>
  <c r="L533" i="38"/>
  <c r="L534" i="38"/>
  <c r="L535" i="38"/>
  <c r="L536" i="38"/>
  <c r="L537" i="38"/>
  <c r="L538" i="38"/>
  <c r="L539" i="38"/>
  <c r="L540" i="38"/>
  <c r="L541" i="38"/>
  <c r="L542" i="38"/>
  <c r="L543" i="38"/>
  <c r="L544" i="38"/>
  <c r="L545" i="38"/>
  <c r="L546" i="38"/>
  <c r="L547" i="38"/>
  <c r="L548" i="38"/>
  <c r="L549" i="38"/>
  <c r="L550" i="38"/>
  <c r="L551" i="38"/>
  <c r="L552" i="38"/>
  <c r="L553" i="38"/>
  <c r="L554" i="38"/>
  <c r="L555" i="38"/>
  <c r="L556" i="38"/>
  <c r="L557" i="38"/>
  <c r="L558" i="38"/>
  <c r="L559" i="38"/>
  <c r="L560" i="38"/>
  <c r="L561" i="38"/>
  <c r="L562" i="38"/>
  <c r="L563" i="38"/>
  <c r="L564" i="38"/>
  <c r="L565" i="38"/>
  <c r="L566" i="38"/>
  <c r="L567" i="38"/>
  <c r="L568" i="38"/>
  <c r="L569" i="38"/>
  <c r="L570" i="38"/>
  <c r="L571" i="38"/>
  <c r="L572" i="38"/>
  <c r="L573" i="38"/>
  <c r="L574" i="38"/>
  <c r="L575" i="38"/>
  <c r="L576" i="38"/>
  <c r="L577" i="38"/>
  <c r="L578" i="38"/>
  <c r="L579" i="38"/>
  <c r="L580" i="38"/>
  <c r="L581" i="38"/>
  <c r="L582" i="38"/>
  <c r="I583" i="38"/>
  <c r="H583" i="38"/>
  <c r="J583" i="38"/>
  <c r="I582" i="38"/>
  <c r="H582" i="38"/>
  <c r="J582" i="38"/>
  <c r="I581" i="38"/>
  <c r="H581" i="38"/>
  <c r="J581" i="38"/>
  <c r="I580" i="38"/>
  <c r="H580" i="38"/>
  <c r="J580" i="38"/>
  <c r="I579" i="38"/>
  <c r="H579" i="38"/>
  <c r="J579" i="38"/>
  <c r="I578" i="38"/>
  <c r="H578" i="38"/>
  <c r="J578" i="38"/>
  <c r="I577" i="38"/>
  <c r="H577" i="38"/>
  <c r="J577" i="38"/>
  <c r="I576" i="38"/>
  <c r="H576" i="38"/>
  <c r="J576" i="38"/>
  <c r="I575" i="38"/>
  <c r="H575" i="38"/>
  <c r="J575" i="38"/>
  <c r="I574" i="38"/>
  <c r="H574" i="38"/>
  <c r="J574" i="38"/>
  <c r="I573" i="38"/>
  <c r="H573" i="38"/>
  <c r="J573" i="38"/>
  <c r="I572" i="38"/>
  <c r="H572" i="38"/>
  <c r="J572" i="38"/>
  <c r="I571" i="38"/>
  <c r="H571" i="38"/>
  <c r="J571" i="38"/>
  <c r="I570" i="38"/>
  <c r="H570" i="38"/>
  <c r="J570" i="38"/>
  <c r="I569" i="38"/>
  <c r="H569" i="38"/>
  <c r="J569" i="38"/>
  <c r="I568" i="38"/>
  <c r="H568" i="38"/>
  <c r="J568" i="38"/>
  <c r="I567" i="38"/>
  <c r="H567" i="38"/>
  <c r="J567" i="38"/>
  <c r="I566" i="38"/>
  <c r="H566" i="38"/>
  <c r="J566" i="38"/>
  <c r="I565" i="38"/>
  <c r="H565" i="38"/>
  <c r="J565" i="38"/>
  <c r="I564" i="38"/>
  <c r="H564" i="38"/>
  <c r="J564" i="38"/>
  <c r="I563" i="38"/>
  <c r="H563" i="38"/>
  <c r="J563" i="38"/>
  <c r="I562" i="38"/>
  <c r="H562" i="38"/>
  <c r="J562" i="38"/>
  <c r="I561" i="38"/>
  <c r="H561" i="38"/>
  <c r="J561" i="38"/>
  <c r="I560" i="38"/>
  <c r="H560" i="38"/>
  <c r="J560" i="38"/>
  <c r="I559" i="38"/>
  <c r="H559" i="38"/>
  <c r="J559" i="38"/>
  <c r="I558" i="38"/>
  <c r="H558" i="38"/>
  <c r="J558" i="38"/>
  <c r="I557" i="38"/>
  <c r="H557" i="38"/>
  <c r="J557" i="38"/>
  <c r="I556" i="38"/>
  <c r="H556" i="38"/>
  <c r="J556" i="38"/>
  <c r="I555" i="38"/>
  <c r="H555" i="38"/>
  <c r="J555" i="38"/>
  <c r="I554" i="38"/>
  <c r="H554" i="38"/>
  <c r="J554" i="38"/>
  <c r="I553" i="38"/>
  <c r="H553" i="38"/>
  <c r="J553" i="38"/>
  <c r="I552" i="38"/>
  <c r="H552" i="38"/>
  <c r="J552" i="38"/>
  <c r="I551" i="38"/>
  <c r="H551" i="38"/>
  <c r="J551" i="38"/>
  <c r="I550" i="38"/>
  <c r="H550" i="38"/>
  <c r="J550" i="38"/>
  <c r="I549" i="38"/>
  <c r="H549" i="38"/>
  <c r="J549" i="38"/>
  <c r="I548" i="38"/>
  <c r="H548" i="38"/>
  <c r="J548" i="38"/>
  <c r="I547" i="38"/>
  <c r="H547" i="38"/>
  <c r="J547" i="38"/>
  <c r="I546" i="38"/>
  <c r="H546" i="38"/>
  <c r="J546" i="38"/>
  <c r="I545" i="38"/>
  <c r="H545" i="38"/>
  <c r="J545" i="38"/>
  <c r="I544" i="38"/>
  <c r="H544" i="38"/>
  <c r="J544" i="38"/>
  <c r="I543" i="38"/>
  <c r="H543" i="38"/>
  <c r="J543" i="38"/>
  <c r="I542" i="38"/>
  <c r="H542" i="38"/>
  <c r="J542" i="38"/>
  <c r="I541" i="38"/>
  <c r="H541" i="38"/>
  <c r="J541" i="38"/>
  <c r="I540" i="38"/>
  <c r="H540" i="38"/>
  <c r="J540" i="38"/>
  <c r="I539" i="38"/>
  <c r="H539" i="38"/>
  <c r="J539" i="38"/>
  <c r="I538" i="38"/>
  <c r="H538" i="38"/>
  <c r="J538" i="38"/>
  <c r="I537" i="38"/>
  <c r="H537" i="38"/>
  <c r="J537" i="38"/>
  <c r="I536" i="38"/>
  <c r="H536" i="38"/>
  <c r="J536" i="38"/>
  <c r="I535" i="38"/>
  <c r="H535" i="38"/>
  <c r="J535" i="38"/>
  <c r="I534" i="38"/>
  <c r="H534" i="38"/>
  <c r="J534" i="38"/>
  <c r="I533" i="38"/>
  <c r="H533" i="38"/>
  <c r="J533" i="38"/>
  <c r="I532" i="38"/>
  <c r="H532" i="38"/>
  <c r="J532" i="38"/>
  <c r="I531" i="38"/>
  <c r="H531" i="38"/>
  <c r="J531" i="38"/>
  <c r="I530" i="38"/>
  <c r="H530" i="38"/>
  <c r="J530" i="38"/>
  <c r="I529" i="38"/>
  <c r="H529" i="38"/>
  <c r="J529" i="38"/>
  <c r="I528" i="38"/>
  <c r="H528" i="38"/>
  <c r="J528" i="38"/>
  <c r="I527" i="38"/>
  <c r="H527" i="38"/>
  <c r="J527" i="38"/>
  <c r="I526" i="38"/>
  <c r="H526" i="38"/>
  <c r="J526" i="38"/>
  <c r="I525" i="38"/>
  <c r="H525" i="38"/>
  <c r="J525" i="38"/>
  <c r="I524" i="38"/>
  <c r="H524" i="38"/>
  <c r="J524" i="38"/>
  <c r="I523" i="38"/>
  <c r="H523" i="38"/>
  <c r="J523" i="38"/>
  <c r="I522" i="38"/>
  <c r="H522" i="38"/>
  <c r="J522" i="38"/>
  <c r="I521" i="38"/>
  <c r="H521" i="38"/>
  <c r="J521" i="38"/>
  <c r="I520" i="38"/>
  <c r="H520" i="38"/>
  <c r="J520" i="38"/>
  <c r="I519" i="38"/>
  <c r="H519" i="38"/>
  <c r="J519" i="38"/>
  <c r="I518" i="38"/>
  <c r="H518" i="38"/>
  <c r="J518" i="38"/>
  <c r="I517" i="38"/>
  <c r="H517" i="38"/>
  <c r="J517" i="38"/>
  <c r="I516" i="38"/>
  <c r="H516" i="38"/>
  <c r="J516" i="38"/>
  <c r="I515" i="38"/>
  <c r="H515" i="38"/>
  <c r="J515" i="38"/>
  <c r="I514" i="38"/>
  <c r="H514" i="38"/>
  <c r="J514" i="38"/>
  <c r="I513" i="38"/>
  <c r="H513" i="38"/>
  <c r="J513" i="38"/>
  <c r="I512" i="38"/>
  <c r="H512" i="38"/>
  <c r="J512" i="38"/>
  <c r="I511" i="38"/>
  <c r="H511" i="38"/>
  <c r="J511" i="38"/>
  <c r="I510" i="38"/>
  <c r="H510" i="38"/>
  <c r="J510" i="38"/>
  <c r="I509" i="38"/>
  <c r="H509" i="38"/>
  <c r="J509" i="38"/>
  <c r="I508" i="38"/>
  <c r="H508" i="38"/>
  <c r="J508" i="38"/>
  <c r="I507" i="38"/>
  <c r="H507" i="38"/>
  <c r="J507" i="38"/>
  <c r="I506" i="38"/>
  <c r="H506" i="38"/>
  <c r="J506" i="38"/>
  <c r="I505" i="38"/>
  <c r="H505" i="38"/>
  <c r="J505" i="38"/>
  <c r="I504" i="38"/>
  <c r="H504" i="38"/>
  <c r="J504" i="38"/>
  <c r="I503" i="38"/>
  <c r="H503" i="38"/>
  <c r="J503" i="38"/>
  <c r="I502" i="38"/>
  <c r="H502" i="38"/>
  <c r="J502" i="38"/>
  <c r="I501" i="38"/>
  <c r="H501" i="38"/>
  <c r="J501" i="38"/>
  <c r="I500" i="38"/>
  <c r="H500" i="38"/>
  <c r="J500" i="38"/>
  <c r="I499" i="38"/>
  <c r="H499" i="38"/>
  <c r="J499" i="38"/>
  <c r="I498" i="38"/>
  <c r="H498" i="38"/>
  <c r="J498" i="38"/>
  <c r="I497" i="38"/>
  <c r="H497" i="38"/>
  <c r="J497" i="38"/>
  <c r="I496" i="38"/>
  <c r="H496" i="38"/>
  <c r="J496" i="38"/>
  <c r="I495" i="38"/>
  <c r="H495" i="38"/>
  <c r="J495" i="38"/>
  <c r="I494" i="38"/>
  <c r="H494" i="38"/>
  <c r="J494" i="38"/>
  <c r="I493" i="38"/>
  <c r="H493" i="38"/>
  <c r="J493" i="38"/>
  <c r="I492" i="38"/>
  <c r="H492" i="38"/>
  <c r="J492" i="38"/>
  <c r="I491" i="38"/>
  <c r="H491" i="38"/>
  <c r="J491" i="38"/>
  <c r="I490" i="38"/>
  <c r="H490" i="38"/>
  <c r="J490" i="38"/>
  <c r="I489" i="38"/>
  <c r="H489" i="38"/>
  <c r="J489" i="38"/>
  <c r="I488" i="38"/>
  <c r="H488" i="38"/>
  <c r="J488" i="38"/>
  <c r="I487" i="38"/>
  <c r="H487" i="38"/>
  <c r="J487" i="38"/>
  <c r="I486" i="38"/>
  <c r="H486" i="38"/>
  <c r="J486" i="38"/>
  <c r="I485" i="38"/>
  <c r="H485" i="38"/>
  <c r="J485" i="38"/>
  <c r="I484" i="38"/>
  <c r="H484" i="38"/>
  <c r="J484" i="38"/>
  <c r="I483" i="38"/>
  <c r="H483" i="38"/>
  <c r="J483" i="38"/>
  <c r="I482" i="38"/>
  <c r="H482" i="38"/>
  <c r="J482" i="38"/>
  <c r="I481" i="38"/>
  <c r="H481" i="38"/>
  <c r="J481" i="38"/>
  <c r="I480" i="38"/>
  <c r="H480" i="38"/>
  <c r="J480" i="38"/>
  <c r="I479" i="38"/>
  <c r="H479" i="38"/>
  <c r="J479" i="38"/>
  <c r="I478" i="38"/>
  <c r="H478" i="38"/>
  <c r="J478" i="38"/>
  <c r="I477" i="38"/>
  <c r="H477" i="38"/>
  <c r="J477" i="38"/>
  <c r="I476" i="38"/>
  <c r="H476" i="38"/>
  <c r="J476" i="38"/>
  <c r="I475" i="38"/>
  <c r="H475" i="38"/>
  <c r="J475" i="38"/>
  <c r="I474" i="38"/>
  <c r="H474" i="38"/>
  <c r="J474" i="38"/>
  <c r="I473" i="38"/>
  <c r="H473" i="38"/>
  <c r="J473" i="38"/>
  <c r="I472" i="38"/>
  <c r="H472" i="38"/>
  <c r="J472" i="38"/>
  <c r="I471" i="38"/>
  <c r="H471" i="38"/>
  <c r="J471" i="38"/>
  <c r="I470" i="38"/>
  <c r="H470" i="38"/>
  <c r="J470" i="38"/>
  <c r="I469" i="38"/>
  <c r="H469" i="38"/>
  <c r="J469" i="38"/>
  <c r="I468" i="38"/>
  <c r="H468" i="38"/>
  <c r="J468" i="38"/>
  <c r="I467" i="38"/>
  <c r="H467" i="38"/>
  <c r="J467" i="38"/>
  <c r="I466" i="38"/>
  <c r="H466" i="38"/>
  <c r="J466" i="38"/>
  <c r="I465" i="38"/>
  <c r="H465" i="38"/>
  <c r="J465" i="38"/>
  <c r="I464" i="38"/>
  <c r="H464" i="38"/>
  <c r="J464" i="38"/>
  <c r="I463" i="38"/>
  <c r="H463" i="38"/>
  <c r="J463" i="38"/>
  <c r="I462" i="38"/>
  <c r="H462" i="38"/>
  <c r="J462" i="38"/>
  <c r="I461" i="38"/>
  <c r="H461" i="38"/>
  <c r="J461" i="38"/>
  <c r="I460" i="38"/>
  <c r="H460" i="38"/>
  <c r="J460" i="38"/>
  <c r="I459" i="38"/>
  <c r="H459" i="38"/>
  <c r="J459" i="38"/>
  <c r="I458" i="38"/>
  <c r="H458" i="38"/>
  <c r="J458" i="38"/>
  <c r="I457" i="38"/>
  <c r="H457" i="38"/>
  <c r="J457" i="38"/>
  <c r="I456" i="38"/>
  <c r="H456" i="38"/>
  <c r="J456" i="38"/>
  <c r="I455" i="38"/>
  <c r="H455" i="38"/>
  <c r="J455" i="38"/>
  <c r="I454" i="38"/>
  <c r="H454" i="38"/>
  <c r="J454" i="38"/>
  <c r="I453" i="38"/>
  <c r="H453" i="38"/>
  <c r="J453" i="38"/>
  <c r="I452" i="38"/>
  <c r="H452" i="38"/>
  <c r="J452" i="38"/>
  <c r="I451" i="38"/>
  <c r="H451" i="38"/>
  <c r="J451" i="38"/>
  <c r="I450" i="38"/>
  <c r="H450" i="38"/>
  <c r="J450" i="38"/>
  <c r="I449" i="38"/>
  <c r="H449" i="38"/>
  <c r="J449" i="38"/>
  <c r="I448" i="38"/>
  <c r="H448" i="38"/>
  <c r="J448" i="38"/>
  <c r="I447" i="38"/>
  <c r="H447" i="38"/>
  <c r="J447" i="38"/>
  <c r="I446" i="38"/>
  <c r="H446" i="38"/>
  <c r="J446" i="38"/>
  <c r="I445" i="38"/>
  <c r="H445" i="38"/>
  <c r="J445" i="38"/>
  <c r="I444" i="38"/>
  <c r="H444" i="38"/>
  <c r="J444" i="38"/>
  <c r="I443" i="38"/>
  <c r="H443" i="38"/>
  <c r="J443" i="38"/>
  <c r="I442" i="38"/>
  <c r="H442" i="38"/>
  <c r="J442" i="38"/>
  <c r="I441" i="38"/>
  <c r="H441" i="38"/>
  <c r="J441" i="38"/>
  <c r="I440" i="38"/>
  <c r="H440" i="38"/>
  <c r="J440" i="38"/>
  <c r="I439" i="38"/>
  <c r="H439" i="38"/>
  <c r="J439" i="38"/>
  <c r="I438" i="38"/>
  <c r="H438" i="38"/>
  <c r="J438" i="38"/>
  <c r="I437" i="38"/>
  <c r="H437" i="38"/>
  <c r="J437" i="38"/>
  <c r="I436" i="38"/>
  <c r="H436" i="38"/>
  <c r="J436" i="38"/>
  <c r="I435" i="38"/>
  <c r="H435" i="38"/>
  <c r="J435" i="38"/>
  <c r="I434" i="38"/>
  <c r="H434" i="38"/>
  <c r="J434" i="38"/>
  <c r="I433" i="38"/>
  <c r="H433" i="38"/>
  <c r="J433" i="38"/>
  <c r="I432" i="38"/>
  <c r="H432" i="38"/>
  <c r="J432" i="38"/>
  <c r="I431" i="38"/>
  <c r="H431" i="38"/>
  <c r="J431" i="38"/>
  <c r="I430" i="38"/>
  <c r="H430" i="38"/>
  <c r="J430" i="38"/>
  <c r="I429" i="38"/>
  <c r="H429" i="38"/>
  <c r="J429" i="38"/>
  <c r="I428" i="38"/>
  <c r="H428" i="38"/>
  <c r="J428" i="38"/>
  <c r="I427" i="38"/>
  <c r="H427" i="38"/>
  <c r="J427" i="38"/>
  <c r="I426" i="38"/>
  <c r="H426" i="38"/>
  <c r="J426" i="38"/>
  <c r="I425" i="38"/>
  <c r="H425" i="38"/>
  <c r="J425" i="38"/>
  <c r="I424" i="38"/>
  <c r="H424" i="38"/>
  <c r="J424" i="38"/>
  <c r="I423" i="38"/>
  <c r="H423" i="38"/>
  <c r="J423" i="38"/>
  <c r="I422" i="38"/>
  <c r="H422" i="38"/>
  <c r="J422" i="38"/>
  <c r="I421" i="38"/>
  <c r="H421" i="38"/>
  <c r="J421" i="38"/>
  <c r="I420" i="38"/>
  <c r="H420" i="38"/>
  <c r="J420" i="38"/>
  <c r="I419" i="38"/>
  <c r="H419" i="38"/>
  <c r="J419" i="38"/>
  <c r="I418" i="38"/>
  <c r="H418" i="38"/>
  <c r="J418" i="38"/>
  <c r="I417" i="38"/>
  <c r="H417" i="38"/>
  <c r="J417" i="38"/>
  <c r="I416" i="38"/>
  <c r="H416" i="38"/>
  <c r="J416" i="38"/>
  <c r="I415" i="38"/>
  <c r="H415" i="38"/>
  <c r="J415" i="38"/>
  <c r="I414" i="38"/>
  <c r="H414" i="38"/>
  <c r="J414" i="38"/>
  <c r="I413" i="38"/>
  <c r="H413" i="38"/>
  <c r="J413" i="38"/>
  <c r="I412" i="38"/>
  <c r="H412" i="38"/>
  <c r="J412" i="38"/>
  <c r="I411" i="38"/>
  <c r="H411" i="38"/>
  <c r="J411" i="38"/>
  <c r="I410" i="38"/>
  <c r="H410" i="38"/>
  <c r="J410" i="38"/>
  <c r="I409" i="38"/>
  <c r="H409" i="38"/>
  <c r="J409" i="38"/>
  <c r="I408" i="38"/>
  <c r="H408" i="38"/>
  <c r="J408" i="38"/>
  <c r="I407" i="38"/>
  <c r="H407" i="38"/>
  <c r="J407" i="38"/>
  <c r="I406" i="38"/>
  <c r="H406" i="38"/>
  <c r="J406" i="38"/>
  <c r="I405" i="38"/>
  <c r="H405" i="38"/>
  <c r="J405" i="38"/>
  <c r="I404" i="38"/>
  <c r="H404" i="38"/>
  <c r="J404" i="38"/>
  <c r="I403" i="38"/>
  <c r="H403" i="38"/>
  <c r="J403" i="38"/>
  <c r="I402" i="38"/>
  <c r="H402" i="38"/>
  <c r="J402" i="38"/>
  <c r="I401" i="38"/>
  <c r="H401" i="38"/>
  <c r="J401" i="38"/>
  <c r="I400" i="38"/>
  <c r="H400" i="38"/>
  <c r="J400" i="38"/>
  <c r="I399" i="38"/>
  <c r="H399" i="38"/>
  <c r="J399" i="38"/>
  <c r="I398" i="38"/>
  <c r="H398" i="38"/>
  <c r="J398" i="38"/>
  <c r="I397" i="38"/>
  <c r="H397" i="38"/>
  <c r="J397" i="38"/>
  <c r="I396" i="38"/>
  <c r="H396" i="38"/>
  <c r="J396" i="38"/>
  <c r="I395" i="38"/>
  <c r="H395" i="38"/>
  <c r="J395" i="38"/>
  <c r="I394" i="38"/>
  <c r="H394" i="38"/>
  <c r="J394" i="38"/>
  <c r="I393" i="38"/>
  <c r="H393" i="38"/>
  <c r="J393" i="38"/>
  <c r="I392" i="38"/>
  <c r="H392" i="38"/>
  <c r="J392" i="38"/>
  <c r="I391" i="38"/>
  <c r="H391" i="38"/>
  <c r="J391" i="38"/>
  <c r="I390" i="38"/>
  <c r="H390" i="38"/>
  <c r="J390" i="38"/>
  <c r="I389" i="38"/>
  <c r="H389" i="38"/>
  <c r="J389" i="38"/>
  <c r="I388" i="38"/>
  <c r="H388" i="38"/>
  <c r="J388" i="38"/>
  <c r="I387" i="38"/>
  <c r="H387" i="38"/>
  <c r="J387" i="38"/>
  <c r="I386" i="38"/>
  <c r="H386" i="38"/>
  <c r="J386" i="38"/>
  <c r="I385" i="38"/>
  <c r="H385" i="38"/>
  <c r="J385" i="38"/>
  <c r="I384" i="38"/>
  <c r="H384" i="38"/>
  <c r="J384" i="38"/>
  <c r="I383" i="38"/>
  <c r="H383" i="38"/>
  <c r="J383" i="38"/>
  <c r="I382" i="38"/>
  <c r="H382" i="38"/>
  <c r="J382" i="38"/>
  <c r="I381" i="38"/>
  <c r="H381" i="38"/>
  <c r="J381" i="38"/>
  <c r="I380" i="38"/>
  <c r="H380" i="38"/>
  <c r="J380" i="38"/>
  <c r="I379" i="38"/>
  <c r="H379" i="38"/>
  <c r="J379" i="38"/>
  <c r="I378" i="38"/>
  <c r="H378" i="38"/>
  <c r="J378" i="38"/>
  <c r="I377" i="38"/>
  <c r="H377" i="38"/>
  <c r="J377" i="38"/>
  <c r="I376" i="38"/>
  <c r="H376" i="38"/>
  <c r="J376" i="38"/>
  <c r="I375" i="38"/>
  <c r="H375" i="38"/>
  <c r="J375" i="38"/>
  <c r="I374" i="38"/>
  <c r="H374" i="38"/>
  <c r="J374" i="38"/>
  <c r="I373" i="38"/>
  <c r="H373" i="38"/>
  <c r="J373" i="38"/>
  <c r="I372" i="38"/>
  <c r="H372" i="38"/>
  <c r="J372" i="38"/>
  <c r="I371" i="38"/>
  <c r="H371" i="38"/>
  <c r="J371" i="38"/>
  <c r="I370" i="38"/>
  <c r="H370" i="38"/>
  <c r="J370" i="38"/>
  <c r="I369" i="38"/>
  <c r="H369" i="38"/>
  <c r="J369" i="38"/>
  <c r="I368" i="38"/>
  <c r="H368" i="38"/>
  <c r="J368" i="38"/>
  <c r="I367" i="38"/>
  <c r="H367" i="38"/>
  <c r="J367" i="38"/>
  <c r="I366" i="38"/>
  <c r="H366" i="38"/>
  <c r="J366" i="38"/>
  <c r="I365" i="38"/>
  <c r="H365" i="38"/>
  <c r="J365" i="38"/>
  <c r="I364" i="38"/>
  <c r="H364" i="38"/>
  <c r="J364" i="38"/>
  <c r="I363" i="38"/>
  <c r="H363" i="38"/>
  <c r="J363" i="38"/>
  <c r="I362" i="38"/>
  <c r="H362" i="38"/>
  <c r="J362" i="38"/>
  <c r="I361" i="38"/>
  <c r="H361" i="38"/>
  <c r="J361" i="38"/>
  <c r="I360" i="38"/>
  <c r="H360" i="38"/>
  <c r="J360" i="38"/>
  <c r="I359" i="38"/>
  <c r="H359" i="38"/>
  <c r="J359" i="38"/>
  <c r="I358" i="38"/>
  <c r="H358" i="38"/>
  <c r="J358" i="38"/>
  <c r="I357" i="38"/>
  <c r="H357" i="38"/>
  <c r="J357" i="38"/>
  <c r="I356" i="38"/>
  <c r="H356" i="38"/>
  <c r="J356" i="38"/>
  <c r="I355" i="38"/>
  <c r="H355" i="38"/>
  <c r="J355" i="38"/>
  <c r="I354" i="38"/>
  <c r="H354" i="38"/>
  <c r="J354" i="38"/>
  <c r="I353" i="38"/>
  <c r="H353" i="38"/>
  <c r="J353" i="38"/>
  <c r="I352" i="38"/>
  <c r="H352" i="38"/>
  <c r="J352" i="38"/>
  <c r="I351" i="38"/>
  <c r="H351" i="38"/>
  <c r="J351" i="38"/>
  <c r="I350" i="38"/>
  <c r="H350" i="38"/>
  <c r="J350" i="38"/>
  <c r="I349" i="38"/>
  <c r="H349" i="38"/>
  <c r="J349" i="38"/>
  <c r="I348" i="38"/>
  <c r="H348" i="38"/>
  <c r="J348" i="38"/>
  <c r="I347" i="38"/>
  <c r="H347" i="38"/>
  <c r="J347" i="38"/>
  <c r="I346" i="38"/>
  <c r="H346" i="38"/>
  <c r="J346" i="38"/>
  <c r="I345" i="38"/>
  <c r="H345" i="38"/>
  <c r="J345" i="38"/>
  <c r="I344" i="38"/>
  <c r="H344" i="38"/>
  <c r="J344" i="38"/>
  <c r="I343" i="38"/>
  <c r="H343" i="38"/>
  <c r="J343" i="38"/>
  <c r="I342" i="38"/>
  <c r="H342" i="38"/>
  <c r="J342" i="38"/>
  <c r="I341" i="38"/>
  <c r="H341" i="38"/>
  <c r="J341" i="38"/>
  <c r="I340" i="38"/>
  <c r="H340" i="38"/>
  <c r="J340" i="38"/>
  <c r="I339" i="38"/>
  <c r="H339" i="38"/>
  <c r="J339" i="38"/>
  <c r="I338" i="38"/>
  <c r="H338" i="38"/>
  <c r="J338" i="38"/>
  <c r="I337" i="38"/>
  <c r="H337" i="38"/>
  <c r="J337" i="38"/>
  <c r="I336" i="38"/>
  <c r="H336" i="38"/>
  <c r="J336" i="38"/>
  <c r="I335" i="38"/>
  <c r="H335" i="38"/>
  <c r="J335" i="38"/>
  <c r="I334" i="38"/>
  <c r="H334" i="38"/>
  <c r="J334" i="38"/>
  <c r="I333" i="38"/>
  <c r="H333" i="38"/>
  <c r="J333" i="38"/>
  <c r="I332" i="38"/>
  <c r="H332" i="38"/>
  <c r="J332" i="38"/>
  <c r="I331" i="38"/>
  <c r="H331" i="38"/>
  <c r="J331" i="38"/>
  <c r="I330" i="38"/>
  <c r="H330" i="38"/>
  <c r="J330" i="38"/>
  <c r="I329" i="38"/>
  <c r="H329" i="38"/>
  <c r="J329" i="38"/>
  <c r="I328" i="38"/>
  <c r="H328" i="38"/>
  <c r="J328" i="38"/>
  <c r="I327" i="38"/>
  <c r="H327" i="38"/>
  <c r="J327" i="38"/>
  <c r="I326" i="38"/>
  <c r="H326" i="38"/>
  <c r="J326" i="38"/>
  <c r="I325" i="38"/>
  <c r="H325" i="38"/>
  <c r="J325" i="38"/>
  <c r="I324" i="38"/>
  <c r="H324" i="38"/>
  <c r="J324" i="38"/>
  <c r="I323" i="38"/>
  <c r="H323" i="38"/>
  <c r="J323" i="38"/>
  <c r="I322" i="38"/>
  <c r="H322" i="38"/>
  <c r="J322" i="38"/>
  <c r="I321" i="38"/>
  <c r="H321" i="38"/>
  <c r="J321" i="38"/>
  <c r="I320" i="38"/>
  <c r="H320" i="38"/>
  <c r="J320" i="38"/>
  <c r="I319" i="38"/>
  <c r="H319" i="38"/>
  <c r="J319" i="38"/>
  <c r="I318" i="38"/>
  <c r="H318" i="38"/>
  <c r="J318" i="38"/>
  <c r="I317" i="38"/>
  <c r="H317" i="38"/>
  <c r="J317" i="38"/>
  <c r="I316" i="38"/>
  <c r="H316" i="38"/>
  <c r="J316" i="38"/>
  <c r="I315" i="38"/>
  <c r="H315" i="38"/>
  <c r="J315" i="38"/>
  <c r="I314" i="38"/>
  <c r="H314" i="38"/>
  <c r="J314" i="38"/>
  <c r="I313" i="38"/>
  <c r="H313" i="38"/>
  <c r="J313" i="38"/>
  <c r="I312" i="38"/>
  <c r="H312" i="38"/>
  <c r="J312" i="38"/>
  <c r="I311" i="38"/>
  <c r="H311" i="38"/>
  <c r="J311" i="38"/>
  <c r="I310" i="38"/>
  <c r="H310" i="38"/>
  <c r="J310" i="38"/>
  <c r="I309" i="38"/>
  <c r="H309" i="38"/>
  <c r="J309" i="38"/>
  <c r="I308" i="38"/>
  <c r="H308" i="38"/>
  <c r="J308" i="38"/>
  <c r="I307" i="38"/>
  <c r="H307" i="38"/>
  <c r="J307" i="38"/>
  <c r="I306" i="38"/>
  <c r="H306" i="38"/>
  <c r="J306" i="38"/>
  <c r="I305" i="38"/>
  <c r="H305" i="38"/>
  <c r="J305" i="38"/>
  <c r="I304" i="38"/>
  <c r="H304" i="38"/>
  <c r="J304" i="38"/>
  <c r="I303" i="38"/>
  <c r="H303" i="38"/>
  <c r="J303" i="38"/>
  <c r="I302" i="38"/>
  <c r="H302" i="38"/>
  <c r="J302" i="38"/>
  <c r="I301" i="38"/>
  <c r="H301" i="38"/>
  <c r="J301" i="38"/>
  <c r="I300" i="38"/>
  <c r="H300" i="38"/>
  <c r="J300" i="38"/>
  <c r="I299" i="38"/>
  <c r="H299" i="38"/>
  <c r="J299" i="38"/>
  <c r="I298" i="38"/>
  <c r="H298" i="38"/>
  <c r="J298" i="38"/>
  <c r="I297" i="38"/>
  <c r="H297" i="38"/>
  <c r="J297" i="38"/>
  <c r="I296" i="38"/>
  <c r="H296" i="38"/>
  <c r="J296" i="38"/>
  <c r="I295" i="38"/>
  <c r="H295" i="38"/>
  <c r="J295" i="38"/>
  <c r="I294" i="38"/>
  <c r="H294" i="38"/>
  <c r="J294" i="38"/>
  <c r="I293" i="38"/>
  <c r="H293" i="38"/>
  <c r="J293" i="38"/>
  <c r="I292" i="38"/>
  <c r="H292" i="38"/>
  <c r="J292" i="38"/>
  <c r="I291" i="38"/>
  <c r="H291" i="38"/>
  <c r="J291" i="38"/>
  <c r="I290" i="38"/>
  <c r="H290" i="38"/>
  <c r="J290" i="38"/>
  <c r="I289" i="38"/>
  <c r="H289" i="38"/>
  <c r="J289" i="38"/>
  <c r="I288" i="38"/>
  <c r="H288" i="38"/>
  <c r="J288" i="38"/>
  <c r="I287" i="38"/>
  <c r="H287" i="38"/>
  <c r="J287" i="38"/>
  <c r="I286" i="38"/>
  <c r="H286" i="38"/>
  <c r="J286" i="38"/>
  <c r="I285" i="38"/>
  <c r="H285" i="38"/>
  <c r="J285" i="38"/>
  <c r="I284" i="38"/>
  <c r="H284" i="38"/>
  <c r="J284" i="38"/>
  <c r="I283" i="38"/>
  <c r="H283" i="38"/>
  <c r="J283" i="38"/>
  <c r="I282" i="38"/>
  <c r="H282" i="38"/>
  <c r="J282" i="38"/>
  <c r="I281" i="38"/>
  <c r="H281" i="38"/>
  <c r="J281" i="38"/>
  <c r="I280" i="38"/>
  <c r="H280" i="38"/>
  <c r="J280" i="38"/>
  <c r="I279" i="38"/>
  <c r="H279" i="38"/>
  <c r="J279" i="38"/>
  <c r="I278" i="38"/>
  <c r="H278" i="38"/>
  <c r="J278" i="38"/>
  <c r="I277" i="38"/>
  <c r="H277" i="38"/>
  <c r="J277" i="38"/>
  <c r="I276" i="38"/>
  <c r="H276" i="38"/>
  <c r="J276" i="38"/>
  <c r="I275" i="38"/>
  <c r="H275" i="38"/>
  <c r="J275" i="38"/>
  <c r="I274" i="38"/>
  <c r="H274" i="38"/>
  <c r="J274" i="38"/>
  <c r="I273" i="38"/>
  <c r="H273" i="38"/>
  <c r="J273" i="38"/>
  <c r="I272" i="38"/>
  <c r="H272" i="38"/>
  <c r="J272" i="38"/>
  <c r="I271" i="38"/>
  <c r="H271" i="38"/>
  <c r="J271" i="38"/>
  <c r="I270" i="38"/>
  <c r="H270" i="38"/>
  <c r="J270" i="38"/>
  <c r="I269" i="38"/>
  <c r="H269" i="38"/>
  <c r="J269" i="38"/>
  <c r="I268" i="38"/>
  <c r="H268" i="38"/>
  <c r="J268" i="38"/>
  <c r="I267" i="38"/>
  <c r="H267" i="38"/>
  <c r="J267" i="38"/>
  <c r="I266" i="38"/>
  <c r="H266" i="38"/>
  <c r="J266" i="38"/>
  <c r="I265" i="38"/>
  <c r="H265" i="38"/>
  <c r="J265" i="38"/>
  <c r="I264" i="38"/>
  <c r="H264" i="38"/>
  <c r="J264" i="38"/>
  <c r="I263" i="38"/>
  <c r="H263" i="38"/>
  <c r="J263" i="38"/>
  <c r="I262" i="38"/>
  <c r="H262" i="38"/>
  <c r="J262" i="38"/>
  <c r="I261" i="38"/>
  <c r="H261" i="38"/>
  <c r="J261" i="38"/>
  <c r="I260" i="38"/>
  <c r="H260" i="38"/>
  <c r="J260" i="38"/>
  <c r="I259" i="38"/>
  <c r="H259" i="38"/>
  <c r="J259" i="38"/>
  <c r="I258" i="38"/>
  <c r="H258" i="38"/>
  <c r="J258" i="38"/>
  <c r="I257" i="38"/>
  <c r="H257" i="38"/>
  <c r="J257" i="38"/>
  <c r="I256" i="38"/>
  <c r="H256" i="38"/>
  <c r="J256" i="38"/>
  <c r="I255" i="38"/>
  <c r="H255" i="38"/>
  <c r="J255" i="38"/>
  <c r="I254" i="38"/>
  <c r="H254" i="38"/>
  <c r="J254" i="38"/>
  <c r="I253" i="38"/>
  <c r="H253" i="38"/>
  <c r="J253" i="38"/>
  <c r="I252" i="38"/>
  <c r="H252" i="38"/>
  <c r="J252" i="38"/>
  <c r="I251" i="38"/>
  <c r="H251" i="38"/>
  <c r="J251" i="38"/>
  <c r="I250" i="38"/>
  <c r="H250" i="38"/>
  <c r="J250" i="38"/>
  <c r="I249" i="38"/>
  <c r="H249" i="38"/>
  <c r="J249" i="38"/>
  <c r="I248" i="38"/>
  <c r="H248" i="38"/>
  <c r="J248" i="38"/>
  <c r="I247" i="38"/>
  <c r="H247" i="38"/>
  <c r="J247" i="38"/>
  <c r="I246" i="38"/>
  <c r="H246" i="38"/>
  <c r="J246" i="38"/>
  <c r="I245" i="38"/>
  <c r="H245" i="38"/>
  <c r="J245" i="38"/>
  <c r="I244" i="38"/>
  <c r="H244" i="38"/>
  <c r="J244" i="38"/>
  <c r="I243" i="38"/>
  <c r="H243" i="38"/>
  <c r="J243" i="38"/>
  <c r="I242" i="38"/>
  <c r="H242" i="38"/>
  <c r="J242" i="38"/>
  <c r="I241" i="38"/>
  <c r="H241" i="38"/>
  <c r="J241" i="38"/>
  <c r="I240" i="38"/>
  <c r="H240" i="38"/>
  <c r="J240" i="38"/>
  <c r="I239" i="38"/>
  <c r="H239" i="38"/>
  <c r="J239" i="38"/>
  <c r="I238" i="38"/>
  <c r="H238" i="38"/>
  <c r="J238" i="38"/>
  <c r="I237" i="38"/>
  <c r="H237" i="38"/>
  <c r="J237" i="38"/>
  <c r="I236" i="38"/>
  <c r="H236" i="38"/>
  <c r="J236" i="38"/>
  <c r="I235" i="38"/>
  <c r="H235" i="38"/>
  <c r="J235" i="38"/>
  <c r="I234" i="38"/>
  <c r="H234" i="38"/>
  <c r="J234" i="38"/>
  <c r="I233" i="38"/>
  <c r="H233" i="38"/>
  <c r="J233" i="38"/>
  <c r="I232" i="38"/>
  <c r="H232" i="38"/>
  <c r="J232" i="38"/>
  <c r="I231" i="38"/>
  <c r="H231" i="38"/>
  <c r="J231" i="38"/>
  <c r="I230" i="38"/>
  <c r="H230" i="38"/>
  <c r="J230" i="38"/>
  <c r="I229" i="38"/>
  <c r="H229" i="38"/>
  <c r="J229" i="38"/>
  <c r="I228" i="38"/>
  <c r="H228" i="38"/>
  <c r="J228" i="38"/>
  <c r="I227" i="38"/>
  <c r="H227" i="38"/>
  <c r="J227" i="38"/>
  <c r="I226" i="38"/>
  <c r="H226" i="38"/>
  <c r="J226" i="38"/>
  <c r="I225" i="38"/>
  <c r="H225" i="38"/>
  <c r="J225" i="38"/>
  <c r="I224" i="38"/>
  <c r="H224" i="38"/>
  <c r="J224" i="38"/>
  <c r="I223" i="38"/>
  <c r="H223" i="38"/>
  <c r="J223" i="38"/>
  <c r="I222" i="38"/>
  <c r="H222" i="38"/>
  <c r="J222" i="38"/>
  <c r="I221" i="38"/>
  <c r="H221" i="38"/>
  <c r="J221" i="38"/>
  <c r="I220" i="38"/>
  <c r="H220" i="38"/>
  <c r="J220" i="38"/>
  <c r="I219" i="38"/>
  <c r="H219" i="38"/>
  <c r="J219" i="38"/>
  <c r="I218" i="38"/>
  <c r="H218" i="38"/>
  <c r="J218" i="38"/>
  <c r="I217" i="38"/>
  <c r="H217" i="38"/>
  <c r="J217" i="38"/>
  <c r="I216" i="38"/>
  <c r="H216" i="38"/>
  <c r="J216" i="38"/>
  <c r="I215" i="38"/>
  <c r="H215" i="38"/>
  <c r="J215" i="38"/>
  <c r="I214" i="38"/>
  <c r="H214" i="38"/>
  <c r="J214" i="38"/>
  <c r="I213" i="38"/>
  <c r="H213" i="38"/>
  <c r="J213" i="38"/>
  <c r="I212" i="38"/>
  <c r="H212" i="38"/>
  <c r="J212" i="38"/>
  <c r="I211" i="38"/>
  <c r="H211" i="38"/>
  <c r="J211" i="38"/>
  <c r="I210" i="38"/>
  <c r="H210" i="38"/>
  <c r="J210" i="38"/>
  <c r="I209" i="38"/>
  <c r="H209" i="38"/>
  <c r="J209" i="38"/>
  <c r="I208" i="38"/>
  <c r="H208" i="38"/>
  <c r="J208" i="38"/>
  <c r="I207" i="38"/>
  <c r="H207" i="38"/>
  <c r="J207" i="38"/>
  <c r="I206" i="38"/>
  <c r="H206" i="38"/>
  <c r="J206" i="38"/>
  <c r="I205" i="38"/>
  <c r="H205" i="38"/>
  <c r="J205" i="38"/>
  <c r="I204" i="38"/>
  <c r="H204" i="38"/>
  <c r="J204" i="38"/>
  <c r="I203" i="38"/>
  <c r="H203" i="38"/>
  <c r="J203" i="38"/>
  <c r="I202" i="38"/>
  <c r="H202" i="38"/>
  <c r="J202" i="38"/>
  <c r="I201" i="38"/>
  <c r="H201" i="38"/>
  <c r="J201" i="38"/>
  <c r="I200" i="38"/>
  <c r="H200" i="38"/>
  <c r="J200" i="38"/>
  <c r="I199" i="38"/>
  <c r="H199" i="38"/>
  <c r="J199" i="38"/>
  <c r="I198" i="38"/>
  <c r="H198" i="38"/>
  <c r="J198" i="38"/>
  <c r="I197" i="38"/>
  <c r="H197" i="38"/>
  <c r="J197" i="38"/>
  <c r="I196" i="38"/>
  <c r="H196" i="38"/>
  <c r="J196" i="38"/>
  <c r="I195" i="38"/>
  <c r="H195" i="38"/>
  <c r="J195" i="38"/>
  <c r="I194" i="38"/>
  <c r="H194" i="38"/>
  <c r="J194" i="38"/>
  <c r="I193" i="38"/>
  <c r="H193" i="38"/>
  <c r="J193" i="38"/>
  <c r="I192" i="38"/>
  <c r="H192" i="38"/>
  <c r="J192" i="38"/>
  <c r="I191" i="38"/>
  <c r="H191" i="38"/>
  <c r="J191" i="38"/>
  <c r="I190" i="38"/>
  <c r="H190" i="38"/>
  <c r="J190" i="38"/>
  <c r="I189" i="38"/>
  <c r="H189" i="38"/>
  <c r="J189" i="38"/>
  <c r="I188" i="38"/>
  <c r="H188" i="38"/>
  <c r="J188" i="38"/>
  <c r="I187" i="38"/>
  <c r="H187" i="38"/>
  <c r="J187" i="38"/>
  <c r="I186" i="38"/>
  <c r="H186" i="38"/>
  <c r="J186" i="38"/>
  <c r="I185" i="38"/>
  <c r="H185" i="38"/>
  <c r="J185" i="38"/>
  <c r="I184" i="38"/>
  <c r="H184" i="38"/>
  <c r="J184" i="38"/>
  <c r="I183" i="38"/>
  <c r="H183" i="38"/>
  <c r="J183" i="38"/>
  <c r="I182" i="38"/>
  <c r="H182" i="38"/>
  <c r="J182" i="38"/>
  <c r="I181" i="38"/>
  <c r="H181" i="38"/>
  <c r="J181" i="38"/>
  <c r="I180" i="38"/>
  <c r="H180" i="38"/>
  <c r="J180" i="38"/>
  <c r="I179" i="38"/>
  <c r="H179" i="38"/>
  <c r="J179" i="38"/>
  <c r="I178" i="38"/>
  <c r="H178" i="38"/>
  <c r="J178" i="38"/>
  <c r="I177" i="38"/>
  <c r="H177" i="38"/>
  <c r="J177" i="38"/>
  <c r="I176" i="38"/>
  <c r="H176" i="38"/>
  <c r="J176" i="38"/>
  <c r="I175" i="38"/>
  <c r="H175" i="38"/>
  <c r="J175" i="38"/>
  <c r="I174" i="38"/>
  <c r="H174" i="38"/>
  <c r="J174" i="38"/>
  <c r="I173" i="38"/>
  <c r="H173" i="38"/>
  <c r="J173" i="38"/>
  <c r="I172" i="38"/>
  <c r="H172" i="38"/>
  <c r="J172" i="38"/>
  <c r="I171" i="38"/>
  <c r="H171" i="38"/>
  <c r="J171" i="38"/>
  <c r="I170" i="38"/>
  <c r="H170" i="38"/>
  <c r="J170" i="38"/>
  <c r="I169" i="38"/>
  <c r="H169" i="38"/>
  <c r="J169" i="38"/>
  <c r="I168" i="38"/>
  <c r="H168" i="38"/>
  <c r="J168" i="38"/>
  <c r="I167" i="38"/>
  <c r="H167" i="38"/>
  <c r="J167" i="38"/>
  <c r="I166" i="38"/>
  <c r="H166" i="38"/>
  <c r="J166" i="38"/>
  <c r="I165" i="38"/>
  <c r="H165" i="38"/>
  <c r="J165" i="38"/>
  <c r="I164" i="38"/>
  <c r="H164" i="38"/>
  <c r="J164" i="38"/>
  <c r="I163" i="38"/>
  <c r="H163" i="38"/>
  <c r="J163" i="38"/>
  <c r="I162" i="38"/>
  <c r="H162" i="38"/>
  <c r="J162" i="38"/>
  <c r="I161" i="38"/>
  <c r="H161" i="38"/>
  <c r="J161" i="38"/>
  <c r="I160" i="38"/>
  <c r="H160" i="38"/>
  <c r="J160" i="38"/>
  <c r="I159" i="38"/>
  <c r="H159" i="38"/>
  <c r="J159" i="38"/>
  <c r="I158" i="38"/>
  <c r="H158" i="38"/>
  <c r="J158" i="38"/>
  <c r="I157" i="38"/>
  <c r="H157" i="38"/>
  <c r="J157" i="38"/>
  <c r="I156" i="38"/>
  <c r="H156" i="38"/>
  <c r="J156" i="38"/>
  <c r="I155" i="38"/>
  <c r="H155" i="38"/>
  <c r="J155" i="38"/>
  <c r="I154" i="38"/>
  <c r="H154" i="38"/>
  <c r="J154" i="38"/>
  <c r="I153" i="38"/>
  <c r="H153" i="38"/>
  <c r="J153" i="38"/>
  <c r="I152" i="38"/>
  <c r="H152" i="38"/>
  <c r="J152" i="38"/>
  <c r="I151" i="38"/>
  <c r="H151" i="38"/>
  <c r="J151" i="38"/>
  <c r="I150" i="38"/>
  <c r="H150" i="38"/>
  <c r="J150" i="38"/>
  <c r="I149" i="38"/>
  <c r="H149" i="38"/>
  <c r="J149" i="38"/>
  <c r="I148" i="38"/>
  <c r="H148" i="38"/>
  <c r="J148" i="38"/>
  <c r="I147" i="38"/>
  <c r="H147" i="38"/>
  <c r="J147" i="38"/>
  <c r="I146" i="38"/>
  <c r="H146" i="38"/>
  <c r="J146" i="38"/>
  <c r="I145" i="38"/>
  <c r="H145" i="38"/>
  <c r="J145" i="38"/>
  <c r="I144" i="38"/>
  <c r="H144" i="38"/>
  <c r="J144" i="38"/>
  <c r="I143" i="38"/>
  <c r="H143" i="38"/>
  <c r="J143" i="38"/>
  <c r="I142" i="38"/>
  <c r="H142" i="38"/>
  <c r="J142" i="38"/>
  <c r="I141" i="38"/>
  <c r="H141" i="38"/>
  <c r="J141" i="38"/>
  <c r="I140" i="38"/>
  <c r="H140" i="38"/>
  <c r="J140" i="38"/>
  <c r="I139" i="38"/>
  <c r="H139" i="38"/>
  <c r="J139" i="38"/>
  <c r="I138" i="38"/>
  <c r="H138" i="38"/>
  <c r="J138" i="38"/>
  <c r="I137" i="38"/>
  <c r="H137" i="38"/>
  <c r="J137" i="38"/>
  <c r="I136" i="38"/>
  <c r="H136" i="38"/>
  <c r="J136" i="38"/>
  <c r="I135" i="38"/>
  <c r="H135" i="38"/>
  <c r="J135" i="38"/>
  <c r="I134" i="38"/>
  <c r="H134" i="38"/>
  <c r="J134" i="38"/>
  <c r="I133" i="38"/>
  <c r="H133" i="38"/>
  <c r="J133" i="38"/>
  <c r="I132" i="38"/>
  <c r="H132" i="38"/>
  <c r="J132" i="38"/>
  <c r="I131" i="38"/>
  <c r="H131" i="38"/>
  <c r="J131" i="38"/>
  <c r="I130" i="38"/>
  <c r="H130" i="38"/>
  <c r="J130" i="38"/>
  <c r="I129" i="38"/>
  <c r="H129" i="38"/>
  <c r="J129" i="38"/>
  <c r="I128" i="38"/>
  <c r="H128" i="38"/>
  <c r="J128" i="38"/>
  <c r="I127" i="38"/>
  <c r="H127" i="38"/>
  <c r="J127" i="38"/>
  <c r="I126" i="38"/>
  <c r="H126" i="38"/>
  <c r="J126" i="38"/>
  <c r="I125" i="38"/>
  <c r="H125" i="38"/>
  <c r="J125" i="38"/>
  <c r="I124" i="38"/>
  <c r="H124" i="38"/>
  <c r="J124" i="38"/>
  <c r="I123" i="38"/>
  <c r="H123" i="38"/>
  <c r="J123" i="38"/>
  <c r="I122" i="38"/>
  <c r="H122" i="38"/>
  <c r="J122" i="38"/>
  <c r="I121" i="38"/>
  <c r="H121" i="38"/>
  <c r="J121" i="38"/>
  <c r="I120" i="38"/>
  <c r="H120" i="38"/>
  <c r="J120" i="38"/>
  <c r="I119" i="38"/>
  <c r="H119" i="38"/>
  <c r="J119" i="38"/>
  <c r="I118" i="38"/>
  <c r="H118" i="38"/>
  <c r="J118" i="38"/>
  <c r="I117" i="38"/>
  <c r="H117" i="38"/>
  <c r="J117" i="38"/>
  <c r="I116" i="38"/>
  <c r="H116" i="38"/>
  <c r="J116" i="38"/>
  <c r="I115" i="38"/>
  <c r="H115" i="38"/>
  <c r="J115" i="38"/>
  <c r="I114" i="38"/>
  <c r="H114" i="38"/>
  <c r="J114" i="38"/>
  <c r="I113" i="38"/>
  <c r="H113" i="38"/>
  <c r="J113" i="38"/>
  <c r="I112" i="38"/>
  <c r="H112" i="38"/>
  <c r="J112" i="38"/>
  <c r="I111" i="38"/>
  <c r="H111" i="38"/>
  <c r="J111" i="38"/>
  <c r="I110" i="38"/>
  <c r="H110" i="38"/>
  <c r="J110" i="38"/>
  <c r="I109" i="38"/>
  <c r="H109" i="38"/>
  <c r="J109" i="38"/>
  <c r="I108" i="38"/>
  <c r="H108" i="38"/>
  <c r="J108" i="38"/>
  <c r="I107" i="38"/>
  <c r="H107" i="38"/>
  <c r="J107" i="38"/>
  <c r="I106" i="38"/>
  <c r="H106" i="38"/>
  <c r="J106" i="38"/>
  <c r="I105" i="38"/>
  <c r="H105" i="38"/>
  <c r="J105" i="38"/>
  <c r="I104" i="38"/>
  <c r="H104" i="38"/>
  <c r="J104" i="38"/>
  <c r="I103" i="38"/>
  <c r="H103" i="38"/>
  <c r="J103" i="38"/>
  <c r="I102" i="38"/>
  <c r="H102" i="38"/>
  <c r="J102" i="38"/>
  <c r="I101" i="38"/>
  <c r="H101" i="38"/>
  <c r="J101" i="38"/>
  <c r="I100" i="38"/>
  <c r="H100" i="38"/>
  <c r="J100" i="38"/>
  <c r="I99" i="38"/>
  <c r="H99" i="38"/>
  <c r="J99" i="38"/>
  <c r="I98" i="38"/>
  <c r="H98" i="38"/>
  <c r="J98" i="38"/>
  <c r="I97" i="38"/>
  <c r="H97" i="38"/>
  <c r="J97" i="38"/>
  <c r="I96" i="38"/>
  <c r="H96" i="38"/>
  <c r="J96" i="38"/>
  <c r="I95" i="38"/>
  <c r="H95" i="38"/>
  <c r="J95" i="38"/>
  <c r="I94" i="38"/>
  <c r="H94" i="38"/>
  <c r="J94" i="38"/>
  <c r="I93" i="38"/>
  <c r="H93" i="38"/>
  <c r="J93" i="38"/>
  <c r="I92" i="38"/>
  <c r="H92" i="38"/>
  <c r="J92" i="38"/>
  <c r="I91" i="38"/>
  <c r="H91" i="38"/>
  <c r="J91" i="38"/>
  <c r="I90" i="38"/>
  <c r="H90" i="38"/>
  <c r="J90" i="38"/>
  <c r="I89" i="38"/>
  <c r="H89" i="38"/>
  <c r="J89" i="38"/>
  <c r="I88" i="38"/>
  <c r="H88" i="38"/>
  <c r="J88" i="38"/>
  <c r="I87" i="38"/>
  <c r="H87" i="38"/>
  <c r="J87" i="38"/>
  <c r="I86" i="38"/>
  <c r="H86" i="38"/>
  <c r="J86" i="38"/>
  <c r="I85" i="38"/>
  <c r="H85" i="38"/>
  <c r="J85" i="38"/>
  <c r="I84" i="38"/>
  <c r="H84" i="38"/>
  <c r="J84" i="38"/>
  <c r="I83" i="38"/>
  <c r="H83" i="38"/>
  <c r="J83" i="38"/>
  <c r="I82" i="38"/>
  <c r="H82" i="38"/>
  <c r="J82" i="38"/>
  <c r="I81" i="38"/>
  <c r="H81" i="38"/>
  <c r="J81" i="38"/>
  <c r="I80" i="38"/>
  <c r="H80" i="38"/>
  <c r="J80" i="38"/>
  <c r="I79" i="38"/>
  <c r="H79" i="38"/>
  <c r="J79" i="38"/>
  <c r="I78" i="38"/>
  <c r="H78" i="38"/>
  <c r="J78" i="38"/>
  <c r="I77" i="38"/>
  <c r="H77" i="38"/>
  <c r="J77" i="38"/>
  <c r="I76" i="38"/>
  <c r="H76" i="38"/>
  <c r="J76" i="38"/>
  <c r="I75" i="38"/>
  <c r="H75" i="38"/>
  <c r="J75" i="38"/>
  <c r="I74" i="38"/>
  <c r="H74" i="38"/>
  <c r="J74" i="38"/>
  <c r="I73" i="38"/>
  <c r="H73" i="38"/>
  <c r="J73" i="38"/>
  <c r="I72" i="38"/>
  <c r="H72" i="38"/>
  <c r="J72" i="38"/>
  <c r="I71" i="38"/>
  <c r="H71" i="38"/>
  <c r="J71" i="38"/>
  <c r="I70" i="38"/>
  <c r="H70" i="38"/>
  <c r="J70" i="38"/>
  <c r="I69" i="38"/>
  <c r="H69" i="38"/>
  <c r="J69" i="38"/>
  <c r="I68" i="38"/>
  <c r="H68" i="38"/>
  <c r="J68" i="38"/>
  <c r="I67" i="38"/>
  <c r="H67" i="38"/>
  <c r="J67" i="38"/>
  <c r="I66" i="38"/>
  <c r="H66" i="38"/>
  <c r="J66" i="38"/>
  <c r="I65" i="38"/>
  <c r="H65" i="38"/>
  <c r="J65" i="38"/>
  <c r="I64" i="38"/>
  <c r="H64" i="38"/>
  <c r="J64" i="38"/>
  <c r="I63" i="38"/>
  <c r="H63" i="38"/>
  <c r="J63" i="38"/>
  <c r="I62" i="38"/>
  <c r="H62" i="38"/>
  <c r="J62" i="38"/>
  <c r="I61" i="38"/>
  <c r="H61" i="38"/>
  <c r="J61" i="38"/>
  <c r="I60" i="38"/>
  <c r="H60" i="38"/>
  <c r="J60" i="38"/>
  <c r="I59" i="38"/>
  <c r="H59" i="38"/>
  <c r="J59" i="38"/>
  <c r="I58" i="38"/>
  <c r="H58" i="38"/>
  <c r="J58" i="38"/>
  <c r="I57" i="38"/>
  <c r="H57" i="38"/>
  <c r="J57" i="38"/>
  <c r="I56" i="38"/>
  <c r="H56" i="38"/>
  <c r="J56" i="38"/>
  <c r="I55" i="38"/>
  <c r="H55" i="38"/>
  <c r="J55" i="38"/>
  <c r="I54" i="38"/>
  <c r="H54" i="38"/>
  <c r="J54" i="38"/>
  <c r="I53" i="38"/>
  <c r="H53" i="38"/>
  <c r="J53" i="38"/>
  <c r="I52" i="38"/>
  <c r="H52" i="38"/>
  <c r="J52" i="38"/>
  <c r="I51" i="38"/>
  <c r="H51" i="38"/>
  <c r="J51" i="38"/>
  <c r="I50" i="38"/>
  <c r="H50" i="38"/>
  <c r="J50" i="38"/>
  <c r="I49" i="38"/>
  <c r="H49" i="38"/>
  <c r="J49" i="38"/>
  <c r="I48" i="38"/>
  <c r="H48" i="38"/>
  <c r="J48" i="38"/>
  <c r="I47" i="38"/>
  <c r="H47" i="38"/>
  <c r="J47" i="38"/>
  <c r="I46" i="38"/>
  <c r="H46" i="38"/>
  <c r="J46" i="38"/>
  <c r="I45" i="38"/>
  <c r="H45" i="38"/>
  <c r="J45" i="38"/>
  <c r="I44" i="38"/>
  <c r="H44" i="38"/>
  <c r="J44" i="38"/>
  <c r="I43" i="38"/>
  <c r="H43" i="38"/>
  <c r="J43" i="38"/>
  <c r="I42" i="38"/>
  <c r="H42" i="38"/>
  <c r="J42" i="38"/>
  <c r="I41" i="38"/>
  <c r="H41" i="38"/>
  <c r="J41" i="38"/>
  <c r="I40" i="38"/>
  <c r="H40" i="38"/>
  <c r="J40" i="38"/>
  <c r="I39" i="38"/>
  <c r="H39" i="38"/>
  <c r="J39" i="38"/>
  <c r="I38" i="38"/>
  <c r="H38" i="38"/>
  <c r="J38" i="38"/>
  <c r="I37" i="38"/>
  <c r="H37" i="38"/>
  <c r="J37" i="38"/>
  <c r="I36" i="38"/>
  <c r="H36" i="38"/>
  <c r="J36" i="38"/>
  <c r="I35" i="38"/>
  <c r="H35" i="38"/>
  <c r="J35" i="38"/>
  <c r="I34" i="38"/>
  <c r="H34" i="38"/>
  <c r="J34" i="38"/>
  <c r="I33" i="38"/>
  <c r="H33" i="38"/>
  <c r="J33" i="38"/>
  <c r="I32" i="38"/>
  <c r="H32" i="38"/>
  <c r="J32" i="38"/>
  <c r="I31" i="38"/>
  <c r="H31" i="38"/>
  <c r="J31" i="38"/>
  <c r="I30" i="38"/>
  <c r="H30" i="38"/>
  <c r="J30" i="38"/>
  <c r="I29" i="38"/>
  <c r="H29" i="38"/>
  <c r="J29" i="38"/>
  <c r="I28" i="38"/>
  <c r="H28" i="38"/>
  <c r="J28" i="38"/>
  <c r="I27" i="38"/>
  <c r="H27" i="38"/>
  <c r="J27" i="38"/>
  <c r="I26" i="38"/>
  <c r="H26" i="38"/>
  <c r="J26" i="38"/>
  <c r="I25" i="38"/>
  <c r="H25" i="38"/>
  <c r="J25" i="38"/>
  <c r="I24" i="38"/>
  <c r="H24" i="38"/>
  <c r="J24" i="38"/>
  <c r="I23" i="38"/>
  <c r="H23" i="38"/>
  <c r="J23" i="38"/>
  <c r="I22" i="38"/>
  <c r="H22" i="38"/>
  <c r="J22" i="38"/>
  <c r="I21" i="38"/>
  <c r="H21" i="38"/>
  <c r="J21" i="38"/>
  <c r="I20" i="38"/>
  <c r="H20" i="38"/>
  <c r="J20" i="38"/>
  <c r="I19" i="38"/>
  <c r="H19" i="38"/>
  <c r="J19" i="38"/>
  <c r="I18" i="38"/>
  <c r="H18" i="38"/>
  <c r="J18" i="38"/>
  <c r="I17" i="38"/>
  <c r="H17" i="38"/>
  <c r="J17" i="38"/>
  <c r="I16" i="38"/>
  <c r="H16" i="38"/>
  <c r="J16" i="38"/>
  <c r="I15" i="38"/>
  <c r="H15" i="38"/>
  <c r="J15" i="38"/>
  <c r="I14" i="38"/>
  <c r="H14" i="38"/>
  <c r="J14" i="38"/>
  <c r="I13" i="38"/>
  <c r="H13" i="38"/>
  <c r="J13" i="38"/>
  <c r="I12" i="38"/>
  <c r="H12" i="38"/>
  <c r="J12" i="38"/>
  <c r="I11" i="38"/>
  <c r="H11" i="38"/>
  <c r="J11" i="38"/>
  <c r="I10" i="38"/>
  <c r="H10" i="38"/>
  <c r="J10" i="38"/>
  <c r="I9" i="38"/>
  <c r="H9" i="38"/>
  <c r="J9" i="38"/>
  <c r="I8" i="38"/>
  <c r="H8" i="38"/>
  <c r="J8" i="38"/>
  <c r="I7" i="38"/>
  <c r="H7" i="38"/>
  <c r="J7" i="38"/>
  <c r="I6" i="38"/>
  <c r="H6" i="38"/>
  <c r="J6" i="38"/>
  <c r="I5" i="38"/>
  <c r="H5" i="38"/>
  <c r="J5" i="38"/>
  <c r="I4" i="38"/>
  <c r="E207" i="33"/>
  <c r="E206" i="33"/>
  <c r="E205" i="33"/>
  <c r="E204" i="33"/>
  <c r="E203" i="33"/>
  <c r="E202" i="33"/>
  <c r="D201" i="33"/>
  <c r="E201" i="33"/>
  <c r="D200" i="33"/>
  <c r="E200" i="33"/>
  <c r="D199" i="33"/>
  <c r="E199" i="33"/>
  <c r="D198" i="33"/>
  <c r="E198" i="33"/>
  <c r="D197" i="33"/>
  <c r="E197" i="33"/>
  <c r="D196" i="33"/>
  <c r="E196" i="33"/>
  <c r="D195" i="33"/>
  <c r="E195" i="33"/>
  <c r="D194" i="33"/>
  <c r="E194" i="33"/>
  <c r="D193" i="33"/>
  <c r="E193" i="33"/>
  <c r="D192" i="33"/>
  <c r="E192" i="33"/>
  <c r="D191" i="33"/>
  <c r="E191" i="33"/>
  <c r="D190" i="33"/>
  <c r="E190" i="33"/>
  <c r="D189" i="33"/>
  <c r="E189" i="33"/>
  <c r="D188" i="33"/>
  <c r="E188" i="33"/>
  <c r="D187" i="33"/>
  <c r="E187" i="33"/>
  <c r="D186" i="33"/>
  <c r="E186" i="33"/>
  <c r="D185" i="33"/>
  <c r="E185" i="33"/>
  <c r="D184" i="33"/>
  <c r="E184" i="33"/>
  <c r="D183" i="33"/>
  <c r="E183" i="33"/>
  <c r="D182" i="33"/>
  <c r="E182" i="33"/>
  <c r="D181" i="33"/>
  <c r="E181" i="33"/>
  <c r="D180" i="33"/>
  <c r="E180" i="33"/>
  <c r="D179" i="33"/>
  <c r="E179" i="33"/>
  <c r="D178" i="33"/>
  <c r="E178" i="33"/>
  <c r="D177" i="33"/>
  <c r="E177" i="33"/>
  <c r="D176" i="33"/>
  <c r="E176" i="33"/>
  <c r="D175" i="33"/>
  <c r="E175" i="33"/>
  <c r="D174" i="33"/>
  <c r="E174" i="33"/>
  <c r="D173" i="33"/>
  <c r="E173" i="33"/>
  <c r="D172" i="33"/>
  <c r="E172" i="33"/>
  <c r="D171" i="33"/>
  <c r="E171" i="33"/>
  <c r="D170" i="33"/>
  <c r="E170" i="33"/>
  <c r="D169" i="33"/>
  <c r="E169" i="33"/>
  <c r="D168" i="33"/>
  <c r="E168" i="33"/>
  <c r="D167" i="33"/>
  <c r="E167" i="33"/>
  <c r="D164" i="33"/>
  <c r="E164" i="33"/>
  <c r="D163" i="33"/>
  <c r="E163" i="33"/>
  <c r="D162" i="33"/>
  <c r="E162" i="33"/>
  <c r="D161" i="33"/>
  <c r="E161" i="33"/>
  <c r="D160" i="33"/>
  <c r="E160" i="33"/>
  <c r="D159" i="33"/>
  <c r="E159" i="33"/>
  <c r="D158" i="33"/>
  <c r="E158" i="33"/>
  <c r="D157" i="33"/>
  <c r="E157" i="33"/>
  <c r="D156" i="33"/>
  <c r="E156" i="33"/>
  <c r="D155" i="33"/>
  <c r="E155" i="33"/>
  <c r="D154" i="33"/>
  <c r="E154" i="33"/>
  <c r="D153" i="33"/>
  <c r="E153" i="33"/>
  <c r="D152" i="33"/>
  <c r="E152" i="33"/>
  <c r="D151" i="33"/>
  <c r="E151" i="33"/>
  <c r="D150" i="33"/>
  <c r="E150" i="33"/>
  <c r="D149" i="33"/>
  <c r="E149" i="33"/>
  <c r="D148" i="33"/>
  <c r="E148" i="33"/>
  <c r="D147" i="33"/>
  <c r="E147" i="33"/>
  <c r="D146" i="33"/>
  <c r="E146" i="33"/>
  <c r="D145" i="33"/>
  <c r="E145" i="33"/>
  <c r="D144" i="33"/>
  <c r="E144" i="33"/>
  <c r="D143" i="33"/>
  <c r="E143" i="33"/>
  <c r="D142" i="33"/>
  <c r="E142" i="33"/>
  <c r="D141" i="33"/>
  <c r="E141" i="33"/>
  <c r="D140" i="33"/>
  <c r="E140" i="33"/>
  <c r="D139" i="33"/>
  <c r="E139" i="33"/>
  <c r="D138" i="33"/>
  <c r="E138" i="33"/>
  <c r="D137" i="33"/>
  <c r="E137" i="33"/>
  <c r="D136" i="33"/>
  <c r="E136" i="33"/>
  <c r="D135" i="33"/>
  <c r="E135" i="33"/>
  <c r="D134" i="33"/>
  <c r="E134" i="33"/>
  <c r="D133" i="33"/>
  <c r="E133" i="33"/>
  <c r="D132" i="33"/>
  <c r="E132" i="33"/>
  <c r="D131" i="33"/>
  <c r="E131" i="33"/>
  <c r="D130" i="33"/>
  <c r="E130" i="33"/>
  <c r="D129" i="33"/>
  <c r="E129" i="33"/>
  <c r="D128" i="33"/>
  <c r="E128" i="33"/>
  <c r="D127" i="33"/>
  <c r="E127" i="33"/>
  <c r="D126" i="33"/>
  <c r="E126" i="33"/>
  <c r="D125" i="33"/>
  <c r="E125" i="33"/>
  <c r="D124" i="33"/>
  <c r="E124" i="33"/>
  <c r="D123" i="33"/>
  <c r="E123" i="33"/>
  <c r="D122" i="33"/>
  <c r="E122" i="33"/>
  <c r="D121" i="33"/>
  <c r="E121" i="33"/>
  <c r="D120" i="33"/>
  <c r="E120" i="33"/>
  <c r="D119" i="33"/>
  <c r="E119" i="33"/>
  <c r="D118" i="33"/>
  <c r="E118" i="33"/>
  <c r="D117" i="33"/>
  <c r="E117" i="33"/>
  <c r="D116" i="33"/>
  <c r="E116" i="33"/>
  <c r="D115" i="33"/>
  <c r="E115" i="33"/>
  <c r="D114" i="33"/>
  <c r="E114" i="33"/>
  <c r="D113" i="33"/>
  <c r="E113" i="33"/>
  <c r="D112" i="33"/>
  <c r="E112" i="33"/>
  <c r="D111" i="33"/>
  <c r="E111" i="33"/>
  <c r="D110" i="33"/>
  <c r="E110" i="33"/>
  <c r="D109" i="33"/>
  <c r="E109" i="33"/>
  <c r="D108" i="33"/>
  <c r="E108" i="33"/>
  <c r="D107" i="33"/>
  <c r="E107" i="33"/>
  <c r="D106" i="33"/>
  <c r="E106" i="33"/>
  <c r="D105" i="33"/>
  <c r="E105" i="33"/>
  <c r="D104" i="33"/>
  <c r="E104" i="33"/>
  <c r="D103" i="33"/>
  <c r="E103" i="33"/>
  <c r="D102" i="33"/>
  <c r="E102" i="33"/>
  <c r="D101" i="33"/>
  <c r="E101" i="33"/>
  <c r="D100" i="33"/>
  <c r="E100" i="33"/>
  <c r="D99" i="33"/>
  <c r="E99" i="33"/>
  <c r="D98" i="33"/>
  <c r="E98" i="33"/>
  <c r="D97" i="33"/>
  <c r="E97" i="33"/>
  <c r="D96" i="33"/>
  <c r="E96" i="33"/>
  <c r="D95" i="33"/>
  <c r="E95" i="33"/>
  <c r="D94" i="33"/>
  <c r="E94" i="33"/>
  <c r="D93" i="33"/>
  <c r="E93" i="33"/>
  <c r="D92" i="33"/>
  <c r="E92" i="33"/>
  <c r="D91" i="33"/>
  <c r="E91" i="33"/>
  <c r="D90" i="33"/>
  <c r="E90" i="33"/>
  <c r="D89" i="33"/>
  <c r="E89" i="33"/>
  <c r="D88" i="33"/>
  <c r="E88" i="33"/>
  <c r="D87" i="33"/>
  <c r="E87" i="33"/>
  <c r="D86" i="33"/>
  <c r="E86" i="33"/>
  <c r="D85" i="33"/>
  <c r="E85" i="33"/>
  <c r="D84" i="33"/>
  <c r="E84" i="33"/>
  <c r="D83" i="33"/>
  <c r="E83" i="33"/>
  <c r="D82" i="33"/>
  <c r="E82" i="33"/>
  <c r="D81" i="33"/>
  <c r="E81" i="33"/>
  <c r="D80" i="33"/>
  <c r="E80" i="33"/>
  <c r="D79" i="33"/>
  <c r="E79" i="33"/>
  <c r="D78" i="33"/>
  <c r="E78" i="33"/>
  <c r="D77" i="33"/>
  <c r="E77" i="33"/>
  <c r="D76" i="33"/>
  <c r="E76" i="33"/>
  <c r="D75" i="33"/>
  <c r="E75" i="33"/>
  <c r="D74" i="33"/>
  <c r="E74" i="33"/>
  <c r="D73" i="33"/>
  <c r="E73" i="33"/>
  <c r="D72" i="33"/>
  <c r="E72" i="33"/>
  <c r="D71" i="33"/>
  <c r="E71" i="33"/>
  <c r="D70" i="33"/>
  <c r="E70" i="33"/>
  <c r="D69" i="33"/>
  <c r="E69" i="33"/>
  <c r="D68" i="33"/>
  <c r="E68" i="33"/>
  <c r="D67" i="33"/>
  <c r="E67" i="33"/>
  <c r="D66" i="33"/>
  <c r="E66" i="33"/>
  <c r="D65" i="33"/>
  <c r="E65" i="33"/>
  <c r="D64" i="33"/>
  <c r="E64" i="33"/>
  <c r="D63" i="33"/>
  <c r="E63" i="33"/>
  <c r="D62" i="33"/>
  <c r="E62" i="33"/>
  <c r="D61" i="33"/>
  <c r="E61" i="33"/>
  <c r="D60" i="33"/>
  <c r="E60" i="33"/>
  <c r="D59" i="33"/>
  <c r="E59" i="33"/>
  <c r="D58" i="33"/>
  <c r="E58" i="33"/>
  <c r="D57" i="33"/>
  <c r="E57" i="33"/>
  <c r="D56" i="33"/>
  <c r="E56" i="33"/>
  <c r="D55" i="33"/>
  <c r="E55" i="33"/>
  <c r="D54" i="33"/>
  <c r="E54" i="33"/>
  <c r="D53" i="33"/>
  <c r="E53" i="33"/>
  <c r="D52" i="33"/>
  <c r="E52" i="33"/>
  <c r="D51" i="33"/>
  <c r="E51" i="33"/>
  <c r="D50" i="33"/>
  <c r="E50" i="33"/>
  <c r="D49" i="33"/>
  <c r="E49" i="33"/>
  <c r="D48" i="33"/>
  <c r="E48" i="33"/>
  <c r="D47" i="33"/>
  <c r="E47" i="33"/>
  <c r="D46" i="33"/>
  <c r="E46" i="33"/>
  <c r="D45" i="33"/>
  <c r="E45" i="33"/>
  <c r="D44" i="33"/>
  <c r="E44" i="33"/>
  <c r="D43" i="33"/>
  <c r="E43" i="33"/>
  <c r="D42" i="33"/>
  <c r="E42" i="33"/>
  <c r="D41" i="33"/>
  <c r="E41" i="33"/>
  <c r="D40" i="33"/>
  <c r="E40" i="33"/>
  <c r="D39" i="33"/>
  <c r="E39" i="33"/>
  <c r="D38" i="33"/>
  <c r="E38" i="33"/>
  <c r="D37" i="33"/>
  <c r="E37" i="33"/>
  <c r="D36" i="33"/>
  <c r="E36" i="33"/>
  <c r="D35" i="33"/>
  <c r="E35" i="33"/>
  <c r="D34" i="33"/>
  <c r="E34" i="33"/>
  <c r="D33" i="33"/>
  <c r="E33" i="33"/>
  <c r="D32" i="33"/>
  <c r="E32" i="33"/>
  <c r="D31" i="33"/>
  <c r="E31" i="33"/>
  <c r="D30" i="33"/>
  <c r="E30" i="33"/>
  <c r="D29" i="33"/>
  <c r="E29" i="33"/>
  <c r="D28" i="33"/>
  <c r="E28" i="33"/>
  <c r="D27" i="33"/>
  <c r="E27" i="33"/>
  <c r="D26" i="33"/>
  <c r="E26" i="33"/>
  <c r="D25" i="33"/>
  <c r="E25" i="33"/>
  <c r="D24" i="33"/>
  <c r="E24" i="33"/>
  <c r="D23" i="33"/>
  <c r="E23" i="33"/>
  <c r="D22" i="33"/>
  <c r="E22" i="33"/>
  <c r="D21" i="33"/>
  <c r="E21" i="33"/>
  <c r="D20" i="33"/>
  <c r="E20" i="33"/>
  <c r="D19" i="33"/>
  <c r="E19" i="33"/>
  <c r="D18" i="33"/>
  <c r="E18" i="33"/>
  <c r="D17" i="33"/>
  <c r="E17" i="33"/>
  <c r="D16" i="33"/>
  <c r="E16" i="33"/>
  <c r="D15" i="33"/>
  <c r="E15" i="33"/>
  <c r="D14" i="33"/>
  <c r="E14" i="33"/>
  <c r="D13" i="33"/>
  <c r="E13" i="33"/>
  <c r="D12" i="33"/>
  <c r="E12" i="33"/>
  <c r="D11" i="33"/>
  <c r="E11" i="33"/>
  <c r="D10" i="33"/>
  <c r="E10" i="33"/>
  <c r="D9" i="33"/>
  <c r="E9" i="33"/>
  <c r="D8" i="33"/>
  <c r="E8" i="33"/>
  <c r="E7" i="33"/>
  <c r="D202" i="33"/>
  <c r="D203" i="33"/>
  <c r="D204" i="33"/>
  <c r="D205" i="33"/>
  <c r="D206" i="33"/>
  <c r="D207" i="33"/>
  <c r="D7" i="33"/>
  <c r="Y2" i="33"/>
  <c r="X2" i="33"/>
  <c r="W2" i="33"/>
  <c r="V2" i="33"/>
  <c r="U2" i="33"/>
  <c r="T2" i="33"/>
  <c r="S2" i="33"/>
  <c r="R2" i="33"/>
  <c r="Q2" i="33"/>
  <c r="P2" i="33"/>
  <c r="O2" i="33"/>
  <c r="N2" i="33"/>
  <c r="L2" i="33"/>
  <c r="K2" i="33"/>
  <c r="J2" i="33"/>
  <c r="I2" i="33"/>
  <c r="H2" i="33"/>
  <c r="G2" i="33"/>
  <c r="K1" i="32"/>
  <c r="L1" i="32"/>
  <c r="M1" i="32"/>
  <c r="N1" i="32"/>
  <c r="O1" i="32"/>
  <c r="P1" i="32"/>
  <c r="Q1" i="32"/>
  <c r="R1" i="32"/>
  <c r="S1" i="32"/>
  <c r="T1" i="32"/>
  <c r="U1" i="32"/>
  <c r="V1" i="32"/>
  <c r="W1" i="32"/>
  <c r="X1" i="32"/>
  <c r="Y1" i="32"/>
  <c r="Z1" i="32"/>
  <c r="AA1" i="32"/>
  <c r="AB1" i="32"/>
  <c r="AC1" i="32"/>
  <c r="AD1" i="32"/>
  <c r="AE1" i="32"/>
  <c r="AF1" i="32"/>
  <c r="AG1" i="32"/>
  <c r="AH1" i="32"/>
  <c r="AI1" i="32"/>
  <c r="AJ1" i="32"/>
  <c r="AK1" i="32"/>
  <c r="AL1" i="32"/>
  <c r="AM1" i="32"/>
  <c r="AN1" i="32"/>
  <c r="AO1" i="32"/>
  <c r="AP1" i="32"/>
  <c r="AQ1" i="32"/>
  <c r="AR1" i="32"/>
  <c r="AS1" i="32"/>
  <c r="AT1" i="32"/>
  <c r="AU1" i="32"/>
  <c r="AV1" i="32"/>
  <c r="AW1" i="32"/>
  <c r="AX1" i="32"/>
  <c r="AY1" i="32"/>
  <c r="AZ1" i="32"/>
  <c r="BA1" i="32"/>
  <c r="BB1" i="32"/>
  <c r="J1" i="32"/>
  <c r="H1" i="32"/>
  <c r="I1" i="32"/>
  <c r="G1" i="32"/>
  <c r="AY195" i="32"/>
  <c r="AW195" i="32"/>
  <c r="AU195" i="32"/>
  <c r="AQ195" i="32"/>
  <c r="AO195" i="32"/>
  <c r="AM195" i="32"/>
  <c r="AI195" i="32"/>
  <c r="AG195" i="32"/>
  <c r="AE195" i="32"/>
  <c r="AA195" i="32"/>
  <c r="Y195" i="32"/>
  <c r="W195" i="32"/>
  <c r="S195" i="32"/>
  <c r="Q195" i="32"/>
  <c r="O195" i="32"/>
  <c r="K195" i="32"/>
  <c r="I195" i="32"/>
  <c r="G195" i="32"/>
  <c r="AW195" i="31"/>
  <c r="AU195" i="31"/>
  <c r="AS195" i="31"/>
  <c r="AO195" i="31"/>
  <c r="AM195" i="31"/>
  <c r="AK195" i="31"/>
  <c r="AG195" i="31"/>
  <c r="AE195" i="31"/>
  <c r="AC195" i="31"/>
  <c r="Y195" i="31"/>
  <c r="W195" i="31"/>
  <c r="U195" i="31"/>
  <c r="Q195" i="31"/>
  <c r="O195" i="31"/>
  <c r="M195" i="31"/>
  <c r="I195" i="31"/>
  <c r="G195" i="31"/>
  <c r="E195" i="31"/>
  <c r="B123" i="25"/>
  <c r="C123" i="25"/>
  <c r="D123" i="25"/>
  <c r="D122" i="25"/>
  <c r="B122" i="25"/>
  <c r="C122" i="25"/>
  <c r="D121" i="25"/>
  <c r="C121" i="25"/>
  <c r="B121" i="25"/>
  <c r="D120" i="25"/>
  <c r="D119" i="25"/>
  <c r="D118" i="25"/>
  <c r="D117" i="25"/>
  <c r="D116" i="25"/>
  <c r="D115" i="25"/>
  <c r="D114" i="25"/>
  <c r="D113" i="25"/>
  <c r="D112" i="25"/>
  <c r="D111" i="25"/>
  <c r="D110" i="25"/>
  <c r="D109" i="25"/>
  <c r="D108" i="25"/>
  <c r="D107" i="25"/>
  <c r="C107" i="25"/>
  <c r="B107" i="25"/>
  <c r="B108" i="25"/>
  <c r="B109" i="25"/>
  <c r="D106" i="25"/>
  <c r="D105" i="25"/>
  <c r="D104" i="25"/>
  <c r="D103" i="25"/>
  <c r="D102" i="25"/>
  <c r="D101" i="25"/>
  <c r="D100" i="25"/>
  <c r="D99" i="25"/>
  <c r="B99" i="25"/>
  <c r="C99" i="25"/>
  <c r="D98" i="25"/>
  <c r="C98" i="25"/>
  <c r="B98" i="25"/>
  <c r="D97" i="25"/>
  <c r="D96" i="25"/>
  <c r="D95" i="25"/>
  <c r="D94" i="25"/>
  <c r="D93" i="25"/>
  <c r="D92" i="25"/>
  <c r="B92" i="25"/>
  <c r="B93" i="25"/>
  <c r="B94" i="25"/>
  <c r="C94" i="25"/>
  <c r="D91" i="25"/>
  <c r="B91" i="25"/>
  <c r="C91" i="25"/>
  <c r="D90" i="25"/>
  <c r="C90" i="25"/>
  <c r="B90" i="25"/>
  <c r="D89" i="25"/>
  <c r="D88" i="25"/>
  <c r="D87" i="25"/>
  <c r="D86" i="25"/>
  <c r="D85" i="25"/>
  <c r="D84" i="25"/>
  <c r="D83" i="25"/>
  <c r="D82" i="25"/>
  <c r="D81" i="25"/>
  <c r="D80" i="25"/>
  <c r="D79" i="25"/>
  <c r="B79" i="25"/>
  <c r="C79" i="25"/>
  <c r="D78" i="25"/>
  <c r="B78" i="25"/>
  <c r="C78" i="25"/>
  <c r="D77" i="25"/>
  <c r="C77" i="25"/>
  <c r="B77" i="25"/>
  <c r="D76" i="25"/>
  <c r="D75" i="25"/>
  <c r="D74" i="25"/>
  <c r="D73" i="25"/>
  <c r="D72" i="25"/>
  <c r="D71" i="25"/>
  <c r="D70" i="25"/>
  <c r="D69" i="25"/>
  <c r="D68" i="25"/>
  <c r="C68" i="25"/>
  <c r="B68" i="25"/>
  <c r="B69" i="25"/>
  <c r="B70" i="25"/>
  <c r="C70" i="25"/>
  <c r="D67" i="25"/>
  <c r="D66" i="25"/>
  <c r="D65" i="25"/>
  <c r="D64" i="25"/>
  <c r="D63" i="25"/>
  <c r="D62" i="25"/>
  <c r="D61" i="25"/>
  <c r="D60" i="25"/>
  <c r="B60" i="25"/>
  <c r="B61" i="25"/>
  <c r="B62" i="25"/>
  <c r="C62" i="25"/>
  <c r="D59" i="25"/>
  <c r="C59" i="25"/>
  <c r="B59" i="25"/>
  <c r="D58" i="25"/>
  <c r="D57" i="25"/>
  <c r="D56" i="25"/>
  <c r="D55" i="25"/>
  <c r="D54" i="25"/>
  <c r="D53" i="25"/>
  <c r="D52" i="25"/>
  <c r="D51" i="25"/>
  <c r="B51" i="25"/>
  <c r="C51" i="25"/>
  <c r="D50" i="25"/>
  <c r="D49" i="25"/>
  <c r="C49" i="25"/>
  <c r="D48" i="25"/>
  <c r="C48" i="25"/>
  <c r="B48" i="25"/>
  <c r="B49" i="25"/>
  <c r="B50" i="25"/>
  <c r="C50" i="25"/>
  <c r="D47" i="25"/>
  <c r="D46" i="25"/>
  <c r="D45" i="25"/>
  <c r="D44" i="25"/>
  <c r="D43" i="25"/>
  <c r="D42" i="25"/>
  <c r="D41" i="25"/>
  <c r="C41" i="25"/>
  <c r="D40" i="25"/>
  <c r="B40" i="25"/>
  <c r="B41" i="25"/>
  <c r="B42" i="25"/>
  <c r="C42" i="25"/>
  <c r="D39" i="25"/>
  <c r="C39" i="25"/>
  <c r="B39" i="25"/>
  <c r="D38" i="25"/>
  <c r="D37" i="25"/>
  <c r="D36" i="25"/>
  <c r="D35" i="25"/>
  <c r="D34" i="25"/>
  <c r="D33" i="25"/>
  <c r="D32" i="25"/>
  <c r="D31" i="25"/>
  <c r="D30" i="25"/>
  <c r="D29" i="25"/>
  <c r="D28" i="25"/>
  <c r="D27" i="25"/>
  <c r="D26" i="25"/>
  <c r="D25" i="25"/>
  <c r="D24" i="25"/>
  <c r="D23" i="25"/>
  <c r="D22" i="25"/>
  <c r="D21" i="25"/>
  <c r="D20" i="25"/>
  <c r="D19" i="25"/>
  <c r="D18" i="25"/>
  <c r="D17" i="25"/>
  <c r="C17" i="25"/>
  <c r="D16" i="25"/>
  <c r="B16" i="25"/>
  <c r="B17" i="25"/>
  <c r="B18" i="25"/>
  <c r="C18" i="25"/>
  <c r="D15" i="25"/>
  <c r="B15" i="25"/>
  <c r="C15" i="25"/>
  <c r="D14" i="25"/>
  <c r="C14" i="25"/>
  <c r="B14" i="25"/>
  <c r="D13" i="25"/>
  <c r="C13" i="25"/>
  <c r="B13" i="25"/>
  <c r="D12" i="25"/>
  <c r="D11" i="25"/>
  <c r="D10" i="25"/>
  <c r="B10" i="25"/>
  <c r="D9" i="25"/>
  <c r="C9" i="25"/>
  <c r="D8" i="25"/>
  <c r="C8" i="25"/>
  <c r="B8" i="25"/>
  <c r="B9" i="25"/>
  <c r="D120" i="26"/>
  <c r="D119" i="26"/>
  <c r="B119" i="26"/>
  <c r="B120" i="26"/>
  <c r="C120" i="26"/>
  <c r="D118" i="26"/>
  <c r="C118" i="26"/>
  <c r="B118" i="26"/>
  <c r="D117" i="26"/>
  <c r="D116" i="26"/>
  <c r="D115" i="26"/>
  <c r="D114" i="26"/>
  <c r="D113" i="26"/>
  <c r="D112" i="26"/>
  <c r="D111" i="26"/>
  <c r="D110" i="26"/>
  <c r="D109" i="26"/>
  <c r="D108" i="26"/>
  <c r="D107" i="26"/>
  <c r="D106" i="26"/>
  <c r="D105" i="26"/>
  <c r="D104" i="26"/>
  <c r="C104" i="26"/>
  <c r="B104" i="26"/>
  <c r="B105" i="26"/>
  <c r="D103" i="26"/>
  <c r="D102" i="26"/>
  <c r="D101" i="26"/>
  <c r="D100" i="26"/>
  <c r="D99" i="26"/>
  <c r="C99" i="26"/>
  <c r="B99" i="26"/>
  <c r="B100" i="26"/>
  <c r="D98" i="26"/>
  <c r="D97" i="26"/>
  <c r="D96" i="26"/>
  <c r="D95" i="26"/>
  <c r="D94" i="26"/>
  <c r="D93" i="26"/>
  <c r="D92" i="26"/>
  <c r="D91" i="26"/>
  <c r="B91" i="26"/>
  <c r="B92" i="26"/>
  <c r="D90" i="26"/>
  <c r="C90" i="26"/>
  <c r="B90" i="26"/>
  <c r="D89" i="26"/>
  <c r="D88" i="26"/>
  <c r="D87" i="26"/>
  <c r="D86" i="26"/>
  <c r="D85" i="26"/>
  <c r="D84" i="26"/>
  <c r="D83" i="26"/>
  <c r="B83" i="26"/>
  <c r="B84" i="26"/>
  <c r="D82" i="26"/>
  <c r="C82" i="26"/>
  <c r="B82" i="26"/>
  <c r="D81" i="26"/>
  <c r="D80" i="26"/>
  <c r="D79" i="26"/>
  <c r="D78" i="26"/>
  <c r="D77" i="26"/>
  <c r="D76" i="26"/>
  <c r="D75" i="26"/>
  <c r="D74" i="26"/>
  <c r="D73" i="26"/>
  <c r="D72" i="26"/>
  <c r="D71" i="26"/>
  <c r="D70" i="26"/>
  <c r="D69" i="26"/>
  <c r="C69" i="26"/>
  <c r="B69" i="26"/>
  <c r="B70" i="26"/>
  <c r="D68" i="26"/>
  <c r="D67" i="26"/>
  <c r="D66" i="26"/>
  <c r="D65" i="26"/>
  <c r="D64" i="26"/>
  <c r="D63" i="26"/>
  <c r="D62" i="26"/>
  <c r="D61" i="26"/>
  <c r="D60" i="26"/>
  <c r="C60" i="26"/>
  <c r="B60" i="26"/>
  <c r="B61" i="26"/>
  <c r="D59" i="26"/>
  <c r="D58" i="26"/>
  <c r="D57" i="26"/>
  <c r="D56" i="26"/>
  <c r="D55" i="26"/>
  <c r="D54" i="26"/>
  <c r="D53" i="26"/>
  <c r="D52" i="26"/>
  <c r="D51" i="26"/>
  <c r="D50" i="26"/>
  <c r="D49" i="26"/>
  <c r="D48" i="26"/>
  <c r="D47" i="26"/>
  <c r="D46" i="26"/>
  <c r="D45" i="26"/>
  <c r="D44" i="26"/>
  <c r="D43" i="26"/>
  <c r="D42" i="26"/>
  <c r="D41" i="26"/>
  <c r="D40" i="26"/>
  <c r="D39" i="26"/>
  <c r="C39" i="26"/>
  <c r="B39" i="26"/>
  <c r="B40" i="26"/>
  <c r="D38" i="26"/>
  <c r="D37" i="26"/>
  <c r="D36" i="26"/>
  <c r="D35" i="26"/>
  <c r="D34" i="26"/>
  <c r="D33" i="26"/>
  <c r="D32" i="26"/>
  <c r="D31" i="26"/>
  <c r="D30" i="26"/>
  <c r="D29" i="26"/>
  <c r="D28" i="26"/>
  <c r="D27" i="26"/>
  <c r="D26" i="26"/>
  <c r="D25" i="26"/>
  <c r="D24" i="26"/>
  <c r="D23" i="26"/>
  <c r="D22" i="26"/>
  <c r="D21" i="26"/>
  <c r="D20" i="26"/>
  <c r="D19" i="26"/>
  <c r="D18" i="26"/>
  <c r="D17" i="26"/>
  <c r="D16" i="26"/>
  <c r="D15" i="26"/>
  <c r="B15" i="26"/>
  <c r="B16" i="26"/>
  <c r="D14" i="26"/>
  <c r="C14" i="26"/>
  <c r="B14" i="26"/>
  <c r="D13" i="26"/>
  <c r="C13" i="26"/>
  <c r="B13" i="26"/>
  <c r="D12" i="26"/>
  <c r="D11" i="26"/>
  <c r="D10" i="26"/>
  <c r="D9" i="26"/>
  <c r="D8" i="26"/>
  <c r="C8" i="26"/>
  <c r="B8" i="26"/>
  <c r="B9" i="26"/>
  <c r="D106" i="27"/>
  <c r="D105" i="27"/>
  <c r="D104" i="27"/>
  <c r="C104" i="27"/>
  <c r="B104" i="27"/>
  <c r="B105" i="27"/>
  <c r="D103" i="27"/>
  <c r="D102" i="27"/>
  <c r="D101" i="27"/>
  <c r="D100" i="27"/>
  <c r="D99" i="27"/>
  <c r="D98" i="27"/>
  <c r="D97" i="27"/>
  <c r="D96" i="27"/>
  <c r="D95" i="27"/>
  <c r="D94" i="27"/>
  <c r="D93" i="27"/>
  <c r="D92" i="27"/>
  <c r="D91" i="27"/>
  <c r="B91" i="27"/>
  <c r="B92" i="27"/>
  <c r="D90" i="27"/>
  <c r="C90" i="27"/>
  <c r="B90" i="27"/>
  <c r="D89" i="27"/>
  <c r="D88" i="27"/>
  <c r="D87" i="27"/>
  <c r="D86" i="27"/>
  <c r="D85" i="27"/>
  <c r="D84" i="27"/>
  <c r="D83" i="27"/>
  <c r="D82" i="27"/>
  <c r="D81" i="27"/>
  <c r="C81" i="27"/>
  <c r="B81" i="27"/>
  <c r="B82" i="27"/>
  <c r="D80" i="27"/>
  <c r="D79" i="27"/>
  <c r="D78" i="27"/>
  <c r="D77" i="27"/>
  <c r="D76" i="27"/>
  <c r="D75" i="27"/>
  <c r="D74" i="27"/>
  <c r="D73" i="27"/>
  <c r="C73" i="27"/>
  <c r="B73" i="27"/>
  <c r="B74" i="27"/>
  <c r="D72" i="27"/>
  <c r="D71" i="27"/>
  <c r="D70" i="27"/>
  <c r="D69" i="27"/>
  <c r="D68" i="27"/>
  <c r="D67" i="27"/>
  <c r="D66" i="27"/>
  <c r="D65" i="27"/>
  <c r="D64" i="27"/>
  <c r="D63" i="27"/>
  <c r="D62" i="27"/>
  <c r="D61" i="27"/>
  <c r="D60" i="27"/>
  <c r="C60" i="27"/>
  <c r="B60" i="27"/>
  <c r="B61" i="27"/>
  <c r="D59" i="27"/>
  <c r="D58" i="27"/>
  <c r="D57" i="27"/>
  <c r="D56" i="27"/>
  <c r="D55" i="27"/>
  <c r="D54" i="27"/>
  <c r="D53" i="27"/>
  <c r="D52" i="27"/>
  <c r="D51" i="27"/>
  <c r="D50" i="27"/>
  <c r="D49" i="27"/>
  <c r="D48" i="27"/>
  <c r="D47" i="27"/>
  <c r="D46" i="27"/>
  <c r="D45" i="27"/>
  <c r="D44" i="27"/>
  <c r="D43" i="27"/>
  <c r="D42" i="27"/>
  <c r="D41" i="27"/>
  <c r="D40" i="27"/>
  <c r="D39" i="27"/>
  <c r="C39" i="27"/>
  <c r="B39" i="27"/>
  <c r="B40" i="27"/>
  <c r="D38" i="27"/>
  <c r="D37" i="27"/>
  <c r="D36" i="27"/>
  <c r="D35" i="27"/>
  <c r="D34" i="27"/>
  <c r="D33" i="27"/>
  <c r="D32" i="27"/>
  <c r="D31" i="27"/>
  <c r="D30" i="27"/>
  <c r="D29" i="27"/>
  <c r="D28" i="27"/>
  <c r="D27" i="27"/>
  <c r="D26" i="27"/>
  <c r="D25" i="27"/>
  <c r="D24" i="27"/>
  <c r="D23" i="27"/>
  <c r="D22" i="27"/>
  <c r="D21" i="27"/>
  <c r="D20" i="27"/>
  <c r="D19" i="27"/>
  <c r="D18" i="27"/>
  <c r="D17" i="27"/>
  <c r="D16" i="27"/>
  <c r="D15" i="27"/>
  <c r="B15" i="27"/>
  <c r="B16" i="27"/>
  <c r="D14" i="27"/>
  <c r="C14" i="27"/>
  <c r="B14" i="27"/>
  <c r="D13" i="27"/>
  <c r="C13" i="27"/>
  <c r="B13" i="27"/>
  <c r="D12" i="27"/>
  <c r="D11" i="27"/>
  <c r="D10" i="27"/>
  <c r="D9" i="27"/>
  <c r="D8" i="27"/>
  <c r="C8" i="27"/>
  <c r="B8" i="27"/>
  <c r="B9" i="27"/>
  <c r="D125" i="28"/>
  <c r="C125" i="28"/>
  <c r="D124" i="28"/>
  <c r="C124" i="28"/>
  <c r="D123" i="28"/>
  <c r="C123" i="28"/>
  <c r="D122" i="28"/>
  <c r="C122" i="28"/>
  <c r="D103" i="28"/>
  <c r="D102" i="28"/>
  <c r="D101" i="28"/>
  <c r="C101" i="28"/>
  <c r="B101" i="28"/>
  <c r="B102" i="28"/>
  <c r="D100" i="28"/>
  <c r="D99" i="28"/>
  <c r="D98" i="28"/>
  <c r="D97" i="28"/>
  <c r="D96" i="28"/>
  <c r="D95" i="28"/>
  <c r="D94" i="28"/>
  <c r="D93" i="28"/>
  <c r="D92" i="28"/>
  <c r="D91" i="28"/>
  <c r="D90" i="28"/>
  <c r="D89" i="28"/>
  <c r="B89" i="28"/>
  <c r="D88" i="28"/>
  <c r="B88" i="28"/>
  <c r="C88" i="28"/>
  <c r="D87" i="28"/>
  <c r="C87" i="28"/>
  <c r="B87" i="28"/>
  <c r="D86" i="28"/>
  <c r="D85" i="28"/>
  <c r="D84" i="28"/>
  <c r="D83" i="28"/>
  <c r="D82" i="28"/>
  <c r="D81" i="28"/>
  <c r="D80" i="28"/>
  <c r="D79" i="28"/>
  <c r="D78" i="28"/>
  <c r="C78" i="28"/>
  <c r="B78" i="28"/>
  <c r="B79" i="28"/>
  <c r="D77" i="28"/>
  <c r="D76" i="28"/>
  <c r="D75" i="28"/>
  <c r="D74" i="28"/>
  <c r="D73" i="28"/>
  <c r="D72" i="28"/>
  <c r="D71" i="28"/>
  <c r="D70" i="28"/>
  <c r="C70" i="28"/>
  <c r="B70" i="28"/>
  <c r="B71" i="28"/>
  <c r="D69" i="28"/>
  <c r="D68" i="28"/>
  <c r="D67" i="28"/>
  <c r="D66" i="28"/>
  <c r="D65" i="28"/>
  <c r="D64" i="28"/>
  <c r="D63" i="28"/>
  <c r="D62" i="28"/>
  <c r="D61" i="28"/>
  <c r="D60" i="28"/>
  <c r="D59" i="28"/>
  <c r="D58" i="28"/>
  <c r="C58" i="28"/>
  <c r="D57" i="28"/>
  <c r="C57" i="28"/>
  <c r="B57" i="28"/>
  <c r="B58" i="28"/>
  <c r="B59" i="28"/>
  <c r="D56" i="28"/>
  <c r="D55" i="28"/>
  <c r="D54" i="28"/>
  <c r="D53" i="28"/>
  <c r="D52" i="28"/>
  <c r="D51" i="28"/>
  <c r="D50" i="28"/>
  <c r="D49" i="28"/>
  <c r="B49" i="28"/>
  <c r="D48" i="28"/>
  <c r="C48" i="28"/>
  <c r="B48" i="28"/>
  <c r="D47" i="28"/>
  <c r="D46" i="28"/>
  <c r="D45" i="28"/>
  <c r="D44" i="28"/>
  <c r="D43" i="28"/>
  <c r="D42" i="28"/>
  <c r="D41" i="28"/>
  <c r="B41" i="28"/>
  <c r="D40" i="28"/>
  <c r="B40" i="28"/>
  <c r="C40" i="28"/>
  <c r="D39" i="28"/>
  <c r="C39" i="28"/>
  <c r="B39" i="28"/>
  <c r="D38" i="28"/>
  <c r="D37" i="28"/>
  <c r="D36" i="28"/>
  <c r="D35" i="28"/>
  <c r="D34" i="28"/>
  <c r="D33" i="28"/>
  <c r="D32" i="28"/>
  <c r="D31" i="28"/>
  <c r="D30" i="28"/>
  <c r="D29" i="28"/>
  <c r="D28" i="28"/>
  <c r="D27" i="28"/>
  <c r="D26" i="28"/>
  <c r="D25" i="28"/>
  <c r="D24" i="28"/>
  <c r="D23" i="28"/>
  <c r="D22" i="28"/>
  <c r="D21" i="28"/>
  <c r="D20" i="28"/>
  <c r="D19" i="28"/>
  <c r="D18" i="28"/>
  <c r="D17" i="28"/>
  <c r="D16" i="28"/>
  <c r="D15" i="28"/>
  <c r="D14" i="28"/>
  <c r="C14" i="28"/>
  <c r="B14" i="28"/>
  <c r="B15" i="28"/>
  <c r="D13" i="28"/>
  <c r="C13" i="28"/>
  <c r="B13" i="28"/>
  <c r="D12" i="28"/>
  <c r="D11" i="28"/>
  <c r="D10" i="28"/>
  <c r="D9" i="28"/>
  <c r="B9" i="28"/>
  <c r="D8" i="28"/>
  <c r="C8" i="28"/>
  <c r="B8" i="28"/>
  <c r="D117" i="29"/>
  <c r="D116" i="29"/>
  <c r="D115" i="29"/>
  <c r="C115" i="29"/>
  <c r="B115" i="29"/>
  <c r="B116" i="29"/>
  <c r="D114" i="29"/>
  <c r="D113" i="29"/>
  <c r="D112" i="29"/>
  <c r="D111" i="29"/>
  <c r="D110" i="29"/>
  <c r="D109" i="29"/>
  <c r="D108" i="29"/>
  <c r="D107" i="29"/>
  <c r="D106" i="29"/>
  <c r="D105" i="29"/>
  <c r="D104" i="29"/>
  <c r="D103" i="29"/>
  <c r="D102" i="29"/>
  <c r="D101" i="29"/>
  <c r="C101" i="29"/>
  <c r="B101" i="29"/>
  <c r="B102" i="29"/>
  <c r="D100" i="29"/>
  <c r="D99" i="29"/>
  <c r="D98" i="29"/>
  <c r="D97" i="29"/>
  <c r="C97" i="29"/>
  <c r="B97" i="29"/>
  <c r="B98" i="29"/>
  <c r="D96" i="29"/>
  <c r="D95" i="29"/>
  <c r="D94" i="29"/>
  <c r="D93" i="29"/>
  <c r="D92" i="29"/>
  <c r="D91" i="29"/>
  <c r="D90" i="29"/>
  <c r="D89" i="29"/>
  <c r="B89" i="29"/>
  <c r="B90" i="29"/>
  <c r="D88" i="29"/>
  <c r="C88" i="29"/>
  <c r="B88" i="29"/>
  <c r="D87" i="29"/>
  <c r="D86" i="29"/>
  <c r="D85" i="29"/>
  <c r="D84" i="29"/>
  <c r="D83" i="29"/>
  <c r="D82" i="29"/>
  <c r="D81" i="29"/>
  <c r="B81" i="29"/>
  <c r="B82" i="29"/>
  <c r="D80" i="29"/>
  <c r="C80" i="29"/>
  <c r="B80" i="29"/>
  <c r="D79" i="29"/>
  <c r="D78" i="29"/>
  <c r="D77" i="29"/>
  <c r="D76" i="29"/>
  <c r="D75" i="29"/>
  <c r="D74" i="29"/>
  <c r="D73" i="29"/>
  <c r="D72" i="29"/>
  <c r="D71" i="29"/>
  <c r="D70" i="29"/>
  <c r="D69" i="29"/>
  <c r="D68" i="29"/>
  <c r="D67" i="29"/>
  <c r="C67" i="29"/>
  <c r="B67" i="29"/>
  <c r="B68" i="29"/>
  <c r="D66" i="29"/>
  <c r="D65" i="29"/>
  <c r="D64" i="29"/>
  <c r="D63" i="29"/>
  <c r="D62" i="29"/>
  <c r="C62" i="29"/>
  <c r="B62" i="29"/>
  <c r="B63" i="29"/>
  <c r="D61" i="29"/>
  <c r="D60" i="29"/>
  <c r="D59" i="29"/>
  <c r="D58" i="29"/>
  <c r="D57" i="29"/>
  <c r="C57" i="29"/>
  <c r="B57" i="29"/>
  <c r="B58" i="29"/>
  <c r="D56" i="29"/>
  <c r="D55" i="29"/>
  <c r="D54" i="29"/>
  <c r="D53" i="29"/>
  <c r="D52" i="29"/>
  <c r="D51" i="29"/>
  <c r="D50" i="29"/>
  <c r="D49" i="29"/>
  <c r="B49" i="29"/>
  <c r="B50" i="29"/>
  <c r="D48" i="29"/>
  <c r="C48" i="29"/>
  <c r="B48" i="29"/>
  <c r="D47" i="29"/>
  <c r="D46" i="29"/>
  <c r="D45" i="29"/>
  <c r="D44" i="29"/>
  <c r="D43" i="29"/>
  <c r="D42" i="29"/>
  <c r="D41" i="29"/>
  <c r="D40" i="29"/>
  <c r="D39" i="29"/>
  <c r="C39" i="29"/>
  <c r="B39" i="29"/>
  <c r="B40" i="29"/>
  <c r="D38" i="29"/>
  <c r="D37" i="29"/>
  <c r="D36" i="29"/>
  <c r="D35" i="29"/>
  <c r="D34" i="29"/>
  <c r="D33" i="29"/>
  <c r="D32" i="29"/>
  <c r="D31" i="29"/>
  <c r="D30" i="29"/>
  <c r="D29" i="29"/>
  <c r="D28" i="29"/>
  <c r="D27" i="29"/>
  <c r="D26" i="29"/>
  <c r="D25" i="29"/>
  <c r="D24" i="29"/>
  <c r="D23" i="29"/>
  <c r="D22" i="29"/>
  <c r="D21" i="29"/>
  <c r="D20" i="29"/>
  <c r="D19" i="29"/>
  <c r="D18" i="29"/>
  <c r="D17" i="29"/>
  <c r="D16" i="29"/>
  <c r="D15" i="29"/>
  <c r="D14" i="29"/>
  <c r="C14" i="29"/>
  <c r="B14" i="29"/>
  <c r="B15" i="29"/>
  <c r="D13" i="29"/>
  <c r="C13" i="29"/>
  <c r="B13" i="29"/>
  <c r="D12" i="29"/>
  <c r="D11" i="29"/>
  <c r="D10" i="29"/>
  <c r="D9" i="29"/>
  <c r="B9" i="29"/>
  <c r="B10" i="29"/>
  <c r="D8" i="29"/>
  <c r="C8" i="29"/>
  <c r="B8" i="29"/>
  <c r="D122" i="30"/>
  <c r="D121" i="30"/>
  <c r="D120" i="30"/>
  <c r="C120" i="30"/>
  <c r="B120" i="30"/>
  <c r="B121" i="30"/>
  <c r="C121" i="30"/>
  <c r="D119" i="30"/>
  <c r="D118" i="30"/>
  <c r="D117" i="30"/>
  <c r="D116" i="30"/>
  <c r="D115" i="30"/>
  <c r="D114" i="30"/>
  <c r="D113" i="30"/>
  <c r="D112" i="30"/>
  <c r="D111" i="30"/>
  <c r="D110" i="30"/>
  <c r="D109" i="30"/>
  <c r="D108" i="30"/>
  <c r="D107" i="30"/>
  <c r="D106" i="30"/>
  <c r="C106" i="30"/>
  <c r="B106" i="30"/>
  <c r="B107" i="30"/>
  <c r="D105" i="30"/>
  <c r="D104" i="30"/>
  <c r="D103" i="30"/>
  <c r="D102" i="30"/>
  <c r="C102" i="30"/>
  <c r="B102" i="30"/>
  <c r="B103" i="30"/>
  <c r="D101" i="30"/>
  <c r="D100" i="30"/>
  <c r="D99" i="30"/>
  <c r="D98" i="30"/>
  <c r="D97" i="30"/>
  <c r="D96" i="30"/>
  <c r="D95" i="30"/>
  <c r="D94" i="30"/>
  <c r="B94" i="30"/>
  <c r="B95" i="30"/>
  <c r="D93" i="30"/>
  <c r="C93" i="30"/>
  <c r="B93" i="30"/>
  <c r="D92" i="30"/>
  <c r="D91" i="30"/>
  <c r="D90" i="30"/>
  <c r="D89" i="30"/>
  <c r="D88" i="30"/>
  <c r="D87" i="30"/>
  <c r="D86" i="30"/>
  <c r="B86" i="30"/>
  <c r="B87" i="30"/>
  <c r="D85" i="30"/>
  <c r="C85" i="30"/>
  <c r="B85" i="30"/>
  <c r="D84" i="30"/>
  <c r="D83" i="30"/>
  <c r="D82" i="30"/>
  <c r="D81" i="30"/>
  <c r="D80" i="30"/>
  <c r="D79" i="30"/>
  <c r="D78" i="30"/>
  <c r="D77" i="30"/>
  <c r="D76" i="30"/>
  <c r="D75" i="30"/>
  <c r="D74" i="30"/>
  <c r="D73" i="30"/>
  <c r="B73" i="30"/>
  <c r="C73" i="30"/>
  <c r="D72" i="30"/>
  <c r="C72" i="30"/>
  <c r="B72" i="30"/>
  <c r="D71" i="30"/>
  <c r="D70" i="30"/>
  <c r="D69" i="30"/>
  <c r="D68" i="30"/>
  <c r="D67" i="30"/>
  <c r="C67" i="30"/>
  <c r="B67" i="30"/>
  <c r="B68" i="30"/>
  <c r="D66" i="30"/>
  <c r="D65" i="30"/>
  <c r="D64" i="30"/>
  <c r="D63" i="30"/>
  <c r="D62" i="30"/>
  <c r="C62" i="30"/>
  <c r="B62" i="30"/>
  <c r="B63" i="30"/>
  <c r="D61" i="30"/>
  <c r="D60" i="30"/>
  <c r="D59" i="30"/>
  <c r="D58" i="30"/>
  <c r="D57" i="30"/>
  <c r="D56" i="30"/>
  <c r="D55" i="30"/>
  <c r="D54" i="30"/>
  <c r="D53" i="30"/>
  <c r="C53" i="30"/>
  <c r="B53" i="30"/>
  <c r="B54" i="30"/>
  <c r="B55" i="30"/>
  <c r="D52" i="30"/>
  <c r="D51" i="30"/>
  <c r="D50" i="30"/>
  <c r="D49" i="30"/>
  <c r="D48" i="30"/>
  <c r="D47" i="30"/>
  <c r="D46" i="30"/>
  <c r="D45" i="30"/>
  <c r="D44" i="30"/>
  <c r="D43" i="30"/>
  <c r="D42" i="30"/>
  <c r="D41" i="30"/>
  <c r="D40" i="30"/>
  <c r="D39" i="30"/>
  <c r="C39" i="30"/>
  <c r="B39" i="30"/>
  <c r="B40" i="30"/>
  <c r="D38" i="30"/>
  <c r="D37" i="30"/>
  <c r="D36" i="30"/>
  <c r="D35" i="30"/>
  <c r="D34" i="30"/>
  <c r="D33" i="30"/>
  <c r="D32" i="30"/>
  <c r="D31" i="30"/>
  <c r="D30" i="30"/>
  <c r="D29" i="30"/>
  <c r="D28" i="30"/>
  <c r="D27" i="30"/>
  <c r="D26" i="30"/>
  <c r="D25" i="30"/>
  <c r="D24" i="30"/>
  <c r="D23" i="30"/>
  <c r="D22" i="30"/>
  <c r="D21" i="30"/>
  <c r="D20" i="30"/>
  <c r="D19" i="30"/>
  <c r="D18" i="30"/>
  <c r="D17" i="30"/>
  <c r="D16" i="30"/>
  <c r="D15" i="30"/>
  <c r="D14" i="30"/>
  <c r="C14" i="30"/>
  <c r="B14" i="30"/>
  <c r="B15" i="30"/>
  <c r="D13" i="30"/>
  <c r="C13" i="30"/>
  <c r="B13" i="30"/>
  <c r="D12" i="30"/>
  <c r="D11" i="30"/>
  <c r="D10" i="30"/>
  <c r="D9" i="30"/>
  <c r="D8" i="30"/>
  <c r="C8" i="30"/>
  <c r="B8" i="30"/>
  <c r="B9" i="30"/>
  <c r="C10" i="25"/>
  <c r="B11" i="25"/>
  <c r="B43" i="25"/>
  <c r="B19" i="25"/>
  <c r="C109" i="25"/>
  <c r="B110" i="25"/>
  <c r="C60" i="25"/>
  <c r="C92" i="25"/>
  <c r="C16" i="25"/>
  <c r="C40" i="25"/>
  <c r="B63" i="25"/>
  <c r="B71" i="25"/>
  <c r="B80" i="25"/>
  <c r="B95" i="25"/>
  <c r="B100" i="25"/>
  <c r="B52" i="25"/>
  <c r="C61" i="25"/>
  <c r="C69" i="25"/>
  <c r="C93" i="25"/>
  <c r="C108" i="25"/>
  <c r="C61" i="26"/>
  <c r="B62" i="26"/>
  <c r="B93" i="26"/>
  <c r="C92" i="26"/>
  <c r="B85" i="26"/>
  <c r="C84" i="26"/>
  <c r="B17" i="26"/>
  <c r="C16" i="26"/>
  <c r="C105" i="26"/>
  <c r="B106" i="26"/>
  <c r="B41" i="26"/>
  <c r="C40" i="26"/>
  <c r="B101" i="26"/>
  <c r="C100" i="26"/>
  <c r="C9" i="26"/>
  <c r="B10" i="26"/>
  <c r="C70" i="26"/>
  <c r="B71" i="26"/>
  <c r="C15" i="26"/>
  <c r="C83" i="26"/>
  <c r="C91" i="26"/>
  <c r="C119" i="26"/>
  <c r="B93" i="27"/>
  <c r="C92" i="27"/>
  <c r="B17" i="27"/>
  <c r="C16" i="27"/>
  <c r="C61" i="27"/>
  <c r="B62" i="27"/>
  <c r="C9" i="27"/>
  <c r="B10" i="27"/>
  <c r="C74" i="27"/>
  <c r="B75" i="27"/>
  <c r="B41" i="27"/>
  <c r="C40" i="27"/>
  <c r="C82" i="27"/>
  <c r="B83" i="27"/>
  <c r="C105" i="27"/>
  <c r="B106" i="27"/>
  <c r="C106" i="27"/>
  <c r="C15" i="27"/>
  <c r="C91" i="27"/>
  <c r="C9" i="30"/>
  <c r="B10" i="30"/>
  <c r="B11" i="30"/>
  <c r="B74" i="30"/>
  <c r="B75" i="30"/>
  <c r="C75" i="30"/>
  <c r="B10" i="28"/>
  <c r="C9" i="28"/>
  <c r="C71" i="28"/>
  <c r="B72" i="28"/>
  <c r="C102" i="28"/>
  <c r="B103" i="28"/>
  <c r="C103" i="28"/>
  <c r="C15" i="28"/>
  <c r="B16" i="28"/>
  <c r="B42" i="28"/>
  <c r="C41" i="28"/>
  <c r="C79" i="28"/>
  <c r="B80" i="28"/>
  <c r="B90" i="28"/>
  <c r="C89" i="28"/>
  <c r="B50" i="28"/>
  <c r="C49" i="28"/>
  <c r="C59" i="28"/>
  <c r="B60" i="28"/>
  <c r="C98" i="29"/>
  <c r="B99" i="29"/>
  <c r="C10" i="29"/>
  <c r="B11" i="29"/>
  <c r="C15" i="29"/>
  <c r="B16" i="29"/>
  <c r="C68" i="29"/>
  <c r="B69" i="29"/>
  <c r="C102" i="29"/>
  <c r="B103" i="29"/>
  <c r="B117" i="29"/>
  <c r="C117" i="29"/>
  <c r="C116" i="29"/>
  <c r="B59" i="29"/>
  <c r="C58" i="29"/>
  <c r="B83" i="29"/>
  <c r="C82" i="29"/>
  <c r="B41" i="29"/>
  <c r="C40" i="29"/>
  <c r="B51" i="29"/>
  <c r="C50" i="29"/>
  <c r="C63" i="29"/>
  <c r="B64" i="29"/>
  <c r="B91" i="29"/>
  <c r="C90" i="29"/>
  <c r="C9" i="29"/>
  <c r="C49" i="29"/>
  <c r="C81" i="29"/>
  <c r="C89" i="29"/>
  <c r="B56" i="30"/>
  <c r="C55" i="30"/>
  <c r="B76" i="30"/>
  <c r="B64" i="30"/>
  <c r="C63" i="30"/>
  <c r="C15" i="30"/>
  <c r="B16" i="30"/>
  <c r="B96" i="30"/>
  <c r="C95" i="30"/>
  <c r="C68" i="30"/>
  <c r="B69" i="30"/>
  <c r="C40" i="30"/>
  <c r="B41" i="30"/>
  <c r="B108" i="30"/>
  <c r="C107" i="30"/>
  <c r="C11" i="30"/>
  <c r="B12" i="30"/>
  <c r="C12" i="30"/>
  <c r="B88" i="30"/>
  <c r="C87" i="30"/>
  <c r="B104" i="30"/>
  <c r="C103" i="30"/>
  <c r="B122" i="30"/>
  <c r="C122" i="30"/>
  <c r="C54" i="30"/>
  <c r="C74" i="30"/>
  <c r="C86" i="30"/>
  <c r="C94" i="30"/>
  <c r="C10" i="30"/>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C8" i="19"/>
  <c r="C9" i="19"/>
  <c r="C13" i="19"/>
  <c r="C14" i="19"/>
  <c r="C39" i="19"/>
  <c r="C48" i="19"/>
  <c r="C57" i="19"/>
  <c r="C62" i="19"/>
  <c r="C67" i="19"/>
  <c r="C80" i="19"/>
  <c r="C81" i="19"/>
  <c r="C88" i="19"/>
  <c r="C97" i="19"/>
  <c r="C101" i="19"/>
  <c r="C115" i="19"/>
  <c r="B8" i="19"/>
  <c r="B9" i="19"/>
  <c r="B10" i="19"/>
  <c r="C10" i="19"/>
  <c r="B11" i="19"/>
  <c r="B13" i="19"/>
  <c r="B14" i="19"/>
  <c r="B15" i="19"/>
  <c r="B39" i="19"/>
  <c r="B40" i="19"/>
  <c r="B48" i="19"/>
  <c r="B49" i="19"/>
  <c r="B57" i="19"/>
  <c r="B58" i="19"/>
  <c r="C58" i="19"/>
  <c r="B59" i="19"/>
  <c r="B62" i="19"/>
  <c r="B63" i="19"/>
  <c r="B67" i="19"/>
  <c r="B68" i="19"/>
  <c r="C68" i="19"/>
  <c r="B69" i="19"/>
  <c r="C69" i="19"/>
  <c r="B70" i="19"/>
  <c r="B80" i="19"/>
  <c r="B81" i="19"/>
  <c r="B82" i="19"/>
  <c r="C82" i="19"/>
  <c r="B83" i="19"/>
  <c r="B88" i="19"/>
  <c r="B89" i="19"/>
  <c r="B90" i="19"/>
  <c r="B97" i="19"/>
  <c r="B98" i="19"/>
  <c r="C98" i="19"/>
  <c r="B99" i="19"/>
  <c r="B101" i="19"/>
  <c r="B102" i="19"/>
  <c r="C102" i="19"/>
  <c r="B103" i="19"/>
  <c r="B115" i="19"/>
  <c r="B116" i="19"/>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C8" i="20"/>
  <c r="C13" i="20"/>
  <c r="C14" i="20"/>
  <c r="C15" i="20"/>
  <c r="C39" i="20"/>
  <c r="C53" i="20"/>
  <c r="C54" i="20"/>
  <c r="C55" i="20"/>
  <c r="C62" i="20"/>
  <c r="C63" i="20"/>
  <c r="C67" i="20"/>
  <c r="C72" i="20"/>
  <c r="C85" i="20"/>
  <c r="C86" i="20"/>
  <c r="C87" i="20"/>
  <c r="C93" i="20"/>
  <c r="C94" i="20"/>
  <c r="C95" i="20"/>
  <c r="C102" i="20"/>
  <c r="C103" i="20"/>
  <c r="C106" i="20"/>
  <c r="C107" i="20"/>
  <c r="C120" i="20"/>
  <c r="B8" i="20"/>
  <c r="B9" i="20"/>
  <c r="B13" i="20"/>
  <c r="B14" i="20"/>
  <c r="B15" i="20"/>
  <c r="B16" i="20"/>
  <c r="B39" i="20"/>
  <c r="B40" i="20"/>
  <c r="B53" i="20"/>
  <c r="B54" i="20"/>
  <c r="B55" i="20"/>
  <c r="B56" i="20"/>
  <c r="B62" i="20"/>
  <c r="B63" i="20"/>
  <c r="B64" i="20"/>
  <c r="B67" i="20"/>
  <c r="B68" i="20"/>
  <c r="B72" i="20"/>
  <c r="B73" i="20"/>
  <c r="B85" i="20"/>
  <c r="B86" i="20"/>
  <c r="B87" i="20"/>
  <c r="B88" i="20"/>
  <c r="B93" i="20"/>
  <c r="B94" i="20"/>
  <c r="B95" i="20"/>
  <c r="B96" i="20"/>
  <c r="B102" i="20"/>
  <c r="B103" i="20"/>
  <c r="B104" i="20"/>
  <c r="B106" i="20"/>
  <c r="B107" i="20"/>
  <c r="B108" i="20"/>
  <c r="B120" i="20"/>
  <c r="B121" i="20"/>
  <c r="D8" i="21"/>
  <c r="D9" i="21"/>
  <c r="D10" i="21"/>
  <c r="D11" i="21"/>
  <c r="D12" i="21"/>
  <c r="D13" i="21"/>
  <c r="D14" i="21"/>
  <c r="D15" i="21"/>
  <c r="D16" i="21"/>
  <c r="D17" i="21"/>
  <c r="D18" i="21"/>
  <c r="D19" i="21"/>
  <c r="D20" i="21"/>
  <c r="D21" i="21"/>
  <c r="D22" i="21"/>
  <c r="D23" i="21"/>
  <c r="D24"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57" i="21"/>
  <c r="D58" i="21"/>
  <c r="D59" i="21"/>
  <c r="D60" i="21"/>
  <c r="D61" i="21"/>
  <c r="D62" i="21"/>
  <c r="D63" i="21"/>
  <c r="D64" i="21"/>
  <c r="D65" i="21"/>
  <c r="D66" i="21"/>
  <c r="D67" i="21"/>
  <c r="D68" i="21"/>
  <c r="D69" i="21"/>
  <c r="D70" i="21"/>
  <c r="D71" i="21"/>
  <c r="D72" i="21"/>
  <c r="D73" i="21"/>
  <c r="D74" i="21"/>
  <c r="D75" i="21"/>
  <c r="D76" i="21"/>
  <c r="D77" i="21"/>
  <c r="D78" i="21"/>
  <c r="D79" i="21"/>
  <c r="D80" i="21"/>
  <c r="D81" i="21"/>
  <c r="D82" i="21"/>
  <c r="D83" i="21"/>
  <c r="D84" i="21"/>
  <c r="D85" i="21"/>
  <c r="D86" i="21"/>
  <c r="D87" i="21"/>
  <c r="D88" i="21"/>
  <c r="D89" i="21"/>
  <c r="D90" i="21"/>
  <c r="D91" i="21"/>
  <c r="D92" i="21"/>
  <c r="D93" i="21"/>
  <c r="D94" i="21"/>
  <c r="D95" i="21"/>
  <c r="D96" i="21"/>
  <c r="D97" i="21"/>
  <c r="D98" i="21"/>
  <c r="D99" i="21"/>
  <c r="D100" i="21"/>
  <c r="D101" i="21"/>
  <c r="D102" i="21"/>
  <c r="D103" i="21"/>
  <c r="C8" i="21"/>
  <c r="C13" i="21"/>
  <c r="C14" i="21"/>
  <c r="C39" i="21"/>
  <c r="C41" i="21"/>
  <c r="C48" i="21"/>
  <c r="C57" i="21"/>
  <c r="C70" i="21"/>
  <c r="C78" i="21"/>
  <c r="C87" i="21"/>
  <c r="C101" i="21"/>
  <c r="B8" i="21"/>
  <c r="B9" i="21"/>
  <c r="B13" i="21"/>
  <c r="B14" i="21"/>
  <c r="B15" i="21"/>
  <c r="C15" i="21"/>
  <c r="B16" i="21"/>
  <c r="C16" i="21"/>
  <c r="B39" i="21"/>
  <c r="B40" i="21"/>
  <c r="C40" i="21"/>
  <c r="B41" i="21"/>
  <c r="B42" i="21"/>
  <c r="B48" i="21"/>
  <c r="B49" i="21"/>
  <c r="B57" i="21"/>
  <c r="B58" i="21"/>
  <c r="B70" i="21"/>
  <c r="B71" i="21"/>
  <c r="C71" i="21"/>
  <c r="B72" i="21"/>
  <c r="C72" i="21"/>
  <c r="B73" i="21"/>
  <c r="B74" i="21"/>
  <c r="B78" i="21"/>
  <c r="B79" i="21"/>
  <c r="C79" i="21"/>
  <c r="B80" i="21"/>
  <c r="C80" i="21"/>
  <c r="B81" i="21"/>
  <c r="B82" i="21"/>
  <c r="B87" i="21"/>
  <c r="B88" i="21"/>
  <c r="C88" i="21"/>
  <c r="B101" i="21"/>
  <c r="B102" i="2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58" i="22"/>
  <c r="D59" i="22"/>
  <c r="D60" i="22"/>
  <c r="D61" i="22"/>
  <c r="D62" i="22"/>
  <c r="D63" i="22"/>
  <c r="D64" i="22"/>
  <c r="D65" i="22"/>
  <c r="D66" i="22"/>
  <c r="D67" i="22"/>
  <c r="D68" i="22"/>
  <c r="D69" i="22"/>
  <c r="D70" i="22"/>
  <c r="D71" i="22"/>
  <c r="D72" i="22"/>
  <c r="D73" i="22"/>
  <c r="D74" i="22"/>
  <c r="D75" i="22"/>
  <c r="D76" i="22"/>
  <c r="D77" i="22"/>
  <c r="D78" i="22"/>
  <c r="D79" i="22"/>
  <c r="D80" i="22"/>
  <c r="D81" i="22"/>
  <c r="D82" i="22"/>
  <c r="D83" i="22"/>
  <c r="D84" i="22"/>
  <c r="D85" i="22"/>
  <c r="D86" i="22"/>
  <c r="D87" i="22"/>
  <c r="D88" i="22"/>
  <c r="D89" i="22"/>
  <c r="D90" i="22"/>
  <c r="D91" i="22"/>
  <c r="D92" i="22"/>
  <c r="D93" i="22"/>
  <c r="D94" i="22"/>
  <c r="D95" i="22"/>
  <c r="D96" i="22"/>
  <c r="D97" i="22"/>
  <c r="D98" i="22"/>
  <c r="D99" i="22"/>
  <c r="D100" i="22"/>
  <c r="D101" i="22"/>
  <c r="D102" i="22"/>
  <c r="D103" i="22"/>
  <c r="C8" i="22"/>
  <c r="C13" i="22"/>
  <c r="C14" i="22"/>
  <c r="C16" i="22"/>
  <c r="C17" i="22"/>
  <c r="C39" i="22"/>
  <c r="C40" i="22"/>
  <c r="C48" i="22"/>
  <c r="C57" i="22"/>
  <c r="C70" i="22"/>
  <c r="C78" i="22"/>
  <c r="C87" i="22"/>
  <c r="C101" i="22"/>
  <c r="B8" i="22"/>
  <c r="B9" i="22"/>
  <c r="B10" i="22"/>
  <c r="B13" i="22"/>
  <c r="B14" i="22"/>
  <c r="B15" i="22"/>
  <c r="C15" i="22"/>
  <c r="B16" i="22"/>
  <c r="B17" i="22"/>
  <c r="B18" i="22"/>
  <c r="B39" i="22"/>
  <c r="B40" i="22"/>
  <c r="B41" i="22"/>
  <c r="B42" i="22"/>
  <c r="B48" i="22"/>
  <c r="B49" i="22"/>
  <c r="B50" i="22"/>
  <c r="B57" i="22"/>
  <c r="B58" i="22"/>
  <c r="B70" i="22"/>
  <c r="B71" i="22"/>
  <c r="C71" i="22"/>
  <c r="B72" i="22"/>
  <c r="C72" i="22"/>
  <c r="B78" i="22"/>
  <c r="B79" i="22"/>
  <c r="C79" i="22"/>
  <c r="B80" i="22"/>
  <c r="C80" i="22"/>
  <c r="B81" i="22"/>
  <c r="B82" i="22"/>
  <c r="B87" i="22"/>
  <c r="B88" i="22"/>
  <c r="C88" i="22"/>
  <c r="B89" i="22"/>
  <c r="B90" i="22"/>
  <c r="B101" i="22"/>
  <c r="B102" i="22"/>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C8" i="23"/>
  <c r="C9" i="23"/>
  <c r="C10" i="23"/>
  <c r="C13" i="23"/>
  <c r="C14" i="23"/>
  <c r="C39" i="23"/>
  <c r="C60" i="23"/>
  <c r="C61" i="23"/>
  <c r="C62" i="23"/>
  <c r="C73" i="23"/>
  <c r="C81" i="23"/>
  <c r="C90" i="23"/>
  <c r="C104" i="23"/>
  <c r="C105" i="23"/>
  <c r="C106" i="23"/>
  <c r="B8" i="23"/>
  <c r="B9" i="23"/>
  <c r="B10" i="23"/>
  <c r="B11" i="23"/>
  <c r="B13" i="23"/>
  <c r="B14" i="23"/>
  <c r="B15" i="23"/>
  <c r="B39" i="23"/>
  <c r="B40" i="23"/>
  <c r="B60" i="23"/>
  <c r="B61" i="23"/>
  <c r="B62" i="23"/>
  <c r="B63" i="23"/>
  <c r="B73" i="23"/>
  <c r="B74" i="23"/>
  <c r="C74" i="23"/>
  <c r="B75" i="23"/>
  <c r="B81" i="23"/>
  <c r="B82" i="23"/>
  <c r="C82" i="23"/>
  <c r="B83" i="23"/>
  <c r="B90" i="23"/>
  <c r="B91" i="23"/>
  <c r="B104" i="23"/>
  <c r="B105" i="23"/>
  <c r="B106" i="23"/>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C8" i="24"/>
  <c r="C13" i="24"/>
  <c r="C14" i="24"/>
  <c r="C39" i="24"/>
  <c r="C65" i="24"/>
  <c r="C66" i="24"/>
  <c r="C74" i="24"/>
  <c r="C87" i="24"/>
  <c r="C95" i="24"/>
  <c r="C104" i="24"/>
  <c r="C109" i="24"/>
  <c r="C110" i="24"/>
  <c r="C123" i="24"/>
  <c r="B8" i="24"/>
  <c r="B9" i="24"/>
  <c r="B10" i="24"/>
  <c r="C10" i="24"/>
  <c r="B13" i="24"/>
  <c r="B14" i="24"/>
  <c r="B15" i="24"/>
  <c r="C15" i="24"/>
  <c r="B16" i="24"/>
  <c r="B39" i="24"/>
  <c r="B40" i="24"/>
  <c r="B65" i="24"/>
  <c r="B66" i="24"/>
  <c r="B67" i="24"/>
  <c r="C67" i="24"/>
  <c r="B68" i="24"/>
  <c r="B74" i="24"/>
  <c r="B75" i="24"/>
  <c r="C75" i="24"/>
  <c r="B76" i="24"/>
  <c r="B87" i="24"/>
  <c r="B88" i="24"/>
  <c r="B95" i="24"/>
  <c r="B96" i="24"/>
  <c r="B104" i="24"/>
  <c r="B105" i="24"/>
  <c r="B106" i="24"/>
  <c r="C106" i="24"/>
  <c r="B107" i="24"/>
  <c r="C107" i="24"/>
  <c r="B108" i="24"/>
  <c r="C108" i="24"/>
  <c r="B109" i="24"/>
  <c r="B110" i="24"/>
  <c r="B111" i="24"/>
  <c r="C111" i="24"/>
  <c r="B112" i="24"/>
  <c r="B123" i="24"/>
  <c r="B124" i="2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8" i="14"/>
  <c r="D8" i="13"/>
  <c r="D8" i="12"/>
  <c r="D8" i="11"/>
  <c r="D8" i="10"/>
  <c r="D8" i="9"/>
  <c r="D8" i="3"/>
  <c r="D8" i="5"/>
  <c r="D8" i="6"/>
  <c r="D8" i="7"/>
  <c r="D8" i="8"/>
  <c r="D8" i="4"/>
  <c r="B10" i="9"/>
  <c r="B12" i="9"/>
  <c r="C12" i="9"/>
  <c r="B13" i="9"/>
  <c r="C13" i="9"/>
  <c r="B14" i="9"/>
  <c r="B38" i="9"/>
  <c r="B39" i="9"/>
  <c r="C38" i="9"/>
  <c r="C39" i="9"/>
  <c r="B40" i="9"/>
  <c r="B58" i="9"/>
  <c r="B59" i="9"/>
  <c r="B60" i="9"/>
  <c r="C58" i="9"/>
  <c r="C59" i="9"/>
  <c r="B63" i="9"/>
  <c r="C63" i="9"/>
  <c r="B64" i="9"/>
  <c r="B68" i="9"/>
  <c r="B69" i="9"/>
  <c r="B70" i="9"/>
  <c r="C68" i="9"/>
  <c r="C69" i="9"/>
  <c r="B81" i="9"/>
  <c r="C81" i="9"/>
  <c r="B82" i="9"/>
  <c r="B87" i="9"/>
  <c r="C87" i="9"/>
  <c r="B88" i="9"/>
  <c r="B96" i="9"/>
  <c r="B97" i="9"/>
  <c r="C96" i="9"/>
  <c r="C97" i="9"/>
  <c r="B98" i="9"/>
  <c r="B100" i="9"/>
  <c r="B101" i="9"/>
  <c r="B102" i="9"/>
  <c r="C100" i="9"/>
  <c r="C101" i="9"/>
  <c r="B114" i="9"/>
  <c r="B115" i="9"/>
  <c r="C114" i="9"/>
  <c r="C115" i="9"/>
  <c r="B116" i="9"/>
  <c r="B121" i="9"/>
  <c r="C121" i="9"/>
  <c r="B122" i="9"/>
  <c r="C122" i="9"/>
  <c r="B9" i="10"/>
  <c r="C9" i="10"/>
  <c r="B10" i="10"/>
  <c r="B12" i="10"/>
  <c r="C12" i="10"/>
  <c r="B13" i="10"/>
  <c r="C13" i="10"/>
  <c r="B14" i="10"/>
  <c r="B38" i="10"/>
  <c r="B39" i="10"/>
  <c r="C39" i="10"/>
  <c r="C38" i="10"/>
  <c r="B40" i="10"/>
  <c r="B47" i="10"/>
  <c r="C47" i="10"/>
  <c r="B48" i="10"/>
  <c r="B54" i="10"/>
  <c r="B55" i="10"/>
  <c r="B56" i="10"/>
  <c r="C54" i="10"/>
  <c r="C55" i="10"/>
  <c r="B59" i="10"/>
  <c r="C59" i="10"/>
  <c r="B60" i="10"/>
  <c r="B64" i="10"/>
  <c r="B65" i="10"/>
  <c r="B66" i="10"/>
  <c r="C64" i="10"/>
  <c r="C65" i="10"/>
  <c r="B77" i="10"/>
  <c r="C77" i="10"/>
  <c r="B78" i="10"/>
  <c r="B83" i="10"/>
  <c r="C83" i="10"/>
  <c r="B84" i="10"/>
  <c r="B92" i="10"/>
  <c r="B93" i="10"/>
  <c r="C92" i="10"/>
  <c r="C93" i="10"/>
  <c r="B94" i="10"/>
  <c r="B96" i="10"/>
  <c r="B97" i="10"/>
  <c r="B98" i="10"/>
  <c r="C96" i="10"/>
  <c r="C97" i="10"/>
  <c r="B110" i="10"/>
  <c r="B111" i="10"/>
  <c r="C110" i="10"/>
  <c r="C111" i="10"/>
  <c r="B112" i="10"/>
  <c r="B117" i="10"/>
  <c r="C117" i="10"/>
  <c r="B118" i="10"/>
  <c r="C118" i="10"/>
  <c r="B12" i="11"/>
  <c r="C12" i="11"/>
  <c r="B13" i="11"/>
  <c r="C13" i="11"/>
  <c r="B14" i="11"/>
  <c r="B38" i="11"/>
  <c r="B39" i="11"/>
  <c r="C39" i="11"/>
  <c r="C38" i="11"/>
  <c r="B47" i="11"/>
  <c r="C47" i="11"/>
  <c r="B48" i="11"/>
  <c r="B53" i="11"/>
  <c r="C53" i="11"/>
  <c r="B54" i="11"/>
  <c r="B59" i="11"/>
  <c r="C59" i="11"/>
  <c r="B60" i="11"/>
  <c r="B68" i="11"/>
  <c r="B69" i="11"/>
  <c r="C68" i="11"/>
  <c r="C69" i="11"/>
  <c r="B70" i="11"/>
  <c r="B82" i="11"/>
  <c r="B83" i="11"/>
  <c r="C83" i="11"/>
  <c r="C82" i="11"/>
  <c r="B84" i="11"/>
  <c r="B95" i="11"/>
  <c r="C95" i="11"/>
  <c r="B96" i="11"/>
  <c r="B100" i="11"/>
  <c r="B101" i="11"/>
  <c r="C101" i="11"/>
  <c r="C100" i="11"/>
  <c r="B9" i="12"/>
  <c r="B12" i="12"/>
  <c r="C12" i="12"/>
  <c r="B13" i="12"/>
  <c r="B14" i="12"/>
  <c r="C14" i="12"/>
  <c r="C13" i="12"/>
  <c r="B15" i="12"/>
  <c r="B38" i="12"/>
  <c r="C38" i="12"/>
  <c r="B39" i="12"/>
  <c r="B58" i="12"/>
  <c r="C58" i="12"/>
  <c r="B59" i="12"/>
  <c r="B71" i="12"/>
  <c r="B72" i="12"/>
  <c r="C71" i="12"/>
  <c r="C72" i="12"/>
  <c r="B73" i="12"/>
  <c r="B77" i="12"/>
  <c r="B78" i="12"/>
  <c r="C78" i="12"/>
  <c r="C77" i="12"/>
  <c r="B79" i="12"/>
  <c r="B86" i="12"/>
  <c r="C86" i="12"/>
  <c r="B87" i="12"/>
  <c r="B100" i="12"/>
  <c r="C100" i="12"/>
  <c r="B101" i="12"/>
  <c r="B105" i="12"/>
  <c r="B106" i="12"/>
  <c r="C106" i="12"/>
  <c r="C105" i="12"/>
  <c r="B12" i="13"/>
  <c r="C12" i="13"/>
  <c r="B13" i="13"/>
  <c r="B14" i="13"/>
  <c r="C14" i="13"/>
  <c r="C13" i="13"/>
  <c r="B38" i="13"/>
  <c r="C38" i="13"/>
  <c r="B39" i="13"/>
  <c r="B47" i="13"/>
  <c r="B48" i="13"/>
  <c r="C48" i="13"/>
  <c r="C47" i="13"/>
  <c r="B54" i="13"/>
  <c r="C54" i="13"/>
  <c r="B55" i="13"/>
  <c r="B67" i="13"/>
  <c r="B68" i="13"/>
  <c r="C67" i="13"/>
  <c r="C68" i="13"/>
  <c r="B69" i="13"/>
  <c r="B73" i="13"/>
  <c r="B74" i="13"/>
  <c r="C73" i="13"/>
  <c r="C74" i="13"/>
  <c r="B75" i="13"/>
  <c r="B82" i="13"/>
  <c r="C82" i="13"/>
  <c r="B83" i="13"/>
  <c r="B96" i="13"/>
  <c r="C96" i="13"/>
  <c r="B97" i="13"/>
  <c r="B101" i="13"/>
  <c r="B102" i="13"/>
  <c r="C102" i="13"/>
  <c r="C101" i="13"/>
  <c r="B9" i="14"/>
  <c r="B12" i="14"/>
  <c r="C12" i="14"/>
  <c r="B13" i="14"/>
  <c r="B14" i="14"/>
  <c r="C14" i="14"/>
  <c r="C13" i="14"/>
  <c r="B38" i="14"/>
  <c r="C38" i="14"/>
  <c r="B39" i="14"/>
  <c r="B47" i="14"/>
  <c r="B48" i="14"/>
  <c r="C48" i="14"/>
  <c r="C47" i="14"/>
  <c r="B53" i="14"/>
  <c r="B54" i="14"/>
  <c r="C54" i="14"/>
  <c r="C53" i="14"/>
  <c r="B59" i="14"/>
  <c r="B60" i="14"/>
  <c r="C59" i="14"/>
  <c r="C60" i="14"/>
  <c r="B61" i="14"/>
  <c r="B68" i="14"/>
  <c r="C68" i="14"/>
  <c r="B69" i="14"/>
  <c r="B82" i="14"/>
  <c r="C82" i="14"/>
  <c r="B83" i="14"/>
  <c r="B95" i="14"/>
  <c r="B96" i="14"/>
  <c r="C95" i="14"/>
  <c r="C96" i="14"/>
  <c r="B97" i="14"/>
  <c r="B100" i="14"/>
  <c r="C100" i="14"/>
  <c r="B101" i="14"/>
  <c r="C101" i="14"/>
  <c r="C8" i="13"/>
  <c r="B8" i="13"/>
  <c r="B9" i="13"/>
  <c r="C8" i="12"/>
  <c r="B8" i="12"/>
  <c r="C8" i="11"/>
  <c r="B8" i="11"/>
  <c r="B9" i="11"/>
  <c r="C9" i="11"/>
  <c r="C8" i="10"/>
  <c r="B8" i="10"/>
  <c r="C8" i="9"/>
  <c r="B8" i="9"/>
  <c r="B9" i="9"/>
  <c r="C9" i="9"/>
  <c r="C8" i="14"/>
  <c r="B8" i="14"/>
  <c r="B9" i="4"/>
  <c r="C9" i="4"/>
  <c r="B10" i="4"/>
  <c r="B13" i="4"/>
  <c r="C13" i="4"/>
  <c r="B14" i="4"/>
  <c r="B15" i="4"/>
  <c r="C14" i="4"/>
  <c r="C15" i="4"/>
  <c r="B16" i="4"/>
  <c r="B39" i="4"/>
  <c r="C39" i="4"/>
  <c r="B40" i="4"/>
  <c r="B48" i="4"/>
  <c r="B49" i="4"/>
  <c r="C48" i="4"/>
  <c r="C49" i="4"/>
  <c r="B50" i="4"/>
  <c r="B56" i="4"/>
  <c r="B57" i="4"/>
  <c r="C56" i="4"/>
  <c r="C57" i="4"/>
  <c r="B58" i="4"/>
  <c r="B61" i="4"/>
  <c r="C61" i="4"/>
  <c r="B62" i="4"/>
  <c r="B66" i="4"/>
  <c r="B67" i="4"/>
  <c r="C66" i="4"/>
  <c r="C67" i="4"/>
  <c r="B68" i="4"/>
  <c r="B79" i="4"/>
  <c r="C79" i="4"/>
  <c r="B80" i="4"/>
  <c r="B87" i="4"/>
  <c r="C87" i="4"/>
  <c r="B88" i="4"/>
  <c r="B96" i="4"/>
  <c r="B97" i="4"/>
  <c r="C97" i="4"/>
  <c r="C96" i="4"/>
  <c r="B100" i="4"/>
  <c r="B101" i="4"/>
  <c r="C101" i="4"/>
  <c r="C100" i="4"/>
  <c r="B114" i="4"/>
  <c r="B115" i="4"/>
  <c r="C115" i="4"/>
  <c r="C114" i="4"/>
  <c r="B13" i="8"/>
  <c r="C13" i="8"/>
  <c r="B14" i="8"/>
  <c r="C14" i="8"/>
  <c r="B15" i="8"/>
  <c r="B39" i="8"/>
  <c r="B40" i="8"/>
  <c r="C39" i="8"/>
  <c r="C40" i="8"/>
  <c r="B41" i="8"/>
  <c r="B48" i="8"/>
  <c r="C48" i="8"/>
  <c r="B49" i="8"/>
  <c r="B56" i="8"/>
  <c r="C56" i="8"/>
  <c r="B57" i="8"/>
  <c r="B61" i="8"/>
  <c r="C61" i="8"/>
  <c r="B62" i="8"/>
  <c r="B66" i="8"/>
  <c r="C66" i="8"/>
  <c r="B67" i="8"/>
  <c r="B79" i="8"/>
  <c r="C79" i="8"/>
  <c r="B80" i="8"/>
  <c r="B87" i="8"/>
  <c r="B88" i="8"/>
  <c r="C87" i="8"/>
  <c r="B96" i="8"/>
  <c r="C96" i="8"/>
  <c r="B97" i="8"/>
  <c r="C97" i="8"/>
  <c r="B98" i="8"/>
  <c r="B100" i="8"/>
  <c r="B101" i="8"/>
  <c r="C100" i="8"/>
  <c r="B114" i="8"/>
  <c r="B115" i="8"/>
  <c r="C115" i="8"/>
  <c r="C114" i="8"/>
  <c r="B9" i="7"/>
  <c r="B10" i="7"/>
  <c r="C9" i="7"/>
  <c r="B13" i="7"/>
  <c r="C13" i="7"/>
  <c r="B14" i="7"/>
  <c r="B15" i="7"/>
  <c r="C14" i="7"/>
  <c r="B39" i="7"/>
  <c r="C39" i="7"/>
  <c r="B40" i="7"/>
  <c r="C40" i="7"/>
  <c r="B41" i="7"/>
  <c r="B53" i="7"/>
  <c r="C53" i="7"/>
  <c r="B54" i="7"/>
  <c r="B61" i="7"/>
  <c r="C61" i="7"/>
  <c r="B62" i="7"/>
  <c r="B69" i="7"/>
  <c r="C69" i="7"/>
  <c r="B70" i="7"/>
  <c r="B78" i="7"/>
  <c r="B79" i="7"/>
  <c r="C79" i="7"/>
  <c r="C78" i="7"/>
  <c r="B92" i="7"/>
  <c r="C92" i="7"/>
  <c r="B93" i="7"/>
  <c r="B105" i="7"/>
  <c r="C105" i="7"/>
  <c r="B106" i="7"/>
  <c r="C106" i="7"/>
  <c r="B9" i="6"/>
  <c r="C9" i="6"/>
  <c r="B10" i="6"/>
  <c r="C10" i="6"/>
  <c r="B11" i="6"/>
  <c r="B13" i="6"/>
  <c r="C13" i="6"/>
  <c r="B14" i="6"/>
  <c r="C14" i="6"/>
  <c r="B15" i="6"/>
  <c r="B16" i="6"/>
  <c r="C15" i="6"/>
  <c r="B39" i="6"/>
  <c r="B40" i="6"/>
  <c r="C39" i="6"/>
  <c r="B48" i="6"/>
  <c r="C48" i="6"/>
  <c r="B49" i="6"/>
  <c r="B50" i="6"/>
  <c r="C49" i="6"/>
  <c r="B56" i="6"/>
  <c r="C56" i="6"/>
  <c r="B57" i="6"/>
  <c r="B69" i="6"/>
  <c r="C69" i="6"/>
  <c r="B70" i="6"/>
  <c r="B77" i="6"/>
  <c r="C77" i="6"/>
  <c r="B78" i="6"/>
  <c r="B86" i="6"/>
  <c r="B87" i="6"/>
  <c r="C87" i="6"/>
  <c r="C86" i="6"/>
  <c r="B88" i="6"/>
  <c r="B100" i="6"/>
  <c r="C100" i="6"/>
  <c r="B101" i="6"/>
  <c r="C101" i="6"/>
  <c r="B13" i="5"/>
  <c r="C13" i="5"/>
  <c r="B14" i="5"/>
  <c r="C14" i="5"/>
  <c r="B15" i="5"/>
  <c r="B39" i="5"/>
  <c r="B40" i="5"/>
  <c r="C40" i="5"/>
  <c r="C39" i="5"/>
  <c r="B41" i="5"/>
  <c r="B48" i="5"/>
  <c r="C48" i="5"/>
  <c r="B49" i="5"/>
  <c r="B56" i="5"/>
  <c r="C56" i="5"/>
  <c r="B57" i="5"/>
  <c r="B69" i="5"/>
  <c r="C69" i="5"/>
  <c r="B70" i="5"/>
  <c r="B77" i="5"/>
  <c r="B78" i="5"/>
  <c r="C77" i="5"/>
  <c r="B86" i="5"/>
  <c r="C86" i="5"/>
  <c r="B87" i="5"/>
  <c r="C87" i="5"/>
  <c r="B88" i="5"/>
  <c r="B100" i="5"/>
  <c r="C100" i="5"/>
  <c r="B101" i="5"/>
  <c r="C101" i="5"/>
  <c r="C8" i="6"/>
  <c r="B8" i="6"/>
  <c r="C8" i="7"/>
  <c r="B8" i="7"/>
  <c r="C8" i="8"/>
  <c r="B8" i="8"/>
  <c r="B9" i="8"/>
  <c r="C8" i="4"/>
  <c r="B8" i="4"/>
  <c r="C8" i="5"/>
  <c r="B8" i="5"/>
  <c r="B9" i="5"/>
  <c r="B8" i="3"/>
  <c r="B9" i="3"/>
  <c r="C8" i="3"/>
  <c r="B13" i="3"/>
  <c r="C13" i="3"/>
  <c r="B14" i="3"/>
  <c r="C14" i="3"/>
  <c r="B15" i="3"/>
  <c r="B16" i="3"/>
  <c r="C15" i="3"/>
  <c r="B39" i="3"/>
  <c r="B40" i="3"/>
  <c r="C39" i="3"/>
  <c r="B59" i="3"/>
  <c r="C59" i="3"/>
  <c r="B60" i="3"/>
  <c r="C60" i="3"/>
  <c r="B61" i="3"/>
  <c r="B67" i="3"/>
  <c r="C67" i="3"/>
  <c r="B68" i="3"/>
  <c r="C68" i="3"/>
  <c r="B69" i="3"/>
  <c r="B76" i="3"/>
  <c r="B77" i="3"/>
  <c r="C76" i="3"/>
  <c r="B90" i="3"/>
  <c r="C90" i="3"/>
  <c r="B91" i="3"/>
  <c r="B92" i="3"/>
  <c r="C91" i="3"/>
  <c r="B103" i="3"/>
  <c r="C103" i="3"/>
  <c r="B104" i="3"/>
  <c r="C104" i="3"/>
  <c r="B53" i="25"/>
  <c r="C52" i="25"/>
  <c r="C71" i="25"/>
  <c r="B72" i="25"/>
  <c r="B20" i="25"/>
  <c r="C19" i="25"/>
  <c r="B101" i="25"/>
  <c r="C100" i="25"/>
  <c r="C63" i="25"/>
  <c r="B64" i="25"/>
  <c r="B44" i="25"/>
  <c r="C43" i="25"/>
  <c r="C95" i="25"/>
  <c r="B96" i="25"/>
  <c r="C110" i="25"/>
  <c r="B111" i="25"/>
  <c r="C11" i="25"/>
  <c r="B12" i="25"/>
  <c r="C12" i="25"/>
  <c r="B81" i="25"/>
  <c r="C80" i="25"/>
  <c r="B11" i="26"/>
  <c r="C10" i="26"/>
  <c r="C41" i="26"/>
  <c r="B42" i="26"/>
  <c r="C17" i="26"/>
  <c r="B18" i="26"/>
  <c r="C93" i="26"/>
  <c r="B94" i="26"/>
  <c r="B72" i="26"/>
  <c r="C71" i="26"/>
  <c r="C106" i="26"/>
  <c r="B107" i="26"/>
  <c r="C62" i="26"/>
  <c r="B63" i="26"/>
  <c r="C101" i="26"/>
  <c r="B102" i="26"/>
  <c r="C85" i="26"/>
  <c r="B86" i="26"/>
  <c r="C17" i="27"/>
  <c r="B18" i="27"/>
  <c r="B84" i="27"/>
  <c r="C83" i="27"/>
  <c r="B76" i="27"/>
  <c r="C75" i="27"/>
  <c r="C62" i="27"/>
  <c r="B63" i="27"/>
  <c r="C10" i="27"/>
  <c r="B11" i="27"/>
  <c r="C41" i="27"/>
  <c r="B42" i="27"/>
  <c r="C93" i="27"/>
  <c r="B94" i="27"/>
  <c r="C80" i="28"/>
  <c r="B81" i="28"/>
  <c r="C16" i="28"/>
  <c r="B17" i="28"/>
  <c r="C72" i="28"/>
  <c r="B73" i="28"/>
  <c r="B51" i="28"/>
  <c r="C50" i="28"/>
  <c r="C60" i="28"/>
  <c r="B61" i="28"/>
  <c r="B91" i="28"/>
  <c r="C90" i="28"/>
  <c r="B43" i="28"/>
  <c r="C42" i="28"/>
  <c r="B11" i="28"/>
  <c r="C10" i="28"/>
  <c r="B70" i="29"/>
  <c r="C69" i="29"/>
  <c r="C64" i="29"/>
  <c r="B65" i="29"/>
  <c r="C103" i="29"/>
  <c r="B104" i="29"/>
  <c r="C16" i="29"/>
  <c r="B17" i="29"/>
  <c r="C99" i="29"/>
  <c r="B100" i="29"/>
  <c r="C100" i="29"/>
  <c r="C11" i="29"/>
  <c r="B12" i="29"/>
  <c r="C12" i="29"/>
  <c r="C91" i="29"/>
  <c r="B92" i="29"/>
  <c r="C51" i="29"/>
  <c r="B52" i="29"/>
  <c r="C83" i="29"/>
  <c r="B84" i="29"/>
  <c r="B42" i="29"/>
  <c r="C41" i="29"/>
  <c r="C59" i="29"/>
  <c r="B60" i="29"/>
  <c r="C88" i="30"/>
  <c r="B89" i="30"/>
  <c r="C108" i="30"/>
  <c r="B109" i="30"/>
  <c r="C76" i="30"/>
  <c r="B77" i="30"/>
  <c r="C41" i="30"/>
  <c r="B42" i="30"/>
  <c r="B70" i="30"/>
  <c r="C69" i="30"/>
  <c r="C16" i="30"/>
  <c r="B17" i="30"/>
  <c r="C104" i="30"/>
  <c r="B105" i="30"/>
  <c r="C105" i="30"/>
  <c r="C96" i="30"/>
  <c r="B97" i="30"/>
  <c r="C64" i="30"/>
  <c r="B65" i="30"/>
  <c r="C56" i="30"/>
  <c r="B57" i="30"/>
  <c r="C88" i="5"/>
  <c r="B89" i="5"/>
  <c r="C41" i="5"/>
  <c r="B42" i="5"/>
  <c r="C88" i="6"/>
  <c r="B89" i="6"/>
  <c r="C62" i="7"/>
  <c r="B63" i="7"/>
  <c r="C98" i="8"/>
  <c r="B99" i="8"/>
  <c r="C99" i="8"/>
  <c r="C102" i="9"/>
  <c r="B103" i="9"/>
  <c r="C78" i="6"/>
  <c r="B79" i="6"/>
  <c r="C11" i="6"/>
  <c r="B12" i="6"/>
  <c r="C12" i="6"/>
  <c r="C70" i="9"/>
  <c r="B71" i="9"/>
  <c r="B10" i="3"/>
  <c r="C9" i="3"/>
  <c r="C57" i="5"/>
  <c r="B58" i="5"/>
  <c r="C70" i="6"/>
  <c r="B71" i="6"/>
  <c r="C40" i="6"/>
  <c r="B41" i="6"/>
  <c r="B80" i="7"/>
  <c r="C15" i="7"/>
  <c r="B16" i="7"/>
  <c r="C67" i="8"/>
  <c r="B68" i="8"/>
  <c r="C62" i="8"/>
  <c r="B63" i="8"/>
  <c r="C57" i="8"/>
  <c r="B58" i="8"/>
  <c r="C9" i="13"/>
  <c r="B10" i="13"/>
  <c r="C66" i="10"/>
  <c r="B67" i="10"/>
  <c r="B50" i="21"/>
  <c r="C49" i="21"/>
  <c r="B10" i="21"/>
  <c r="C9" i="21"/>
  <c r="C77" i="3"/>
  <c r="B78" i="3"/>
  <c r="C78" i="5"/>
  <c r="B79" i="5"/>
  <c r="C16" i="6"/>
  <c r="B17" i="6"/>
  <c r="C41" i="7"/>
  <c r="B42" i="7"/>
  <c r="B89" i="8"/>
  <c r="C88" i="8"/>
  <c r="C56" i="10"/>
  <c r="B57" i="10"/>
  <c r="C61" i="3"/>
  <c r="B62" i="3"/>
  <c r="C40" i="3"/>
  <c r="B41" i="3"/>
  <c r="C57" i="6"/>
  <c r="B58" i="6"/>
  <c r="C54" i="7"/>
  <c r="B55" i="7"/>
  <c r="C98" i="10"/>
  <c r="B99" i="10"/>
  <c r="C92" i="3"/>
  <c r="B93" i="3"/>
  <c r="C69" i="3"/>
  <c r="B70" i="3"/>
  <c r="C16" i="3"/>
  <c r="B17" i="3"/>
  <c r="C9" i="5"/>
  <c r="B10" i="5"/>
  <c r="C9" i="8"/>
  <c r="B10" i="8"/>
  <c r="C70" i="5"/>
  <c r="B71" i="5"/>
  <c r="C49" i="5"/>
  <c r="B50" i="5"/>
  <c r="C15" i="5"/>
  <c r="B16" i="5"/>
  <c r="C50" i="6"/>
  <c r="B51" i="6"/>
  <c r="C93" i="7"/>
  <c r="B94" i="7"/>
  <c r="C70" i="7"/>
  <c r="B71" i="7"/>
  <c r="C10" i="7"/>
  <c r="B11" i="7"/>
  <c r="C101" i="8"/>
  <c r="B102" i="8"/>
  <c r="C80" i="8"/>
  <c r="B81" i="8"/>
  <c r="C49" i="8"/>
  <c r="B50" i="8"/>
  <c r="C60" i="9"/>
  <c r="B61" i="9"/>
  <c r="C50" i="4"/>
  <c r="B51" i="4"/>
  <c r="C10" i="4"/>
  <c r="B11" i="4"/>
  <c r="C97" i="14"/>
  <c r="B98" i="14"/>
  <c r="C39" i="14"/>
  <c r="B40" i="14"/>
  <c r="C97" i="13"/>
  <c r="B98" i="13"/>
  <c r="C101" i="12"/>
  <c r="B102" i="12"/>
  <c r="C79" i="12"/>
  <c r="B80" i="12"/>
  <c r="C15" i="12"/>
  <c r="B16" i="12"/>
  <c r="C84" i="11"/>
  <c r="B85" i="11"/>
  <c r="C40" i="10"/>
  <c r="B41" i="10"/>
  <c r="B77" i="24"/>
  <c r="C76" i="24"/>
  <c r="C83" i="23"/>
  <c r="B84" i="23"/>
  <c r="C63" i="23"/>
  <c r="B64" i="23"/>
  <c r="C90" i="22"/>
  <c r="B91" i="22"/>
  <c r="C74" i="21"/>
  <c r="B75" i="21"/>
  <c r="C121" i="20"/>
  <c r="B122" i="20"/>
  <c r="C122" i="20"/>
  <c r="B100" i="19"/>
  <c r="C100" i="19"/>
  <c r="C99" i="19"/>
  <c r="B49" i="13"/>
  <c r="B15" i="13"/>
  <c r="C54" i="11"/>
  <c r="B55" i="11"/>
  <c r="B40" i="11"/>
  <c r="C78" i="10"/>
  <c r="B79" i="10"/>
  <c r="C60" i="10"/>
  <c r="B61" i="10"/>
  <c r="C10" i="10"/>
  <c r="B11" i="10"/>
  <c r="C11" i="10"/>
  <c r="C82" i="9"/>
  <c r="B83" i="9"/>
  <c r="C64" i="9"/>
  <c r="B65" i="9"/>
  <c r="B69" i="24"/>
  <c r="C68" i="24"/>
  <c r="B41" i="24"/>
  <c r="C40" i="24"/>
  <c r="B17" i="24"/>
  <c r="C16" i="24"/>
  <c r="C75" i="23"/>
  <c r="B76" i="23"/>
  <c r="C11" i="23"/>
  <c r="B12" i="23"/>
  <c r="C12" i="23"/>
  <c r="C82" i="22"/>
  <c r="B83" i="22"/>
  <c r="C58" i="22"/>
  <c r="B59" i="22"/>
  <c r="C50" i="22"/>
  <c r="B51" i="22"/>
  <c r="C42" i="22"/>
  <c r="B43" i="22"/>
  <c r="C81" i="22"/>
  <c r="C9" i="22"/>
  <c r="B89" i="21"/>
  <c r="C64" i="20"/>
  <c r="B65" i="20"/>
  <c r="C56" i="20"/>
  <c r="B57" i="20"/>
  <c r="C40" i="19"/>
  <c r="B41" i="19"/>
  <c r="C16" i="4"/>
  <c r="B17" i="4"/>
  <c r="C75" i="13"/>
  <c r="B76" i="13"/>
  <c r="C9" i="12"/>
  <c r="B10" i="12"/>
  <c r="C14" i="11"/>
  <c r="B15" i="11"/>
  <c r="B113" i="24"/>
  <c r="C112" i="24"/>
  <c r="C89" i="22"/>
  <c r="C40" i="20"/>
  <c r="B41" i="20"/>
  <c r="C70" i="19"/>
  <c r="B71" i="19"/>
  <c r="B102" i="4"/>
  <c r="C88" i="4"/>
  <c r="B89" i="4"/>
  <c r="B49" i="14"/>
  <c r="B15" i="14"/>
  <c r="C9" i="14"/>
  <c r="B10" i="14"/>
  <c r="C15" i="8"/>
  <c r="B16" i="8"/>
  <c r="B98" i="4"/>
  <c r="C80" i="4"/>
  <c r="B81" i="4"/>
  <c r="C62" i="4"/>
  <c r="B63" i="4"/>
  <c r="C69" i="14"/>
  <c r="B70" i="14"/>
  <c r="B55" i="14"/>
  <c r="C55" i="13"/>
  <c r="B56" i="13"/>
  <c r="C59" i="12"/>
  <c r="B60" i="12"/>
  <c r="C60" i="11"/>
  <c r="B61" i="11"/>
  <c r="B10" i="11"/>
  <c r="C84" i="10"/>
  <c r="B85" i="10"/>
  <c r="C88" i="9"/>
  <c r="B89" i="9"/>
  <c r="C14" i="9"/>
  <c r="B15" i="9"/>
  <c r="B125" i="24"/>
  <c r="C125" i="24"/>
  <c r="C124" i="24"/>
  <c r="B97" i="24"/>
  <c r="C96" i="24"/>
  <c r="B89" i="24"/>
  <c r="C88" i="24"/>
  <c r="B11" i="24"/>
  <c r="C40" i="23"/>
  <c r="B41" i="23"/>
  <c r="C15" i="23"/>
  <c r="B16" i="23"/>
  <c r="C102" i="22"/>
  <c r="B103" i="22"/>
  <c r="C103" i="22"/>
  <c r="C18" i="22"/>
  <c r="B19" i="22"/>
  <c r="C82" i="21"/>
  <c r="B83" i="21"/>
  <c r="C58" i="21"/>
  <c r="B59" i="21"/>
  <c r="C42" i="21"/>
  <c r="B43" i="21"/>
  <c r="C81" i="21"/>
  <c r="C73" i="21"/>
  <c r="C104" i="20"/>
  <c r="B105" i="20"/>
  <c r="C105" i="20"/>
  <c r="C96" i="20"/>
  <c r="B97" i="20"/>
  <c r="C73" i="20"/>
  <c r="B74" i="20"/>
  <c r="B117" i="19"/>
  <c r="C117" i="19"/>
  <c r="C116" i="19"/>
  <c r="B60" i="19"/>
  <c r="C59" i="19"/>
  <c r="B50" i="19"/>
  <c r="C49" i="19"/>
  <c r="C89" i="19"/>
  <c r="C39" i="13"/>
  <c r="B40" i="13"/>
  <c r="C48" i="11"/>
  <c r="B49" i="11"/>
  <c r="C10" i="9"/>
  <c r="B11" i="9"/>
  <c r="C11" i="9"/>
  <c r="C91" i="23"/>
  <c r="B92" i="23"/>
  <c r="C10" i="22"/>
  <c r="B11" i="22"/>
  <c r="C9" i="20"/>
  <c r="B10" i="20"/>
  <c r="C90" i="19"/>
  <c r="B91" i="19"/>
  <c r="C41" i="8"/>
  <c r="B42" i="8"/>
  <c r="C68" i="4"/>
  <c r="B69" i="4"/>
  <c r="C58" i="4"/>
  <c r="B59" i="4"/>
  <c r="C40" i="4"/>
  <c r="B41" i="4"/>
  <c r="C83" i="14"/>
  <c r="B84" i="14"/>
  <c r="C61" i="14"/>
  <c r="B62" i="14"/>
  <c r="C83" i="13"/>
  <c r="B84" i="13"/>
  <c r="C69" i="13"/>
  <c r="B70" i="13"/>
  <c r="C87" i="12"/>
  <c r="B88" i="12"/>
  <c r="C73" i="12"/>
  <c r="B74" i="12"/>
  <c r="C39" i="12"/>
  <c r="B40" i="12"/>
  <c r="C96" i="11"/>
  <c r="B97" i="11"/>
  <c r="C70" i="11"/>
  <c r="B71" i="11"/>
  <c r="C112" i="10"/>
  <c r="B113" i="10"/>
  <c r="C94" i="10"/>
  <c r="B95" i="10"/>
  <c r="C95" i="10"/>
  <c r="C48" i="10"/>
  <c r="B49" i="10"/>
  <c r="C14" i="10"/>
  <c r="B15" i="10"/>
  <c r="C116" i="9"/>
  <c r="B117" i="9"/>
  <c r="C98" i="9"/>
  <c r="B99" i="9"/>
  <c r="C99" i="9"/>
  <c r="C40" i="9"/>
  <c r="B41" i="9"/>
  <c r="C105" i="24"/>
  <c r="C9" i="24"/>
  <c r="B73" i="22"/>
  <c r="C49" i="22"/>
  <c r="C41" i="22"/>
  <c r="C102" i="21"/>
  <c r="B103" i="21"/>
  <c r="C103" i="21"/>
  <c r="B17" i="21"/>
  <c r="C108" i="20"/>
  <c r="B109" i="20"/>
  <c r="C88" i="20"/>
  <c r="B89" i="20"/>
  <c r="C68" i="20"/>
  <c r="B69" i="20"/>
  <c r="C16" i="20"/>
  <c r="B17" i="20"/>
  <c r="B104" i="19"/>
  <c r="C103" i="19"/>
  <c r="B84" i="19"/>
  <c r="C83" i="19"/>
  <c r="B64" i="19"/>
  <c r="C63" i="19"/>
  <c r="B12" i="19"/>
  <c r="C12" i="19"/>
  <c r="C11" i="19"/>
  <c r="B16" i="19"/>
  <c r="C15" i="19"/>
  <c r="B112" i="25"/>
  <c r="C111" i="25"/>
  <c r="B82" i="25"/>
  <c r="C81" i="25"/>
  <c r="B45" i="25"/>
  <c r="C44" i="25"/>
  <c r="B102" i="25"/>
  <c r="C101" i="25"/>
  <c r="B73" i="25"/>
  <c r="C72" i="25"/>
  <c r="B97" i="25"/>
  <c r="C97" i="25"/>
  <c r="C96" i="25"/>
  <c r="B65" i="25"/>
  <c r="C64" i="25"/>
  <c r="B21" i="25"/>
  <c r="C20" i="25"/>
  <c r="B54" i="25"/>
  <c r="C53" i="25"/>
  <c r="C102" i="26"/>
  <c r="B103" i="26"/>
  <c r="C103" i="26"/>
  <c r="B108" i="26"/>
  <c r="C107" i="26"/>
  <c r="B43" i="26"/>
  <c r="C42" i="26"/>
  <c r="B87" i="26"/>
  <c r="C86" i="26"/>
  <c r="B64" i="26"/>
  <c r="C63" i="26"/>
  <c r="C18" i="26"/>
  <c r="B19" i="26"/>
  <c r="C94" i="26"/>
  <c r="B95" i="26"/>
  <c r="C72" i="26"/>
  <c r="B73" i="26"/>
  <c r="B12" i="26"/>
  <c r="C12" i="26"/>
  <c r="C11" i="26"/>
  <c r="B64" i="27"/>
  <c r="C63" i="27"/>
  <c r="B85" i="27"/>
  <c r="C84" i="27"/>
  <c r="C94" i="27"/>
  <c r="B95" i="27"/>
  <c r="B12" i="27"/>
  <c r="C12" i="27"/>
  <c r="C11" i="27"/>
  <c r="B19" i="27"/>
  <c r="C18" i="27"/>
  <c r="B43" i="27"/>
  <c r="C42" i="27"/>
  <c r="C76" i="27"/>
  <c r="B77" i="27"/>
  <c r="B18" i="28"/>
  <c r="C17" i="28"/>
  <c r="C11" i="28"/>
  <c r="B12" i="28"/>
  <c r="C12" i="28"/>
  <c r="C91" i="28"/>
  <c r="B92" i="28"/>
  <c r="C51" i="28"/>
  <c r="B52" i="28"/>
  <c r="B62" i="28"/>
  <c r="C61" i="28"/>
  <c r="B74" i="28"/>
  <c r="C73" i="28"/>
  <c r="B82" i="28"/>
  <c r="C81" i="28"/>
  <c r="C43" i="28"/>
  <c r="B44" i="28"/>
  <c r="B66" i="29"/>
  <c r="C66" i="29"/>
  <c r="C65" i="29"/>
  <c r="C60" i="29"/>
  <c r="B61" i="29"/>
  <c r="C61" i="29"/>
  <c r="C84" i="29"/>
  <c r="B85" i="29"/>
  <c r="B93" i="29"/>
  <c r="C92" i="29"/>
  <c r="C104" i="29"/>
  <c r="B105" i="29"/>
  <c r="C52" i="29"/>
  <c r="B53" i="29"/>
  <c r="B18" i="29"/>
  <c r="C17" i="29"/>
  <c r="B43" i="29"/>
  <c r="C42" i="29"/>
  <c r="B71" i="29"/>
  <c r="C70" i="29"/>
  <c r="C57" i="30"/>
  <c r="B58" i="30"/>
  <c r="B98" i="30"/>
  <c r="C97" i="30"/>
  <c r="C17" i="30"/>
  <c r="B18" i="30"/>
  <c r="B43" i="30"/>
  <c r="C42" i="30"/>
  <c r="B110" i="30"/>
  <c r="C109" i="30"/>
  <c r="B66" i="30"/>
  <c r="C66" i="30"/>
  <c r="C65" i="30"/>
  <c r="C77" i="30"/>
  <c r="B78" i="30"/>
  <c r="C89" i="30"/>
  <c r="B90" i="30"/>
  <c r="B71" i="30"/>
  <c r="C71" i="30"/>
  <c r="C70" i="30"/>
  <c r="B17" i="19"/>
  <c r="C16" i="19"/>
  <c r="C64" i="19"/>
  <c r="B65" i="19"/>
  <c r="C104" i="19"/>
  <c r="B105" i="19"/>
  <c r="C69" i="20"/>
  <c r="B70" i="20"/>
  <c r="C109" i="20"/>
  <c r="B110" i="20"/>
  <c r="C41" i="9"/>
  <c r="B42" i="9"/>
  <c r="C117" i="9"/>
  <c r="B118" i="9"/>
  <c r="C49" i="10"/>
  <c r="B50" i="10"/>
  <c r="C113" i="10"/>
  <c r="B114" i="10"/>
  <c r="C97" i="11"/>
  <c r="B98" i="11"/>
  <c r="C74" i="12"/>
  <c r="B75" i="12"/>
  <c r="C70" i="13"/>
  <c r="B71" i="13"/>
  <c r="C62" i="14"/>
  <c r="B63" i="14"/>
  <c r="C41" i="4"/>
  <c r="B42" i="4"/>
  <c r="C69" i="4"/>
  <c r="B70" i="4"/>
  <c r="C10" i="20"/>
  <c r="B11" i="20"/>
  <c r="C92" i="23"/>
  <c r="B93" i="23"/>
  <c r="C84" i="19"/>
  <c r="B85" i="19"/>
  <c r="C17" i="20"/>
  <c r="B18" i="20"/>
  <c r="C89" i="20"/>
  <c r="B90" i="20"/>
  <c r="B18" i="21"/>
  <c r="C17" i="21"/>
  <c r="B74" i="22"/>
  <c r="C73" i="22"/>
  <c r="C15" i="10"/>
  <c r="B16" i="10"/>
  <c r="C71" i="11"/>
  <c r="B72" i="11"/>
  <c r="C40" i="12"/>
  <c r="B41" i="12"/>
  <c r="C88" i="12"/>
  <c r="B89" i="12"/>
  <c r="C84" i="13"/>
  <c r="B85" i="13"/>
  <c r="C84" i="14"/>
  <c r="B85" i="14"/>
  <c r="C59" i="4"/>
  <c r="B60" i="4"/>
  <c r="C60" i="4"/>
  <c r="C42" i="8"/>
  <c r="B43" i="8"/>
  <c r="B92" i="19"/>
  <c r="C91" i="19"/>
  <c r="C11" i="22"/>
  <c r="B12" i="22"/>
  <c r="C12" i="22"/>
  <c r="C50" i="19"/>
  <c r="B51" i="19"/>
  <c r="C89" i="9"/>
  <c r="B90" i="9"/>
  <c r="C10" i="11"/>
  <c r="B11" i="11"/>
  <c r="C11" i="11"/>
  <c r="B71" i="14"/>
  <c r="C70" i="14"/>
  <c r="B82" i="4"/>
  <c r="C81" i="4"/>
  <c r="C49" i="14"/>
  <c r="B50" i="14"/>
  <c r="C15" i="11"/>
  <c r="B16" i="11"/>
  <c r="C76" i="13"/>
  <c r="B77" i="13"/>
  <c r="C57" i="20"/>
  <c r="B58" i="20"/>
  <c r="B90" i="21"/>
  <c r="C89" i="21"/>
  <c r="B18" i="24"/>
  <c r="C17" i="24"/>
  <c r="B70" i="24"/>
  <c r="C69" i="24"/>
  <c r="B56" i="11"/>
  <c r="C55" i="11"/>
  <c r="C75" i="21"/>
  <c r="B76" i="21"/>
  <c r="C64" i="23"/>
  <c r="B65" i="23"/>
  <c r="C89" i="8"/>
  <c r="B90" i="8"/>
  <c r="C50" i="21"/>
  <c r="B51" i="21"/>
  <c r="B72" i="6"/>
  <c r="C71" i="6"/>
  <c r="C103" i="9"/>
  <c r="B104" i="9"/>
  <c r="B64" i="7"/>
  <c r="C63" i="7"/>
  <c r="B43" i="5"/>
  <c r="C42" i="5"/>
  <c r="C40" i="13"/>
  <c r="B41" i="13"/>
  <c r="C74" i="20"/>
  <c r="B75" i="20"/>
  <c r="C43" i="21"/>
  <c r="B44" i="21"/>
  <c r="C83" i="21"/>
  <c r="B84" i="21"/>
  <c r="B42" i="23"/>
  <c r="C41" i="23"/>
  <c r="B90" i="24"/>
  <c r="C89" i="24"/>
  <c r="C61" i="11"/>
  <c r="B62" i="11"/>
  <c r="C56" i="13"/>
  <c r="B57" i="13"/>
  <c r="B11" i="14"/>
  <c r="C11" i="14"/>
  <c r="C10" i="14"/>
  <c r="B90" i="4"/>
  <c r="C89" i="4"/>
  <c r="C41" i="20"/>
  <c r="B42" i="20"/>
  <c r="B114" i="24"/>
  <c r="C113" i="24"/>
  <c r="C51" i="22"/>
  <c r="B52" i="22"/>
  <c r="C83" i="22"/>
  <c r="B84" i="22"/>
  <c r="C76" i="23"/>
  <c r="B77" i="23"/>
  <c r="B66" i="9"/>
  <c r="C65" i="9"/>
  <c r="B80" i="10"/>
  <c r="C79" i="10"/>
  <c r="B78" i="24"/>
  <c r="C77" i="24"/>
  <c r="C85" i="11"/>
  <c r="B86" i="11"/>
  <c r="C80" i="12"/>
  <c r="B81" i="12"/>
  <c r="C98" i="13"/>
  <c r="B99" i="13"/>
  <c r="C98" i="14"/>
  <c r="B99" i="14"/>
  <c r="C99" i="14"/>
  <c r="C51" i="4"/>
  <c r="B52" i="4"/>
  <c r="C50" i="8"/>
  <c r="B51" i="8"/>
  <c r="C102" i="8"/>
  <c r="B103" i="8"/>
  <c r="C71" i="7"/>
  <c r="B72" i="7"/>
  <c r="C51" i="6"/>
  <c r="B52" i="6"/>
  <c r="C50" i="5"/>
  <c r="B51" i="5"/>
  <c r="B11" i="8"/>
  <c r="C10" i="8"/>
  <c r="C17" i="3"/>
  <c r="B18" i="3"/>
  <c r="C93" i="3"/>
  <c r="B94" i="3"/>
  <c r="C55" i="7"/>
  <c r="B56" i="7"/>
  <c r="C41" i="3"/>
  <c r="B42" i="3"/>
  <c r="B58" i="10"/>
  <c r="C58" i="10"/>
  <c r="C57" i="10"/>
  <c r="C42" i="7"/>
  <c r="B43" i="7"/>
  <c r="C79" i="5"/>
  <c r="B80" i="5"/>
  <c r="B68" i="10"/>
  <c r="C67" i="10"/>
  <c r="C58" i="8"/>
  <c r="B59" i="8"/>
  <c r="C68" i="8"/>
  <c r="B69" i="8"/>
  <c r="C80" i="7"/>
  <c r="B81" i="7"/>
  <c r="C10" i="3"/>
  <c r="B11" i="3"/>
  <c r="B61" i="19"/>
  <c r="C61" i="19"/>
  <c r="C60" i="19"/>
  <c r="C15" i="9"/>
  <c r="B16" i="9"/>
  <c r="B86" i="10"/>
  <c r="C85" i="10"/>
  <c r="C63" i="4"/>
  <c r="B64" i="4"/>
  <c r="C98" i="4"/>
  <c r="B99" i="4"/>
  <c r="C99" i="4"/>
  <c r="C10" i="12"/>
  <c r="B11" i="12"/>
  <c r="C11" i="12"/>
  <c r="C17" i="4"/>
  <c r="B18" i="4"/>
  <c r="C41" i="19"/>
  <c r="B42" i="19"/>
  <c r="C65" i="20"/>
  <c r="B66" i="20"/>
  <c r="C66" i="20"/>
  <c r="B42" i="24"/>
  <c r="C41" i="24"/>
  <c r="C15" i="13"/>
  <c r="B16" i="13"/>
  <c r="C91" i="22"/>
  <c r="B92" i="22"/>
  <c r="C84" i="23"/>
  <c r="B85" i="23"/>
  <c r="C10" i="21"/>
  <c r="B11" i="21"/>
  <c r="C41" i="6"/>
  <c r="B42" i="6"/>
  <c r="B59" i="5"/>
  <c r="C58" i="5"/>
  <c r="B72" i="9"/>
  <c r="C71" i="9"/>
  <c r="C79" i="6"/>
  <c r="B80" i="6"/>
  <c r="C89" i="6"/>
  <c r="B90" i="6"/>
  <c r="C89" i="5"/>
  <c r="B90" i="5"/>
  <c r="C49" i="11"/>
  <c r="B50" i="11"/>
  <c r="C97" i="20"/>
  <c r="B98" i="20"/>
  <c r="C59" i="21"/>
  <c r="B60" i="21"/>
  <c r="C19" i="22"/>
  <c r="B20" i="22"/>
  <c r="C16" i="23"/>
  <c r="B17" i="23"/>
  <c r="C11" i="24"/>
  <c r="B12" i="24"/>
  <c r="C12" i="24"/>
  <c r="B98" i="24"/>
  <c r="C97" i="24"/>
  <c r="B61" i="12"/>
  <c r="C60" i="12"/>
  <c r="C55" i="14"/>
  <c r="B56" i="14"/>
  <c r="C16" i="8"/>
  <c r="B17" i="8"/>
  <c r="C15" i="14"/>
  <c r="B16" i="14"/>
  <c r="C102" i="4"/>
  <c r="B103" i="4"/>
  <c r="B72" i="19"/>
  <c r="C71" i="19"/>
  <c r="C43" i="22"/>
  <c r="B44" i="22"/>
  <c r="C59" i="22"/>
  <c r="B60" i="22"/>
  <c r="B84" i="9"/>
  <c r="C83" i="9"/>
  <c r="B62" i="10"/>
  <c r="C61" i="10"/>
  <c r="C40" i="11"/>
  <c r="B41" i="11"/>
  <c r="C49" i="13"/>
  <c r="B50" i="13"/>
  <c r="C41" i="10"/>
  <c r="B42" i="10"/>
  <c r="C16" i="12"/>
  <c r="B17" i="12"/>
  <c r="C102" i="12"/>
  <c r="B103" i="12"/>
  <c r="C40" i="14"/>
  <c r="B41" i="14"/>
  <c r="C11" i="4"/>
  <c r="B12" i="4"/>
  <c r="C12" i="4"/>
  <c r="C61" i="9"/>
  <c r="B62" i="9"/>
  <c r="C62" i="9"/>
  <c r="C81" i="8"/>
  <c r="B82" i="8"/>
  <c r="C11" i="7"/>
  <c r="B12" i="7"/>
  <c r="C12" i="7"/>
  <c r="C94" i="7"/>
  <c r="B95" i="7"/>
  <c r="B17" i="5"/>
  <c r="C16" i="5"/>
  <c r="C71" i="5"/>
  <c r="B72" i="5"/>
  <c r="B11" i="5"/>
  <c r="C10" i="5"/>
  <c r="C70" i="3"/>
  <c r="B71" i="3"/>
  <c r="B100" i="10"/>
  <c r="C99" i="10"/>
  <c r="C58" i="6"/>
  <c r="B59" i="6"/>
  <c r="C62" i="3"/>
  <c r="B63" i="3"/>
  <c r="C17" i="6"/>
  <c r="B18" i="6"/>
  <c r="C78" i="3"/>
  <c r="B79" i="3"/>
  <c r="B11" i="13"/>
  <c r="C11" i="13"/>
  <c r="C10" i="13"/>
  <c r="C63" i="8"/>
  <c r="B64" i="8"/>
  <c r="C16" i="7"/>
  <c r="B17" i="7"/>
  <c r="C21" i="25"/>
  <c r="B22" i="25"/>
  <c r="C102" i="25"/>
  <c r="B103" i="25"/>
  <c r="C82" i="25"/>
  <c r="B83" i="25"/>
  <c r="C54" i="25"/>
  <c r="B55" i="25"/>
  <c r="B66" i="25"/>
  <c r="C65" i="25"/>
  <c r="B74" i="25"/>
  <c r="C73" i="25"/>
  <c r="B46" i="25"/>
  <c r="C45" i="25"/>
  <c r="B113" i="25"/>
  <c r="C112" i="25"/>
  <c r="C73" i="26"/>
  <c r="B74" i="26"/>
  <c r="B20" i="26"/>
  <c r="C19" i="26"/>
  <c r="B88" i="26"/>
  <c r="C87" i="26"/>
  <c r="C108" i="26"/>
  <c r="B109" i="26"/>
  <c r="B96" i="26"/>
  <c r="C95" i="26"/>
  <c r="B65" i="26"/>
  <c r="C64" i="26"/>
  <c r="B44" i="26"/>
  <c r="C43" i="26"/>
  <c r="B44" i="27"/>
  <c r="C43" i="27"/>
  <c r="C85" i="27"/>
  <c r="B86" i="27"/>
  <c r="C77" i="27"/>
  <c r="B78" i="27"/>
  <c r="B96" i="27"/>
  <c r="C95" i="27"/>
  <c r="B20" i="27"/>
  <c r="C19" i="27"/>
  <c r="C64" i="27"/>
  <c r="B65" i="27"/>
  <c r="C44" i="28"/>
  <c r="B45" i="28"/>
  <c r="C52" i="28"/>
  <c r="B53" i="28"/>
  <c r="B75" i="28"/>
  <c r="C74" i="28"/>
  <c r="B93" i="28"/>
  <c r="C92" i="28"/>
  <c r="B83" i="28"/>
  <c r="C82" i="28"/>
  <c r="B63" i="28"/>
  <c r="C62" i="28"/>
  <c r="B19" i="28"/>
  <c r="C18" i="28"/>
  <c r="B54" i="29"/>
  <c r="C53" i="29"/>
  <c r="C43" i="29"/>
  <c r="B44" i="29"/>
  <c r="B94" i="29"/>
  <c r="C93" i="29"/>
  <c r="B106" i="29"/>
  <c r="C105" i="29"/>
  <c r="B86" i="29"/>
  <c r="C85" i="29"/>
  <c r="C71" i="29"/>
  <c r="B72" i="29"/>
  <c r="B19" i="29"/>
  <c r="C18" i="29"/>
  <c r="B44" i="30"/>
  <c r="C43" i="30"/>
  <c r="B99" i="30"/>
  <c r="C98" i="30"/>
  <c r="B91" i="30"/>
  <c r="C90" i="30"/>
  <c r="B79" i="30"/>
  <c r="C78" i="30"/>
  <c r="B19" i="30"/>
  <c r="C18" i="30"/>
  <c r="B59" i="30"/>
  <c r="C58" i="30"/>
  <c r="B111" i="30"/>
  <c r="C110" i="30"/>
  <c r="C18" i="6"/>
  <c r="B19" i="6"/>
  <c r="B60" i="6"/>
  <c r="C59" i="6"/>
  <c r="B72" i="3"/>
  <c r="C71" i="3"/>
  <c r="B73" i="5"/>
  <c r="C72" i="5"/>
  <c r="B96" i="7"/>
  <c r="C95" i="7"/>
  <c r="B83" i="8"/>
  <c r="C82" i="8"/>
  <c r="C103" i="12"/>
  <c r="B104" i="12"/>
  <c r="C104" i="12"/>
  <c r="C42" i="10"/>
  <c r="B43" i="10"/>
  <c r="B42" i="11"/>
  <c r="C41" i="11"/>
  <c r="B45" i="22"/>
  <c r="C44" i="22"/>
  <c r="B104" i="4"/>
  <c r="C103" i="4"/>
  <c r="C17" i="8"/>
  <c r="B18" i="8"/>
  <c r="C20" i="22"/>
  <c r="B21" i="22"/>
  <c r="C98" i="20"/>
  <c r="B99" i="20"/>
  <c r="B91" i="5"/>
  <c r="C90" i="5"/>
  <c r="C80" i="6"/>
  <c r="B81" i="6"/>
  <c r="C11" i="21"/>
  <c r="B12" i="21"/>
  <c r="C12" i="21"/>
  <c r="C92" i="22"/>
  <c r="B93" i="22"/>
  <c r="C42" i="19"/>
  <c r="B43" i="19"/>
  <c r="C64" i="4"/>
  <c r="B65" i="4"/>
  <c r="C65" i="4"/>
  <c r="C16" i="9"/>
  <c r="B17" i="9"/>
  <c r="C11" i="3"/>
  <c r="B12" i="3"/>
  <c r="C12" i="3"/>
  <c r="C69" i="8"/>
  <c r="B70" i="8"/>
  <c r="B44" i="7"/>
  <c r="C43" i="7"/>
  <c r="C42" i="3"/>
  <c r="B43" i="3"/>
  <c r="C94" i="3"/>
  <c r="B95" i="3"/>
  <c r="C52" i="6"/>
  <c r="B53" i="6"/>
  <c r="C103" i="8"/>
  <c r="B104" i="8"/>
  <c r="C52" i="4"/>
  <c r="B53" i="4"/>
  <c r="C99" i="13"/>
  <c r="B100" i="13"/>
  <c r="C100" i="13"/>
  <c r="C86" i="11"/>
  <c r="B87" i="11"/>
  <c r="B78" i="23"/>
  <c r="C77" i="23"/>
  <c r="B53" i="22"/>
  <c r="C52" i="22"/>
  <c r="C42" i="20"/>
  <c r="B43" i="20"/>
  <c r="C62" i="11"/>
  <c r="B63" i="11"/>
  <c r="C44" i="21"/>
  <c r="B45" i="21"/>
  <c r="C41" i="13"/>
  <c r="B42" i="13"/>
  <c r="C90" i="8"/>
  <c r="B91" i="8"/>
  <c r="C76" i="21"/>
  <c r="B77" i="21"/>
  <c r="C77" i="21"/>
  <c r="C77" i="13"/>
  <c r="B78" i="13"/>
  <c r="B51" i="14"/>
  <c r="C50" i="14"/>
  <c r="C90" i="9"/>
  <c r="B91" i="9"/>
  <c r="C43" i="8"/>
  <c r="B44" i="8"/>
  <c r="C85" i="14"/>
  <c r="B86" i="14"/>
  <c r="C89" i="12"/>
  <c r="B90" i="12"/>
  <c r="C72" i="11"/>
  <c r="B73" i="11"/>
  <c r="C90" i="20"/>
  <c r="B91" i="20"/>
  <c r="B86" i="19"/>
  <c r="C85" i="19"/>
  <c r="B12" i="20"/>
  <c r="C12" i="20"/>
  <c r="C11" i="20"/>
  <c r="C42" i="4"/>
  <c r="B43" i="4"/>
  <c r="C71" i="13"/>
  <c r="B72" i="13"/>
  <c r="C72" i="13"/>
  <c r="C98" i="11"/>
  <c r="B99" i="11"/>
  <c r="C99" i="11"/>
  <c r="C50" i="10"/>
  <c r="B51" i="10"/>
  <c r="C42" i="9"/>
  <c r="B43" i="9"/>
  <c r="C70" i="20"/>
  <c r="B71" i="20"/>
  <c r="C71" i="20"/>
  <c r="B66" i="19"/>
  <c r="C66" i="19"/>
  <c r="C65" i="19"/>
  <c r="C100" i="10"/>
  <c r="B101" i="10"/>
  <c r="C11" i="5"/>
  <c r="B12" i="5"/>
  <c r="C12" i="5"/>
  <c r="C17" i="5"/>
  <c r="B18" i="5"/>
  <c r="C62" i="10"/>
  <c r="B63" i="10"/>
  <c r="C63" i="10"/>
  <c r="B73" i="19"/>
  <c r="C72" i="19"/>
  <c r="C98" i="24"/>
  <c r="B99" i="24"/>
  <c r="C72" i="9"/>
  <c r="B73" i="9"/>
  <c r="C86" i="10"/>
  <c r="B87" i="10"/>
  <c r="C17" i="7"/>
  <c r="B18" i="7"/>
  <c r="C84" i="9"/>
  <c r="B85" i="9"/>
  <c r="C61" i="12"/>
  <c r="B62" i="12"/>
  <c r="C59" i="5"/>
  <c r="B60" i="5"/>
  <c r="C42" i="24"/>
  <c r="B43" i="24"/>
  <c r="C68" i="10"/>
  <c r="B69" i="10"/>
  <c r="C11" i="8"/>
  <c r="B12" i="8"/>
  <c r="C12" i="8"/>
  <c r="C80" i="10"/>
  <c r="B81" i="10"/>
  <c r="C42" i="23"/>
  <c r="B43" i="23"/>
  <c r="C64" i="7"/>
  <c r="B65" i="7"/>
  <c r="C72" i="6"/>
  <c r="B73" i="6"/>
  <c r="C70" i="24"/>
  <c r="B71" i="24"/>
  <c r="C90" i="21"/>
  <c r="B91" i="21"/>
  <c r="C71" i="14"/>
  <c r="B72" i="14"/>
  <c r="C74" i="22"/>
  <c r="B75" i="22"/>
  <c r="B65" i="8"/>
  <c r="C65" i="8"/>
  <c r="C64" i="8"/>
  <c r="C79" i="3"/>
  <c r="B80" i="3"/>
  <c r="B64" i="3"/>
  <c r="C63" i="3"/>
  <c r="C41" i="14"/>
  <c r="B42" i="14"/>
  <c r="C17" i="12"/>
  <c r="B18" i="12"/>
  <c r="B51" i="13"/>
  <c r="C50" i="13"/>
  <c r="B61" i="22"/>
  <c r="C60" i="22"/>
  <c r="B17" i="14"/>
  <c r="C16" i="14"/>
  <c r="B57" i="14"/>
  <c r="C56" i="14"/>
  <c r="C17" i="23"/>
  <c r="B18" i="23"/>
  <c r="C60" i="21"/>
  <c r="B61" i="21"/>
  <c r="C50" i="11"/>
  <c r="B51" i="11"/>
  <c r="C90" i="6"/>
  <c r="B91" i="6"/>
  <c r="C42" i="6"/>
  <c r="B43" i="6"/>
  <c r="B86" i="23"/>
  <c r="C85" i="23"/>
  <c r="B17" i="13"/>
  <c r="C16" i="13"/>
  <c r="C18" i="4"/>
  <c r="B19" i="4"/>
  <c r="C81" i="7"/>
  <c r="B82" i="7"/>
  <c r="C59" i="8"/>
  <c r="B60" i="8"/>
  <c r="C60" i="8"/>
  <c r="C80" i="5"/>
  <c r="B81" i="5"/>
  <c r="C56" i="7"/>
  <c r="B57" i="7"/>
  <c r="C18" i="3"/>
  <c r="B19" i="3"/>
  <c r="C51" i="5"/>
  <c r="B52" i="5"/>
  <c r="C72" i="7"/>
  <c r="B73" i="7"/>
  <c r="C51" i="8"/>
  <c r="B52" i="8"/>
  <c r="C81" i="12"/>
  <c r="B82" i="12"/>
  <c r="B85" i="22"/>
  <c r="C84" i="22"/>
  <c r="C57" i="13"/>
  <c r="B58" i="13"/>
  <c r="B85" i="21"/>
  <c r="C84" i="21"/>
  <c r="C75" i="20"/>
  <c r="B76" i="20"/>
  <c r="C104" i="9"/>
  <c r="B105" i="9"/>
  <c r="C51" i="21"/>
  <c r="B52" i="21"/>
  <c r="C65" i="23"/>
  <c r="B66" i="23"/>
  <c r="C58" i="20"/>
  <c r="B59" i="20"/>
  <c r="C16" i="11"/>
  <c r="B17" i="11"/>
  <c r="B52" i="19"/>
  <c r="C51" i="19"/>
  <c r="C85" i="13"/>
  <c r="B86" i="13"/>
  <c r="C41" i="12"/>
  <c r="B42" i="12"/>
  <c r="C16" i="10"/>
  <c r="B17" i="10"/>
  <c r="C18" i="20"/>
  <c r="B19" i="20"/>
  <c r="B94" i="23"/>
  <c r="C93" i="23"/>
  <c r="C70" i="4"/>
  <c r="B71" i="4"/>
  <c r="C63" i="14"/>
  <c r="B64" i="14"/>
  <c r="C75" i="12"/>
  <c r="B76" i="12"/>
  <c r="C76" i="12"/>
  <c r="C114" i="10"/>
  <c r="B115" i="10"/>
  <c r="C118" i="9"/>
  <c r="B119" i="9"/>
  <c r="C110" i="20"/>
  <c r="B111" i="20"/>
  <c r="B106" i="19"/>
  <c r="C105" i="19"/>
  <c r="C78" i="24"/>
  <c r="B79" i="24"/>
  <c r="C66" i="9"/>
  <c r="B67" i="9"/>
  <c r="C67" i="9"/>
  <c r="B115" i="24"/>
  <c r="C114" i="24"/>
  <c r="C90" i="4"/>
  <c r="B91" i="4"/>
  <c r="C90" i="24"/>
  <c r="B91" i="24"/>
  <c r="C43" i="5"/>
  <c r="B44" i="5"/>
  <c r="C56" i="11"/>
  <c r="B57" i="11"/>
  <c r="C18" i="24"/>
  <c r="B19" i="24"/>
  <c r="C82" i="4"/>
  <c r="B83" i="4"/>
  <c r="C92" i="19"/>
  <c r="B93" i="19"/>
  <c r="C18" i="21"/>
  <c r="B19" i="21"/>
  <c r="C17" i="19"/>
  <c r="B18" i="19"/>
  <c r="C46" i="25"/>
  <c r="B47" i="25"/>
  <c r="C47" i="25"/>
  <c r="C66" i="25"/>
  <c r="B67" i="25"/>
  <c r="C67" i="25"/>
  <c r="C55" i="25"/>
  <c r="B56" i="25"/>
  <c r="C103" i="25"/>
  <c r="B104" i="25"/>
  <c r="C113" i="25"/>
  <c r="B114" i="25"/>
  <c r="C74" i="25"/>
  <c r="B75" i="25"/>
  <c r="C83" i="25"/>
  <c r="B84" i="25"/>
  <c r="C22" i="25"/>
  <c r="B23" i="25"/>
  <c r="B45" i="26"/>
  <c r="C44" i="26"/>
  <c r="B97" i="26"/>
  <c r="C96" i="26"/>
  <c r="B89" i="26"/>
  <c r="C89" i="26"/>
  <c r="C88" i="26"/>
  <c r="C109" i="26"/>
  <c r="B110" i="26"/>
  <c r="C65" i="26"/>
  <c r="B66" i="26"/>
  <c r="B21" i="26"/>
  <c r="C20" i="26"/>
  <c r="C74" i="26"/>
  <c r="B75" i="26"/>
  <c r="B21" i="27"/>
  <c r="C20" i="27"/>
  <c r="B45" i="27"/>
  <c r="C44" i="27"/>
  <c r="C65" i="27"/>
  <c r="B66" i="27"/>
  <c r="C86" i="27"/>
  <c r="B87" i="27"/>
  <c r="C96" i="27"/>
  <c r="B97" i="27"/>
  <c r="C78" i="27"/>
  <c r="B79" i="27"/>
  <c r="C19" i="28"/>
  <c r="B20" i="28"/>
  <c r="C83" i="28"/>
  <c r="B84" i="28"/>
  <c r="C75" i="28"/>
  <c r="B76" i="28"/>
  <c r="B54" i="28"/>
  <c r="C53" i="28"/>
  <c r="C63" i="28"/>
  <c r="B64" i="28"/>
  <c r="B94" i="28"/>
  <c r="C93" i="28"/>
  <c r="B46" i="28"/>
  <c r="C45" i="28"/>
  <c r="C72" i="29"/>
  <c r="B73" i="29"/>
  <c r="C44" i="29"/>
  <c r="B45" i="29"/>
  <c r="C106" i="29"/>
  <c r="B107" i="29"/>
  <c r="C19" i="29"/>
  <c r="B20" i="29"/>
  <c r="B87" i="29"/>
  <c r="C87" i="29"/>
  <c r="C86" i="29"/>
  <c r="C94" i="29"/>
  <c r="B95" i="29"/>
  <c r="B55" i="29"/>
  <c r="C54" i="29"/>
  <c r="B112" i="30"/>
  <c r="C111" i="30"/>
  <c r="C19" i="30"/>
  <c r="B20" i="30"/>
  <c r="B92" i="30"/>
  <c r="C92" i="30"/>
  <c r="C91" i="30"/>
  <c r="C44" i="30"/>
  <c r="B45" i="30"/>
  <c r="B60" i="30"/>
  <c r="C59" i="30"/>
  <c r="B80" i="30"/>
  <c r="C79" i="30"/>
  <c r="B100" i="30"/>
  <c r="C99" i="30"/>
  <c r="C19" i="21"/>
  <c r="B20" i="21"/>
  <c r="C83" i="4"/>
  <c r="B84" i="4"/>
  <c r="C57" i="11"/>
  <c r="B58" i="11"/>
  <c r="C58" i="11"/>
  <c r="C91" i="24"/>
  <c r="B92" i="24"/>
  <c r="C79" i="24"/>
  <c r="B80" i="24"/>
  <c r="B112" i="20"/>
  <c r="C111" i="20"/>
  <c r="B116" i="10"/>
  <c r="C116" i="10"/>
  <c r="C115" i="10"/>
  <c r="B65" i="14"/>
  <c r="C64" i="14"/>
  <c r="B18" i="10"/>
  <c r="C17" i="10"/>
  <c r="B87" i="13"/>
  <c r="C86" i="13"/>
  <c r="C17" i="11"/>
  <c r="B18" i="11"/>
  <c r="C66" i="23"/>
  <c r="B67" i="23"/>
  <c r="C105" i="9"/>
  <c r="B106" i="9"/>
  <c r="C52" i="8"/>
  <c r="B53" i="8"/>
  <c r="C52" i="5"/>
  <c r="B53" i="5"/>
  <c r="C57" i="7"/>
  <c r="B58" i="7"/>
  <c r="B20" i="4"/>
  <c r="C19" i="4"/>
  <c r="C91" i="6"/>
  <c r="B92" i="6"/>
  <c r="B62" i="21"/>
  <c r="C61" i="21"/>
  <c r="B19" i="12"/>
  <c r="C18" i="12"/>
  <c r="C72" i="14"/>
  <c r="B73" i="14"/>
  <c r="C71" i="24"/>
  <c r="B72" i="24"/>
  <c r="C65" i="7"/>
  <c r="B66" i="7"/>
  <c r="C81" i="10"/>
  <c r="B82" i="10"/>
  <c r="C82" i="10"/>
  <c r="C69" i="10"/>
  <c r="B70" i="10"/>
  <c r="C60" i="5"/>
  <c r="B61" i="5"/>
  <c r="C85" i="9"/>
  <c r="B86" i="9"/>
  <c r="C86" i="9"/>
  <c r="C87" i="10"/>
  <c r="B88" i="10"/>
  <c r="C99" i="24"/>
  <c r="B100" i="24"/>
  <c r="B44" i="9"/>
  <c r="C43" i="9"/>
  <c r="B44" i="4"/>
  <c r="C43" i="4"/>
  <c r="B74" i="11"/>
  <c r="C73" i="11"/>
  <c r="B87" i="14"/>
  <c r="C86" i="14"/>
  <c r="C91" i="9"/>
  <c r="B92" i="9"/>
  <c r="C78" i="13"/>
  <c r="B79" i="13"/>
  <c r="C91" i="8"/>
  <c r="B92" i="8"/>
  <c r="B46" i="21"/>
  <c r="C45" i="21"/>
  <c r="C43" i="20"/>
  <c r="B44" i="20"/>
  <c r="B105" i="8"/>
  <c r="C104" i="8"/>
  <c r="B96" i="3"/>
  <c r="C95" i="3"/>
  <c r="B94" i="22"/>
  <c r="C93" i="22"/>
  <c r="C81" i="6"/>
  <c r="B82" i="6"/>
  <c r="C99" i="20"/>
  <c r="B100" i="20"/>
  <c r="C18" i="8"/>
  <c r="B19" i="8"/>
  <c r="B44" i="10"/>
  <c r="C43" i="10"/>
  <c r="C115" i="24"/>
  <c r="B116" i="24"/>
  <c r="C94" i="23"/>
  <c r="B95" i="23"/>
  <c r="B86" i="21"/>
  <c r="C86" i="21"/>
  <c r="C85" i="21"/>
  <c r="B86" i="22"/>
  <c r="C86" i="22"/>
  <c r="C85" i="22"/>
  <c r="B87" i="23"/>
  <c r="C86" i="23"/>
  <c r="C57" i="14"/>
  <c r="B58" i="14"/>
  <c r="C58" i="14"/>
  <c r="B62" i="22"/>
  <c r="C61" i="22"/>
  <c r="C64" i="3"/>
  <c r="B65" i="3"/>
  <c r="C86" i="19"/>
  <c r="B87" i="19"/>
  <c r="C87" i="19"/>
  <c r="B79" i="23"/>
  <c r="C78" i="23"/>
  <c r="C44" i="7"/>
  <c r="B45" i="7"/>
  <c r="B46" i="22"/>
  <c r="C45" i="22"/>
  <c r="C83" i="8"/>
  <c r="B84" i="8"/>
  <c r="C73" i="5"/>
  <c r="B74" i="5"/>
  <c r="C60" i="6"/>
  <c r="B61" i="6"/>
  <c r="C18" i="19"/>
  <c r="B19" i="19"/>
  <c r="C93" i="19"/>
  <c r="B94" i="19"/>
  <c r="C19" i="24"/>
  <c r="B20" i="24"/>
  <c r="C44" i="5"/>
  <c r="B45" i="5"/>
  <c r="C91" i="4"/>
  <c r="B92" i="4"/>
  <c r="B120" i="9"/>
  <c r="C120" i="9"/>
  <c r="C119" i="9"/>
  <c r="B72" i="4"/>
  <c r="C71" i="4"/>
  <c r="B20" i="20"/>
  <c r="C19" i="20"/>
  <c r="B43" i="12"/>
  <c r="C42" i="12"/>
  <c r="C59" i="20"/>
  <c r="B60" i="20"/>
  <c r="C52" i="21"/>
  <c r="B53" i="21"/>
  <c r="C76" i="20"/>
  <c r="B77" i="20"/>
  <c r="C58" i="13"/>
  <c r="B59" i="13"/>
  <c r="B83" i="12"/>
  <c r="C82" i="12"/>
  <c r="C73" i="7"/>
  <c r="B74" i="7"/>
  <c r="C19" i="3"/>
  <c r="B20" i="3"/>
  <c r="C81" i="5"/>
  <c r="B82" i="5"/>
  <c r="C82" i="7"/>
  <c r="B83" i="7"/>
  <c r="B44" i="6"/>
  <c r="C43" i="6"/>
  <c r="C51" i="11"/>
  <c r="B52" i="11"/>
  <c r="C52" i="11"/>
  <c r="C18" i="23"/>
  <c r="B19" i="23"/>
  <c r="B43" i="14"/>
  <c r="C42" i="14"/>
  <c r="C80" i="3"/>
  <c r="B81" i="3"/>
  <c r="C75" i="22"/>
  <c r="B76" i="22"/>
  <c r="C91" i="21"/>
  <c r="B92" i="21"/>
  <c r="C73" i="6"/>
  <c r="B74" i="6"/>
  <c r="C43" i="23"/>
  <c r="B44" i="23"/>
  <c r="C43" i="24"/>
  <c r="B44" i="24"/>
  <c r="C62" i="12"/>
  <c r="B63" i="12"/>
  <c r="C18" i="7"/>
  <c r="B19" i="7"/>
  <c r="C73" i="9"/>
  <c r="B74" i="9"/>
  <c r="C18" i="5"/>
  <c r="B19" i="5"/>
  <c r="C101" i="10"/>
  <c r="B102" i="10"/>
  <c r="B52" i="10"/>
  <c r="C51" i="10"/>
  <c r="B92" i="20"/>
  <c r="C92" i="20"/>
  <c r="C91" i="20"/>
  <c r="B91" i="12"/>
  <c r="C90" i="12"/>
  <c r="C44" i="8"/>
  <c r="B45" i="8"/>
  <c r="C42" i="13"/>
  <c r="B43" i="13"/>
  <c r="C63" i="11"/>
  <c r="B64" i="11"/>
  <c r="B88" i="11"/>
  <c r="C87" i="11"/>
  <c r="B54" i="4"/>
  <c r="C53" i="4"/>
  <c r="B54" i="6"/>
  <c r="C53" i="6"/>
  <c r="C43" i="3"/>
  <c r="B44" i="3"/>
  <c r="C70" i="8"/>
  <c r="B71" i="8"/>
  <c r="C17" i="9"/>
  <c r="B18" i="9"/>
  <c r="B44" i="19"/>
  <c r="C43" i="19"/>
  <c r="B22" i="22"/>
  <c r="C21" i="22"/>
  <c r="B20" i="6"/>
  <c r="C19" i="6"/>
  <c r="C106" i="19"/>
  <c r="B107" i="19"/>
  <c r="C52" i="19"/>
  <c r="B53" i="19"/>
  <c r="C17" i="13"/>
  <c r="B18" i="13"/>
  <c r="C17" i="14"/>
  <c r="B18" i="14"/>
  <c r="C51" i="13"/>
  <c r="B52" i="13"/>
  <c r="B74" i="19"/>
  <c r="C73" i="19"/>
  <c r="C51" i="14"/>
  <c r="B52" i="14"/>
  <c r="C52" i="14"/>
  <c r="B54" i="22"/>
  <c r="C53" i="22"/>
  <c r="C91" i="5"/>
  <c r="B92" i="5"/>
  <c r="C104" i="4"/>
  <c r="B105" i="4"/>
  <c r="C42" i="11"/>
  <c r="B43" i="11"/>
  <c r="C96" i="7"/>
  <c r="B97" i="7"/>
  <c r="C72" i="3"/>
  <c r="B73" i="3"/>
  <c r="C23" i="25"/>
  <c r="B24" i="25"/>
  <c r="C75" i="25"/>
  <c r="B76" i="25"/>
  <c r="C76" i="25"/>
  <c r="B105" i="25"/>
  <c r="C104" i="25"/>
  <c r="B85" i="25"/>
  <c r="C84" i="25"/>
  <c r="C114" i="25"/>
  <c r="B115" i="25"/>
  <c r="B57" i="25"/>
  <c r="C56" i="25"/>
  <c r="C45" i="26"/>
  <c r="B46" i="26"/>
  <c r="C110" i="26"/>
  <c r="B111" i="26"/>
  <c r="C21" i="26"/>
  <c r="B22" i="26"/>
  <c r="C97" i="26"/>
  <c r="B98" i="26"/>
  <c r="C98" i="26"/>
  <c r="B76" i="26"/>
  <c r="C75" i="26"/>
  <c r="C66" i="26"/>
  <c r="B67" i="26"/>
  <c r="C21" i="27"/>
  <c r="B22" i="27"/>
  <c r="B80" i="27"/>
  <c r="C80" i="27"/>
  <c r="C79" i="27"/>
  <c r="B88" i="27"/>
  <c r="C87" i="27"/>
  <c r="C45" i="27"/>
  <c r="B46" i="27"/>
  <c r="C97" i="27"/>
  <c r="B98" i="27"/>
  <c r="C66" i="27"/>
  <c r="B67" i="27"/>
  <c r="B47" i="28"/>
  <c r="C47" i="28"/>
  <c r="C46" i="28"/>
  <c r="C84" i="28"/>
  <c r="B85" i="28"/>
  <c r="C94" i="28"/>
  <c r="B95" i="28"/>
  <c r="B55" i="28"/>
  <c r="C54" i="28"/>
  <c r="C64" i="28"/>
  <c r="B65" i="28"/>
  <c r="C76" i="28"/>
  <c r="B77" i="28"/>
  <c r="C77" i="28"/>
  <c r="C20" i="28"/>
  <c r="B21" i="28"/>
  <c r="C95" i="29"/>
  <c r="B96" i="29"/>
  <c r="C96" i="29"/>
  <c r="C20" i="29"/>
  <c r="B21" i="29"/>
  <c r="B46" i="29"/>
  <c r="C45" i="29"/>
  <c r="C107" i="29"/>
  <c r="B108" i="29"/>
  <c r="B74" i="29"/>
  <c r="C73" i="29"/>
  <c r="C55" i="29"/>
  <c r="B56" i="29"/>
  <c r="C56" i="29"/>
  <c r="C100" i="30"/>
  <c r="B101" i="30"/>
  <c r="C101" i="30"/>
  <c r="C60" i="30"/>
  <c r="B61" i="30"/>
  <c r="C61" i="30"/>
  <c r="C112" i="30"/>
  <c r="B113" i="30"/>
  <c r="B46" i="30"/>
  <c r="C45" i="30"/>
  <c r="C20" i="30"/>
  <c r="B21" i="30"/>
  <c r="C80" i="30"/>
  <c r="B81" i="30"/>
  <c r="B20" i="7"/>
  <c r="C19" i="7"/>
  <c r="C76" i="22"/>
  <c r="B77" i="22"/>
  <c r="C77" i="22"/>
  <c r="C83" i="7"/>
  <c r="B84" i="7"/>
  <c r="C60" i="20"/>
  <c r="B61" i="20"/>
  <c r="C61" i="20"/>
  <c r="C45" i="5"/>
  <c r="B46" i="5"/>
  <c r="C84" i="8"/>
  <c r="B85" i="8"/>
  <c r="B117" i="24"/>
  <c r="C116" i="24"/>
  <c r="C44" i="20"/>
  <c r="B45" i="20"/>
  <c r="C92" i="9"/>
  <c r="B93" i="9"/>
  <c r="C88" i="10"/>
  <c r="B89" i="10"/>
  <c r="C53" i="8"/>
  <c r="B54" i="8"/>
  <c r="C54" i="22"/>
  <c r="B55" i="22"/>
  <c r="C74" i="19"/>
  <c r="B75" i="19"/>
  <c r="C20" i="6"/>
  <c r="B21" i="6"/>
  <c r="C44" i="19"/>
  <c r="B45" i="19"/>
  <c r="C54" i="6"/>
  <c r="B55" i="6"/>
  <c r="C55" i="6"/>
  <c r="C88" i="11"/>
  <c r="B89" i="11"/>
  <c r="C91" i="12"/>
  <c r="B92" i="12"/>
  <c r="C52" i="10"/>
  <c r="B53" i="10"/>
  <c r="C53" i="10"/>
  <c r="C43" i="14"/>
  <c r="B44" i="14"/>
  <c r="C83" i="12"/>
  <c r="B84" i="12"/>
  <c r="C20" i="20"/>
  <c r="B21" i="20"/>
  <c r="C62" i="22"/>
  <c r="B63" i="22"/>
  <c r="C87" i="23"/>
  <c r="B88" i="23"/>
  <c r="C96" i="3"/>
  <c r="B97" i="3"/>
  <c r="C74" i="11"/>
  <c r="B75" i="11"/>
  <c r="C44" i="9"/>
  <c r="B45" i="9"/>
  <c r="C19" i="12"/>
  <c r="B20" i="12"/>
  <c r="C87" i="13"/>
  <c r="B88" i="13"/>
  <c r="C65" i="14"/>
  <c r="B66" i="14"/>
  <c r="C112" i="20"/>
  <c r="B113" i="20"/>
  <c r="C97" i="7"/>
  <c r="B98" i="7"/>
  <c r="C105" i="4"/>
  <c r="B106" i="4"/>
  <c r="C18" i="14"/>
  <c r="B19" i="14"/>
  <c r="C71" i="8"/>
  <c r="B72" i="8"/>
  <c r="B45" i="24"/>
  <c r="C44" i="24"/>
  <c r="C94" i="19"/>
  <c r="B95" i="19"/>
  <c r="C45" i="7"/>
  <c r="B46" i="7"/>
  <c r="C19" i="8"/>
  <c r="B20" i="8"/>
  <c r="C82" i="6"/>
  <c r="B83" i="6"/>
  <c r="B93" i="8"/>
  <c r="C92" i="8"/>
  <c r="C61" i="5"/>
  <c r="B62" i="5"/>
  <c r="B73" i="24"/>
  <c r="C73" i="24"/>
  <c r="C72" i="24"/>
  <c r="C58" i="7"/>
  <c r="B59" i="7"/>
  <c r="C67" i="23"/>
  <c r="B68" i="23"/>
  <c r="B93" i="24"/>
  <c r="C92" i="24"/>
  <c r="C73" i="3"/>
  <c r="B74" i="3"/>
  <c r="C43" i="11"/>
  <c r="B44" i="11"/>
  <c r="C92" i="5"/>
  <c r="B93" i="5"/>
  <c r="C52" i="13"/>
  <c r="B53" i="13"/>
  <c r="C53" i="13"/>
  <c r="C18" i="13"/>
  <c r="B19" i="13"/>
  <c r="B108" i="19"/>
  <c r="C107" i="19"/>
  <c r="C18" i="9"/>
  <c r="B19" i="9"/>
  <c r="C44" i="3"/>
  <c r="B45" i="3"/>
  <c r="C64" i="11"/>
  <c r="B65" i="11"/>
  <c r="C45" i="8"/>
  <c r="B46" i="8"/>
  <c r="C102" i="10"/>
  <c r="B103" i="10"/>
  <c r="C74" i="9"/>
  <c r="B75" i="9"/>
  <c r="C63" i="12"/>
  <c r="B64" i="12"/>
  <c r="C44" i="23"/>
  <c r="B45" i="23"/>
  <c r="B93" i="21"/>
  <c r="C92" i="21"/>
  <c r="B82" i="3"/>
  <c r="C81" i="3"/>
  <c r="C19" i="23"/>
  <c r="B20" i="23"/>
  <c r="B83" i="5"/>
  <c r="C82" i="5"/>
  <c r="C74" i="7"/>
  <c r="B75" i="7"/>
  <c r="C59" i="13"/>
  <c r="B60" i="13"/>
  <c r="B54" i="21"/>
  <c r="C53" i="21"/>
  <c r="C92" i="4"/>
  <c r="B93" i="4"/>
  <c r="B21" i="24"/>
  <c r="C20" i="24"/>
  <c r="B20" i="19"/>
  <c r="C19" i="19"/>
  <c r="C74" i="5"/>
  <c r="B75" i="5"/>
  <c r="C65" i="3"/>
  <c r="B66" i="3"/>
  <c r="C66" i="3"/>
  <c r="C95" i="23"/>
  <c r="B96" i="23"/>
  <c r="C100" i="20"/>
  <c r="B101" i="20"/>
  <c r="C101" i="20"/>
  <c r="C79" i="13"/>
  <c r="B80" i="13"/>
  <c r="B101" i="24"/>
  <c r="C100" i="24"/>
  <c r="C70" i="10"/>
  <c r="B71" i="10"/>
  <c r="C66" i="7"/>
  <c r="B67" i="7"/>
  <c r="C73" i="14"/>
  <c r="B74" i="14"/>
  <c r="C53" i="5"/>
  <c r="B54" i="5"/>
  <c r="C106" i="9"/>
  <c r="B107" i="9"/>
  <c r="C18" i="11"/>
  <c r="B19" i="11"/>
  <c r="B81" i="24"/>
  <c r="C80" i="24"/>
  <c r="C20" i="21"/>
  <c r="B21" i="21"/>
  <c r="C53" i="19"/>
  <c r="B54" i="19"/>
  <c r="C43" i="13"/>
  <c r="B44" i="13"/>
  <c r="C19" i="5"/>
  <c r="B20" i="5"/>
  <c r="C74" i="6"/>
  <c r="B75" i="6"/>
  <c r="C20" i="3"/>
  <c r="B21" i="3"/>
  <c r="C77" i="20"/>
  <c r="B78" i="20"/>
  <c r="C61" i="6"/>
  <c r="B62" i="6"/>
  <c r="C92" i="6"/>
  <c r="B93" i="6"/>
  <c r="C84" i="4"/>
  <c r="B85" i="4"/>
  <c r="C22" i="22"/>
  <c r="B23" i="22"/>
  <c r="C54" i="4"/>
  <c r="B55" i="4"/>
  <c r="C55" i="4"/>
  <c r="C44" i="6"/>
  <c r="B45" i="6"/>
  <c r="C43" i="12"/>
  <c r="B44" i="12"/>
  <c r="C72" i="4"/>
  <c r="B73" i="4"/>
  <c r="C46" i="22"/>
  <c r="B47" i="22"/>
  <c r="C47" i="22"/>
  <c r="C79" i="23"/>
  <c r="B80" i="23"/>
  <c r="C80" i="23"/>
  <c r="C44" i="10"/>
  <c r="B45" i="10"/>
  <c r="C94" i="22"/>
  <c r="B95" i="22"/>
  <c r="C105" i="8"/>
  <c r="B106" i="8"/>
  <c r="C46" i="21"/>
  <c r="B47" i="21"/>
  <c r="C47" i="21"/>
  <c r="C87" i="14"/>
  <c r="B88" i="14"/>
  <c r="C44" i="4"/>
  <c r="B45" i="4"/>
  <c r="C62" i="21"/>
  <c r="B63" i="21"/>
  <c r="C20" i="4"/>
  <c r="B21" i="4"/>
  <c r="C18" i="10"/>
  <c r="B19" i="10"/>
  <c r="B58" i="25"/>
  <c r="C58" i="25"/>
  <c r="C57" i="25"/>
  <c r="B86" i="25"/>
  <c r="C85" i="25"/>
  <c r="B116" i="25"/>
  <c r="C115" i="25"/>
  <c r="B25" i="25"/>
  <c r="C24" i="25"/>
  <c r="B106" i="25"/>
  <c r="C106" i="25"/>
  <c r="C105" i="25"/>
  <c r="C76" i="26"/>
  <c r="B77" i="26"/>
  <c r="B68" i="26"/>
  <c r="C68" i="26"/>
  <c r="C67" i="26"/>
  <c r="B112" i="26"/>
  <c r="C111" i="26"/>
  <c r="C22" i="26"/>
  <c r="B23" i="26"/>
  <c r="C46" i="26"/>
  <c r="B47" i="26"/>
  <c r="B89" i="27"/>
  <c r="C89" i="27"/>
  <c r="C88" i="27"/>
  <c r="B68" i="27"/>
  <c r="C67" i="27"/>
  <c r="C46" i="27"/>
  <c r="B47" i="27"/>
  <c r="C98" i="27"/>
  <c r="B99" i="27"/>
  <c r="B23" i="27"/>
  <c r="C22" i="27"/>
  <c r="B86" i="28"/>
  <c r="C86" i="28"/>
  <c r="C85" i="28"/>
  <c r="C55" i="28"/>
  <c r="B56" i="28"/>
  <c r="C56" i="28"/>
  <c r="B22" i="28"/>
  <c r="C21" i="28"/>
  <c r="B66" i="28"/>
  <c r="C65" i="28"/>
  <c r="C95" i="28"/>
  <c r="B96" i="28"/>
  <c r="C108" i="29"/>
  <c r="B109" i="29"/>
  <c r="B22" i="29"/>
  <c r="C21" i="29"/>
  <c r="B75" i="29"/>
  <c r="C74" i="29"/>
  <c r="C46" i="29"/>
  <c r="B47" i="29"/>
  <c r="C47" i="29"/>
  <c r="B82" i="30"/>
  <c r="C81" i="30"/>
  <c r="C21" i="30"/>
  <c r="B22" i="30"/>
  <c r="C113" i="30"/>
  <c r="B114" i="30"/>
  <c r="B47" i="30"/>
  <c r="C46" i="30"/>
  <c r="C21" i="4"/>
  <c r="B22" i="4"/>
  <c r="C45" i="4"/>
  <c r="B46" i="4"/>
  <c r="C95" i="22"/>
  <c r="B96" i="22"/>
  <c r="C73" i="4"/>
  <c r="B74" i="4"/>
  <c r="C45" i="6"/>
  <c r="B46" i="6"/>
  <c r="C23" i="22"/>
  <c r="B24" i="22"/>
  <c r="B94" i="6"/>
  <c r="C93" i="6"/>
  <c r="C78" i="20"/>
  <c r="B79" i="20"/>
  <c r="B76" i="6"/>
  <c r="C76" i="6"/>
  <c r="C75" i="6"/>
  <c r="C44" i="13"/>
  <c r="B45" i="13"/>
  <c r="B22" i="21"/>
  <c r="C21" i="21"/>
  <c r="C19" i="11"/>
  <c r="B20" i="11"/>
  <c r="B55" i="5"/>
  <c r="C55" i="5"/>
  <c r="C54" i="5"/>
  <c r="B68" i="7"/>
  <c r="C68" i="7"/>
  <c r="C67" i="7"/>
  <c r="B94" i="4"/>
  <c r="C93" i="4"/>
  <c r="B61" i="13"/>
  <c r="C60" i="13"/>
  <c r="B46" i="23"/>
  <c r="C45" i="23"/>
  <c r="B76" i="9"/>
  <c r="C75" i="9"/>
  <c r="B47" i="8"/>
  <c r="C47" i="8"/>
  <c r="C46" i="8"/>
  <c r="C45" i="3"/>
  <c r="B46" i="3"/>
  <c r="C44" i="11"/>
  <c r="B45" i="11"/>
  <c r="B60" i="7"/>
  <c r="C60" i="7"/>
  <c r="C59" i="7"/>
  <c r="B63" i="5"/>
  <c r="C62" i="5"/>
  <c r="B84" i="6"/>
  <c r="C83" i="6"/>
  <c r="C46" i="7"/>
  <c r="B47" i="7"/>
  <c r="C19" i="14"/>
  <c r="B20" i="14"/>
  <c r="C98" i="7"/>
  <c r="B99" i="7"/>
  <c r="C66" i="14"/>
  <c r="B67" i="14"/>
  <c r="C67" i="14"/>
  <c r="C20" i="12"/>
  <c r="B21" i="12"/>
  <c r="C75" i="11"/>
  <c r="B76" i="11"/>
  <c r="C88" i="23"/>
  <c r="B89" i="23"/>
  <c r="C89" i="23"/>
  <c r="C21" i="20"/>
  <c r="B22" i="20"/>
  <c r="C44" i="14"/>
  <c r="B45" i="14"/>
  <c r="C92" i="12"/>
  <c r="B93" i="12"/>
  <c r="C21" i="6"/>
  <c r="B22" i="6"/>
  <c r="C55" i="22"/>
  <c r="B56" i="22"/>
  <c r="C56" i="22"/>
  <c r="B90" i="10"/>
  <c r="C89" i="10"/>
  <c r="C45" i="20"/>
  <c r="B46" i="20"/>
  <c r="C85" i="8"/>
  <c r="B86" i="8"/>
  <c r="C86" i="8"/>
  <c r="B102" i="24"/>
  <c r="C101" i="24"/>
  <c r="C20" i="19"/>
  <c r="B21" i="19"/>
  <c r="C83" i="5"/>
  <c r="B84" i="5"/>
  <c r="C82" i="3"/>
  <c r="B83" i="3"/>
  <c r="C108" i="19"/>
  <c r="B109" i="19"/>
  <c r="B94" i="24"/>
  <c r="C94" i="24"/>
  <c r="C93" i="24"/>
  <c r="B46" i="24"/>
  <c r="C45" i="24"/>
  <c r="C19" i="10"/>
  <c r="B20" i="10"/>
  <c r="C63" i="21"/>
  <c r="B64" i="21"/>
  <c r="C88" i="14"/>
  <c r="B89" i="14"/>
  <c r="C106" i="8"/>
  <c r="B107" i="8"/>
  <c r="C45" i="10"/>
  <c r="B46" i="10"/>
  <c r="C46" i="10"/>
  <c r="C44" i="12"/>
  <c r="B45" i="12"/>
  <c r="C85" i="4"/>
  <c r="B86" i="4"/>
  <c r="C86" i="4"/>
  <c r="C62" i="6"/>
  <c r="B63" i="6"/>
  <c r="C21" i="3"/>
  <c r="B22" i="3"/>
  <c r="B21" i="5"/>
  <c r="C20" i="5"/>
  <c r="C54" i="19"/>
  <c r="B55" i="19"/>
  <c r="B108" i="9"/>
  <c r="C107" i="9"/>
  <c r="B75" i="14"/>
  <c r="C74" i="14"/>
  <c r="C71" i="10"/>
  <c r="B72" i="10"/>
  <c r="C80" i="13"/>
  <c r="B81" i="13"/>
  <c r="C81" i="13"/>
  <c r="C96" i="23"/>
  <c r="B97" i="23"/>
  <c r="C75" i="5"/>
  <c r="B76" i="5"/>
  <c r="C76" i="5"/>
  <c r="B76" i="7"/>
  <c r="C75" i="7"/>
  <c r="C20" i="23"/>
  <c r="B21" i="23"/>
  <c r="C64" i="12"/>
  <c r="B65" i="12"/>
  <c r="B104" i="10"/>
  <c r="C103" i="10"/>
  <c r="B66" i="11"/>
  <c r="C65" i="11"/>
  <c r="B20" i="9"/>
  <c r="C19" i="9"/>
  <c r="C19" i="13"/>
  <c r="B20" i="13"/>
  <c r="C93" i="5"/>
  <c r="B94" i="5"/>
  <c r="C74" i="3"/>
  <c r="B75" i="3"/>
  <c r="C75" i="3"/>
  <c r="C68" i="23"/>
  <c r="B69" i="23"/>
  <c r="C20" i="8"/>
  <c r="B21" i="8"/>
  <c r="B96" i="19"/>
  <c r="C96" i="19"/>
  <c r="C95" i="19"/>
  <c r="B73" i="8"/>
  <c r="C72" i="8"/>
  <c r="C106" i="4"/>
  <c r="B107" i="4"/>
  <c r="C113" i="20"/>
  <c r="B114" i="20"/>
  <c r="C88" i="13"/>
  <c r="B89" i="13"/>
  <c r="C45" i="9"/>
  <c r="B46" i="9"/>
  <c r="C97" i="3"/>
  <c r="B98" i="3"/>
  <c r="C63" i="22"/>
  <c r="B64" i="22"/>
  <c r="C84" i="12"/>
  <c r="B85" i="12"/>
  <c r="C85" i="12"/>
  <c r="C89" i="11"/>
  <c r="B90" i="11"/>
  <c r="B46" i="19"/>
  <c r="C45" i="19"/>
  <c r="B76" i="19"/>
  <c r="C75" i="19"/>
  <c r="B55" i="8"/>
  <c r="C55" i="8"/>
  <c r="C54" i="8"/>
  <c r="B94" i="9"/>
  <c r="C93" i="9"/>
  <c r="B47" i="5"/>
  <c r="C47" i="5"/>
  <c r="C46" i="5"/>
  <c r="C84" i="7"/>
  <c r="B85" i="7"/>
  <c r="B82" i="24"/>
  <c r="C81" i="24"/>
  <c r="B22" i="24"/>
  <c r="C21" i="24"/>
  <c r="C54" i="21"/>
  <c r="B55" i="21"/>
  <c r="B94" i="21"/>
  <c r="C93" i="21"/>
  <c r="C93" i="8"/>
  <c r="B94" i="8"/>
  <c r="B118" i="24"/>
  <c r="C117" i="24"/>
  <c r="C20" i="7"/>
  <c r="B21" i="7"/>
  <c r="B117" i="25"/>
  <c r="C116" i="25"/>
  <c r="B26" i="25"/>
  <c r="C25" i="25"/>
  <c r="C86" i="25"/>
  <c r="B87" i="25"/>
  <c r="C112" i="26"/>
  <c r="B113" i="26"/>
  <c r="B24" i="26"/>
  <c r="C23" i="26"/>
  <c r="B48" i="26"/>
  <c r="C47" i="26"/>
  <c r="C77" i="26"/>
  <c r="B78" i="26"/>
  <c r="B24" i="27"/>
  <c r="C23" i="27"/>
  <c r="B100" i="27"/>
  <c r="C99" i="27"/>
  <c r="C68" i="27"/>
  <c r="B69" i="27"/>
  <c r="B48" i="27"/>
  <c r="C47" i="27"/>
  <c r="B23" i="28"/>
  <c r="C22" i="28"/>
  <c r="B67" i="28"/>
  <c r="C66" i="28"/>
  <c r="B97" i="28"/>
  <c r="C96" i="28"/>
  <c r="B23" i="29"/>
  <c r="C22" i="29"/>
  <c r="B110" i="29"/>
  <c r="C109" i="29"/>
  <c r="C75" i="29"/>
  <c r="B76" i="29"/>
  <c r="B83" i="30"/>
  <c r="C82" i="30"/>
  <c r="B23" i="30"/>
  <c r="C22" i="30"/>
  <c r="B115" i="30"/>
  <c r="C114" i="30"/>
  <c r="B48" i="30"/>
  <c r="C47" i="30"/>
  <c r="B86" i="7"/>
  <c r="C85" i="7"/>
  <c r="C90" i="11"/>
  <c r="B91" i="11"/>
  <c r="C46" i="9"/>
  <c r="B47" i="9"/>
  <c r="C21" i="8"/>
  <c r="B22" i="8"/>
  <c r="B21" i="13"/>
  <c r="C20" i="13"/>
  <c r="C63" i="6"/>
  <c r="B64" i="6"/>
  <c r="C45" i="12"/>
  <c r="B46" i="12"/>
  <c r="C64" i="21"/>
  <c r="B65" i="21"/>
  <c r="C109" i="19"/>
  <c r="B110" i="19"/>
  <c r="C46" i="20"/>
  <c r="B47" i="20"/>
  <c r="C22" i="20"/>
  <c r="B23" i="20"/>
  <c r="C76" i="11"/>
  <c r="B77" i="11"/>
  <c r="B21" i="14"/>
  <c r="C20" i="14"/>
  <c r="C45" i="13"/>
  <c r="B46" i="13"/>
  <c r="C46" i="13"/>
  <c r="B25" i="22"/>
  <c r="C24" i="22"/>
  <c r="C46" i="4"/>
  <c r="B47" i="4"/>
  <c r="C47" i="4"/>
  <c r="C94" i="21"/>
  <c r="B95" i="21"/>
  <c r="C76" i="19"/>
  <c r="B77" i="19"/>
  <c r="C73" i="8"/>
  <c r="B74" i="8"/>
  <c r="C108" i="9"/>
  <c r="B109" i="9"/>
  <c r="C46" i="24"/>
  <c r="B47" i="24"/>
  <c r="C84" i="6"/>
  <c r="B85" i="6"/>
  <c r="C85" i="6"/>
  <c r="C21" i="7"/>
  <c r="B22" i="7"/>
  <c r="C94" i="8"/>
  <c r="B95" i="8"/>
  <c r="C95" i="8"/>
  <c r="C55" i="21"/>
  <c r="B56" i="21"/>
  <c r="C56" i="21"/>
  <c r="C98" i="3"/>
  <c r="B99" i="3"/>
  <c r="C89" i="13"/>
  <c r="B90" i="13"/>
  <c r="B108" i="4"/>
  <c r="C107" i="4"/>
  <c r="C69" i="23"/>
  <c r="B70" i="23"/>
  <c r="C94" i="5"/>
  <c r="B95" i="5"/>
  <c r="C21" i="23"/>
  <c r="B22" i="23"/>
  <c r="B56" i="19"/>
  <c r="C56" i="19"/>
  <c r="C55" i="19"/>
  <c r="C22" i="3"/>
  <c r="B23" i="3"/>
  <c r="C89" i="14"/>
  <c r="B90" i="14"/>
  <c r="C20" i="10"/>
  <c r="B21" i="10"/>
  <c r="C83" i="3"/>
  <c r="B84" i="3"/>
  <c r="C21" i="19"/>
  <c r="B22" i="19"/>
  <c r="C22" i="6"/>
  <c r="B23" i="6"/>
  <c r="C45" i="14"/>
  <c r="B46" i="14"/>
  <c r="C46" i="14"/>
  <c r="C21" i="12"/>
  <c r="B22" i="12"/>
  <c r="B100" i="7"/>
  <c r="C99" i="7"/>
  <c r="B48" i="7"/>
  <c r="C47" i="7"/>
  <c r="B46" i="11"/>
  <c r="C46" i="11"/>
  <c r="C45" i="11"/>
  <c r="C46" i="6"/>
  <c r="B47" i="6"/>
  <c r="C47" i="6"/>
  <c r="B97" i="22"/>
  <c r="C96" i="22"/>
  <c r="C22" i="4"/>
  <c r="B23" i="4"/>
  <c r="B65" i="22"/>
  <c r="C64" i="22"/>
  <c r="C114" i="20"/>
  <c r="B115" i="20"/>
  <c r="C65" i="12"/>
  <c r="B66" i="12"/>
  <c r="C97" i="23"/>
  <c r="B98" i="23"/>
  <c r="C72" i="10"/>
  <c r="B73" i="10"/>
  <c r="C107" i="8"/>
  <c r="B108" i="8"/>
  <c r="C84" i="5"/>
  <c r="B85" i="5"/>
  <c r="C85" i="5"/>
  <c r="C93" i="12"/>
  <c r="B94" i="12"/>
  <c r="C46" i="3"/>
  <c r="B47" i="3"/>
  <c r="C20" i="11"/>
  <c r="B21" i="11"/>
  <c r="C79" i="20"/>
  <c r="B80" i="20"/>
  <c r="C74" i="4"/>
  <c r="B75" i="4"/>
  <c r="B119" i="24"/>
  <c r="C118" i="24"/>
  <c r="C22" i="24"/>
  <c r="B23" i="24"/>
  <c r="C94" i="9"/>
  <c r="B95" i="9"/>
  <c r="C95" i="9"/>
  <c r="C66" i="11"/>
  <c r="B67" i="11"/>
  <c r="C67" i="11"/>
  <c r="C76" i="7"/>
  <c r="B77" i="7"/>
  <c r="C77" i="7"/>
  <c r="C21" i="5"/>
  <c r="B22" i="5"/>
  <c r="B103" i="24"/>
  <c r="C103" i="24"/>
  <c r="C102" i="24"/>
  <c r="C76" i="9"/>
  <c r="B77" i="9"/>
  <c r="C61" i="13"/>
  <c r="B62" i="13"/>
  <c r="C82" i="24"/>
  <c r="B83" i="24"/>
  <c r="C46" i="19"/>
  <c r="B47" i="19"/>
  <c r="C47" i="19"/>
  <c r="C20" i="9"/>
  <c r="B21" i="9"/>
  <c r="C104" i="10"/>
  <c r="B105" i="10"/>
  <c r="C75" i="14"/>
  <c r="B76" i="14"/>
  <c r="C90" i="10"/>
  <c r="B91" i="10"/>
  <c r="C91" i="10"/>
  <c r="C63" i="5"/>
  <c r="B64" i="5"/>
  <c r="B47" i="23"/>
  <c r="C46" i="23"/>
  <c r="C94" i="4"/>
  <c r="B95" i="4"/>
  <c r="C95" i="4"/>
  <c r="C22" i="21"/>
  <c r="B23" i="21"/>
  <c r="C94" i="6"/>
  <c r="B95" i="6"/>
  <c r="C117" i="25"/>
  <c r="B118" i="25"/>
  <c r="C87" i="25"/>
  <c r="B88" i="25"/>
  <c r="C26" i="25"/>
  <c r="B27" i="25"/>
  <c r="B49" i="26"/>
  <c r="C48" i="26"/>
  <c r="C78" i="26"/>
  <c r="B79" i="26"/>
  <c r="C24" i="26"/>
  <c r="B25" i="26"/>
  <c r="C113" i="26"/>
  <c r="B114" i="26"/>
  <c r="B25" i="27"/>
  <c r="C24" i="27"/>
  <c r="B49" i="27"/>
  <c r="C48" i="27"/>
  <c r="B101" i="27"/>
  <c r="C100" i="27"/>
  <c r="C69" i="27"/>
  <c r="B70" i="27"/>
  <c r="B98" i="28"/>
  <c r="C97" i="28"/>
  <c r="C23" i="28"/>
  <c r="B24" i="28"/>
  <c r="C67" i="28"/>
  <c r="B68" i="28"/>
  <c r="C110" i="29"/>
  <c r="B111" i="29"/>
  <c r="C76" i="29"/>
  <c r="B77" i="29"/>
  <c r="C23" i="29"/>
  <c r="B24" i="29"/>
  <c r="B84" i="30"/>
  <c r="C84" i="30"/>
  <c r="C83" i="30"/>
  <c r="C115" i="30"/>
  <c r="B116" i="30"/>
  <c r="C48" i="30"/>
  <c r="B49" i="30"/>
  <c r="B24" i="30"/>
  <c r="C23" i="30"/>
  <c r="C95" i="6"/>
  <c r="B96" i="6"/>
  <c r="C64" i="5"/>
  <c r="B65" i="5"/>
  <c r="C76" i="14"/>
  <c r="B77" i="14"/>
  <c r="C21" i="9"/>
  <c r="B22" i="9"/>
  <c r="C83" i="24"/>
  <c r="B84" i="24"/>
  <c r="C77" i="9"/>
  <c r="B78" i="9"/>
  <c r="C22" i="5"/>
  <c r="B23" i="5"/>
  <c r="C23" i="24"/>
  <c r="B24" i="24"/>
  <c r="B76" i="4"/>
  <c r="C75" i="4"/>
  <c r="B22" i="11"/>
  <c r="C21" i="11"/>
  <c r="B95" i="12"/>
  <c r="C94" i="12"/>
  <c r="B109" i="8"/>
  <c r="C108" i="8"/>
  <c r="C98" i="23"/>
  <c r="B99" i="23"/>
  <c r="C115" i="20"/>
  <c r="B116" i="20"/>
  <c r="C23" i="4"/>
  <c r="B24" i="4"/>
  <c r="C22" i="12"/>
  <c r="B23" i="12"/>
  <c r="B24" i="6"/>
  <c r="C23" i="6"/>
  <c r="C84" i="3"/>
  <c r="B85" i="3"/>
  <c r="B91" i="14"/>
  <c r="C90" i="14"/>
  <c r="C95" i="5"/>
  <c r="B96" i="5"/>
  <c r="B100" i="3"/>
  <c r="C99" i="3"/>
  <c r="C109" i="9"/>
  <c r="B110" i="9"/>
  <c r="C77" i="19"/>
  <c r="B78" i="19"/>
  <c r="B78" i="11"/>
  <c r="C77" i="11"/>
  <c r="C47" i="20"/>
  <c r="B48" i="20"/>
  <c r="B66" i="21"/>
  <c r="C65" i="21"/>
  <c r="C64" i="6"/>
  <c r="B65" i="6"/>
  <c r="C22" i="8"/>
  <c r="B23" i="8"/>
  <c r="B92" i="11"/>
  <c r="C91" i="11"/>
  <c r="C48" i="7"/>
  <c r="B49" i="7"/>
  <c r="C108" i="4"/>
  <c r="B109" i="4"/>
  <c r="C23" i="21"/>
  <c r="B24" i="21"/>
  <c r="C105" i="10"/>
  <c r="B106" i="10"/>
  <c r="C62" i="13"/>
  <c r="B63" i="13"/>
  <c r="C80" i="20"/>
  <c r="B81" i="20"/>
  <c r="B48" i="3"/>
  <c r="C47" i="3"/>
  <c r="C73" i="10"/>
  <c r="B74" i="10"/>
  <c r="C66" i="12"/>
  <c r="B67" i="12"/>
  <c r="C22" i="19"/>
  <c r="B23" i="19"/>
  <c r="B22" i="10"/>
  <c r="C21" i="10"/>
  <c r="B24" i="3"/>
  <c r="C23" i="3"/>
  <c r="C22" i="23"/>
  <c r="B23" i="23"/>
  <c r="C70" i="23"/>
  <c r="B71" i="23"/>
  <c r="B91" i="13"/>
  <c r="C90" i="13"/>
  <c r="C22" i="7"/>
  <c r="B23" i="7"/>
  <c r="C47" i="24"/>
  <c r="B48" i="24"/>
  <c r="C74" i="8"/>
  <c r="B75" i="8"/>
  <c r="C95" i="21"/>
  <c r="B96" i="21"/>
  <c r="C23" i="20"/>
  <c r="B24" i="20"/>
  <c r="C110" i="19"/>
  <c r="B111" i="19"/>
  <c r="B47" i="12"/>
  <c r="C46" i="12"/>
  <c r="B48" i="9"/>
  <c r="C47" i="9"/>
  <c r="C47" i="23"/>
  <c r="B48" i="23"/>
  <c r="C119" i="24"/>
  <c r="B120" i="24"/>
  <c r="B66" i="22"/>
  <c r="C65" i="22"/>
  <c r="B98" i="22"/>
  <c r="C97" i="22"/>
  <c r="C100" i="7"/>
  <c r="B101" i="7"/>
  <c r="B26" i="22"/>
  <c r="C25" i="22"/>
  <c r="C21" i="14"/>
  <c r="B22" i="14"/>
  <c r="C21" i="13"/>
  <c r="B22" i="13"/>
  <c r="C86" i="7"/>
  <c r="B87" i="7"/>
  <c r="C118" i="25"/>
  <c r="B119" i="25"/>
  <c r="B89" i="25"/>
  <c r="C89" i="25"/>
  <c r="C88" i="25"/>
  <c r="B28" i="25"/>
  <c r="C27" i="25"/>
  <c r="C49" i="26"/>
  <c r="B50" i="26"/>
  <c r="C114" i="26"/>
  <c r="B115" i="26"/>
  <c r="B80" i="26"/>
  <c r="C79" i="26"/>
  <c r="C25" i="26"/>
  <c r="B26" i="26"/>
  <c r="C101" i="27"/>
  <c r="B102" i="27"/>
  <c r="C25" i="27"/>
  <c r="B26" i="27"/>
  <c r="C70" i="27"/>
  <c r="B71" i="27"/>
  <c r="C49" i="27"/>
  <c r="B50" i="27"/>
  <c r="C24" i="28"/>
  <c r="B25" i="28"/>
  <c r="C68" i="28"/>
  <c r="B69" i="28"/>
  <c r="C69" i="28"/>
  <c r="C98" i="28"/>
  <c r="B99" i="28"/>
  <c r="B78" i="29"/>
  <c r="C77" i="29"/>
  <c r="C24" i="29"/>
  <c r="B25" i="29"/>
  <c r="C111" i="29"/>
  <c r="B112" i="29"/>
  <c r="C49" i="30"/>
  <c r="B50" i="30"/>
  <c r="C116" i="30"/>
  <c r="B117" i="30"/>
  <c r="C24" i="30"/>
  <c r="B25" i="30"/>
  <c r="C22" i="13"/>
  <c r="B23" i="13"/>
  <c r="B121" i="24"/>
  <c r="C120" i="24"/>
  <c r="C96" i="21"/>
  <c r="B97" i="21"/>
  <c r="C23" i="23"/>
  <c r="B24" i="23"/>
  <c r="C67" i="12"/>
  <c r="B68" i="12"/>
  <c r="C24" i="21"/>
  <c r="B25" i="21"/>
  <c r="C23" i="8"/>
  <c r="B24" i="8"/>
  <c r="C85" i="3"/>
  <c r="B86" i="3"/>
  <c r="C23" i="12"/>
  <c r="B24" i="12"/>
  <c r="C78" i="9"/>
  <c r="B79" i="9"/>
  <c r="C65" i="5"/>
  <c r="B66" i="5"/>
  <c r="C26" i="22"/>
  <c r="B27" i="22"/>
  <c r="C98" i="22"/>
  <c r="B99" i="22"/>
  <c r="C48" i="9"/>
  <c r="B49" i="9"/>
  <c r="C91" i="13"/>
  <c r="B92" i="13"/>
  <c r="C22" i="10"/>
  <c r="B23" i="10"/>
  <c r="C48" i="3"/>
  <c r="B49" i="3"/>
  <c r="C66" i="21"/>
  <c r="B67" i="21"/>
  <c r="C78" i="11"/>
  <c r="B79" i="11"/>
  <c r="C109" i="8"/>
  <c r="B110" i="8"/>
  <c r="C22" i="11"/>
  <c r="B23" i="11"/>
  <c r="C49" i="7"/>
  <c r="B50" i="7"/>
  <c r="C110" i="9"/>
  <c r="B111" i="9"/>
  <c r="C87" i="7"/>
  <c r="B88" i="7"/>
  <c r="C22" i="14"/>
  <c r="B23" i="14"/>
  <c r="C101" i="7"/>
  <c r="B102" i="7"/>
  <c r="C48" i="23"/>
  <c r="B49" i="23"/>
  <c r="C24" i="20"/>
  <c r="B25" i="20"/>
  <c r="C75" i="8"/>
  <c r="B76" i="8"/>
  <c r="C23" i="7"/>
  <c r="B24" i="7"/>
  <c r="C71" i="23"/>
  <c r="B72" i="23"/>
  <c r="C72" i="23"/>
  <c r="B24" i="19"/>
  <c r="C23" i="19"/>
  <c r="C74" i="10"/>
  <c r="B75" i="10"/>
  <c r="C81" i="20"/>
  <c r="B82" i="20"/>
  <c r="C106" i="10"/>
  <c r="B107" i="10"/>
  <c r="C109" i="4"/>
  <c r="B110" i="4"/>
  <c r="C65" i="6"/>
  <c r="B66" i="6"/>
  <c r="C48" i="20"/>
  <c r="B49" i="20"/>
  <c r="C78" i="19"/>
  <c r="B79" i="19"/>
  <c r="C79" i="19"/>
  <c r="C24" i="4"/>
  <c r="B25" i="4"/>
  <c r="C99" i="23"/>
  <c r="B100" i="23"/>
  <c r="C23" i="5"/>
  <c r="B24" i="5"/>
  <c r="B85" i="24"/>
  <c r="C84" i="24"/>
  <c r="C77" i="14"/>
  <c r="B78" i="14"/>
  <c r="C96" i="6"/>
  <c r="B97" i="6"/>
  <c r="B112" i="19"/>
  <c r="C111" i="19"/>
  <c r="B49" i="24"/>
  <c r="C48" i="24"/>
  <c r="C63" i="13"/>
  <c r="B64" i="13"/>
  <c r="C96" i="5"/>
  <c r="B97" i="5"/>
  <c r="C116" i="20"/>
  <c r="B117" i="20"/>
  <c r="B25" i="24"/>
  <c r="C24" i="24"/>
  <c r="C22" i="9"/>
  <c r="B23" i="9"/>
  <c r="C66" i="22"/>
  <c r="B67" i="22"/>
  <c r="C47" i="12"/>
  <c r="B48" i="12"/>
  <c r="C24" i="3"/>
  <c r="B25" i="3"/>
  <c r="C92" i="11"/>
  <c r="B93" i="11"/>
  <c r="C100" i="3"/>
  <c r="B101" i="3"/>
  <c r="C91" i="14"/>
  <c r="B92" i="14"/>
  <c r="C24" i="6"/>
  <c r="B25" i="6"/>
  <c r="C95" i="12"/>
  <c r="B96" i="12"/>
  <c r="C76" i="4"/>
  <c r="B77" i="4"/>
  <c r="B120" i="25"/>
  <c r="C120" i="25"/>
  <c r="C119" i="25"/>
  <c r="B29" i="25"/>
  <c r="C28" i="25"/>
  <c r="B81" i="26"/>
  <c r="C81" i="26"/>
  <c r="C80" i="26"/>
  <c r="C26" i="26"/>
  <c r="B27" i="26"/>
  <c r="B116" i="26"/>
  <c r="C115" i="26"/>
  <c r="B51" i="26"/>
  <c r="C50" i="26"/>
  <c r="C50" i="27"/>
  <c r="B51" i="27"/>
  <c r="C26" i="27"/>
  <c r="B27" i="27"/>
  <c r="B72" i="27"/>
  <c r="C72" i="27"/>
  <c r="C71" i="27"/>
  <c r="B103" i="27"/>
  <c r="C103" i="27"/>
  <c r="C102" i="27"/>
  <c r="C99" i="28"/>
  <c r="B100" i="28"/>
  <c r="C100" i="28"/>
  <c r="B26" i="28"/>
  <c r="C25" i="28"/>
  <c r="B26" i="29"/>
  <c r="C25" i="29"/>
  <c r="C112" i="29"/>
  <c r="B113" i="29"/>
  <c r="B79" i="29"/>
  <c r="C79" i="29"/>
  <c r="C78" i="29"/>
  <c r="B51" i="30"/>
  <c r="C50" i="30"/>
  <c r="C117" i="30"/>
  <c r="B118" i="30"/>
  <c r="C25" i="30"/>
  <c r="B26" i="30"/>
  <c r="C77" i="4"/>
  <c r="B78" i="4"/>
  <c r="C78" i="4"/>
  <c r="C96" i="12"/>
  <c r="B97" i="12"/>
  <c r="C92" i="14"/>
  <c r="B93" i="14"/>
  <c r="C93" i="11"/>
  <c r="B94" i="11"/>
  <c r="C94" i="11"/>
  <c r="C48" i="12"/>
  <c r="B49" i="12"/>
  <c r="B24" i="9"/>
  <c r="C23" i="9"/>
  <c r="C117" i="20"/>
  <c r="B118" i="20"/>
  <c r="C64" i="13"/>
  <c r="B65" i="13"/>
  <c r="C78" i="14"/>
  <c r="B79" i="14"/>
  <c r="C24" i="5"/>
  <c r="B25" i="5"/>
  <c r="C25" i="4"/>
  <c r="B26" i="4"/>
  <c r="C49" i="20"/>
  <c r="B50" i="20"/>
  <c r="C110" i="4"/>
  <c r="B111" i="4"/>
  <c r="C82" i="20"/>
  <c r="B83" i="20"/>
  <c r="C24" i="7"/>
  <c r="B25" i="7"/>
  <c r="C25" i="20"/>
  <c r="B26" i="20"/>
  <c r="C102" i="7"/>
  <c r="B103" i="7"/>
  <c r="C88" i="7"/>
  <c r="B89" i="7"/>
  <c r="C50" i="7"/>
  <c r="B51" i="7"/>
  <c r="C110" i="8"/>
  <c r="B111" i="8"/>
  <c r="C67" i="21"/>
  <c r="B68" i="21"/>
  <c r="C23" i="10"/>
  <c r="B24" i="10"/>
  <c r="C49" i="9"/>
  <c r="B50" i="9"/>
  <c r="C27" i="22"/>
  <c r="B28" i="22"/>
  <c r="C79" i="9"/>
  <c r="B80" i="9"/>
  <c r="C80" i="9"/>
  <c r="C86" i="3"/>
  <c r="B87" i="3"/>
  <c r="B26" i="21"/>
  <c r="C25" i="21"/>
  <c r="C24" i="23"/>
  <c r="B25" i="23"/>
  <c r="B113" i="19"/>
  <c r="C112" i="19"/>
  <c r="B25" i="19"/>
  <c r="C24" i="19"/>
  <c r="B122" i="24"/>
  <c r="C122" i="24"/>
  <c r="C121" i="24"/>
  <c r="C25" i="6"/>
  <c r="B26" i="6"/>
  <c r="C101" i="3"/>
  <c r="B102" i="3"/>
  <c r="C102" i="3"/>
  <c r="C25" i="3"/>
  <c r="B26" i="3"/>
  <c r="C67" i="22"/>
  <c r="B68" i="22"/>
  <c r="C97" i="5"/>
  <c r="B98" i="5"/>
  <c r="B98" i="6"/>
  <c r="C97" i="6"/>
  <c r="C100" i="23"/>
  <c r="B101" i="23"/>
  <c r="C66" i="6"/>
  <c r="B67" i="6"/>
  <c r="B108" i="10"/>
  <c r="C107" i="10"/>
  <c r="B76" i="10"/>
  <c r="C76" i="10"/>
  <c r="C75" i="10"/>
  <c r="C76" i="8"/>
  <c r="B77" i="8"/>
  <c r="C49" i="23"/>
  <c r="B50" i="23"/>
  <c r="C23" i="14"/>
  <c r="B24" i="14"/>
  <c r="C111" i="9"/>
  <c r="B112" i="9"/>
  <c r="C23" i="11"/>
  <c r="B24" i="11"/>
  <c r="C79" i="11"/>
  <c r="B80" i="11"/>
  <c r="C49" i="3"/>
  <c r="B50" i="3"/>
  <c r="C92" i="13"/>
  <c r="B93" i="13"/>
  <c r="C99" i="22"/>
  <c r="B100" i="22"/>
  <c r="C100" i="22"/>
  <c r="C66" i="5"/>
  <c r="B67" i="5"/>
  <c r="C24" i="12"/>
  <c r="B25" i="12"/>
  <c r="B25" i="8"/>
  <c r="C24" i="8"/>
  <c r="B69" i="12"/>
  <c r="C68" i="12"/>
  <c r="B98" i="21"/>
  <c r="C97" i="21"/>
  <c r="C23" i="13"/>
  <c r="B24" i="13"/>
  <c r="B26" i="24"/>
  <c r="C25" i="24"/>
  <c r="B50" i="24"/>
  <c r="C49" i="24"/>
  <c r="B86" i="24"/>
  <c r="C86" i="24"/>
  <c r="C85" i="24"/>
  <c r="C29" i="25"/>
  <c r="B30" i="25"/>
  <c r="C116" i="26"/>
  <c r="B117" i="26"/>
  <c r="C117" i="26"/>
  <c r="B28" i="26"/>
  <c r="C27" i="26"/>
  <c r="B52" i="26"/>
  <c r="C51" i="26"/>
  <c r="B28" i="27"/>
  <c r="C27" i="27"/>
  <c r="B52" i="27"/>
  <c r="C51" i="27"/>
  <c r="B27" i="28"/>
  <c r="C26" i="28"/>
  <c r="B114" i="29"/>
  <c r="C114" i="29"/>
  <c r="C113" i="29"/>
  <c r="B27" i="29"/>
  <c r="C26" i="29"/>
  <c r="B27" i="30"/>
  <c r="C26" i="30"/>
  <c r="B52" i="30"/>
  <c r="C52" i="30"/>
  <c r="C51" i="30"/>
  <c r="B119" i="30"/>
  <c r="C119" i="30"/>
  <c r="C118" i="30"/>
  <c r="B25" i="13"/>
  <c r="C24" i="13"/>
  <c r="C25" i="12"/>
  <c r="B26" i="12"/>
  <c r="B25" i="14"/>
  <c r="C24" i="14"/>
  <c r="B102" i="23"/>
  <c r="C101" i="23"/>
  <c r="C28" i="22"/>
  <c r="B29" i="22"/>
  <c r="C89" i="7"/>
  <c r="B90" i="7"/>
  <c r="B84" i="20"/>
  <c r="C84" i="20"/>
  <c r="C83" i="20"/>
  <c r="C25" i="5"/>
  <c r="B26" i="5"/>
  <c r="C97" i="12"/>
  <c r="B98" i="12"/>
  <c r="C50" i="24"/>
  <c r="B51" i="24"/>
  <c r="C69" i="12"/>
  <c r="B70" i="12"/>
  <c r="C70" i="12"/>
  <c r="C108" i="10"/>
  <c r="B109" i="10"/>
  <c r="C109" i="10"/>
  <c r="C25" i="19"/>
  <c r="B26" i="19"/>
  <c r="C24" i="9"/>
  <c r="B25" i="9"/>
  <c r="C77" i="8"/>
  <c r="B78" i="8"/>
  <c r="C78" i="8"/>
  <c r="B99" i="5"/>
  <c r="C99" i="5"/>
  <c r="C98" i="5"/>
  <c r="C26" i="6"/>
  <c r="B27" i="6"/>
  <c r="C24" i="10"/>
  <c r="B25" i="10"/>
  <c r="C65" i="13"/>
  <c r="B66" i="13"/>
  <c r="C66" i="13"/>
  <c r="C67" i="5"/>
  <c r="B68" i="5"/>
  <c r="C68" i="5"/>
  <c r="C93" i="13"/>
  <c r="B94" i="13"/>
  <c r="C80" i="11"/>
  <c r="B81" i="11"/>
  <c r="C81" i="11"/>
  <c r="C112" i="9"/>
  <c r="B113" i="9"/>
  <c r="C113" i="9"/>
  <c r="C50" i="23"/>
  <c r="B51" i="23"/>
  <c r="B68" i="6"/>
  <c r="C68" i="6"/>
  <c r="C67" i="6"/>
  <c r="B69" i="22"/>
  <c r="C69" i="22"/>
  <c r="C68" i="22"/>
  <c r="C50" i="9"/>
  <c r="B51" i="9"/>
  <c r="C68" i="21"/>
  <c r="B69" i="21"/>
  <c r="C69" i="21"/>
  <c r="B52" i="7"/>
  <c r="C52" i="7"/>
  <c r="C51" i="7"/>
  <c r="B104" i="7"/>
  <c r="C104" i="7"/>
  <c r="C103" i="7"/>
  <c r="C25" i="7"/>
  <c r="B26" i="7"/>
  <c r="B112" i="4"/>
  <c r="C111" i="4"/>
  <c r="C26" i="4"/>
  <c r="B27" i="4"/>
  <c r="C79" i="14"/>
  <c r="B80" i="14"/>
  <c r="C118" i="20"/>
  <c r="B119" i="20"/>
  <c r="C119" i="20"/>
  <c r="C49" i="12"/>
  <c r="B50" i="12"/>
  <c r="C93" i="14"/>
  <c r="B94" i="14"/>
  <c r="C94" i="14"/>
  <c r="C50" i="3"/>
  <c r="B51" i="3"/>
  <c r="C24" i="11"/>
  <c r="B25" i="11"/>
  <c r="C26" i="3"/>
  <c r="B27" i="3"/>
  <c r="C25" i="23"/>
  <c r="B26" i="23"/>
  <c r="C87" i="3"/>
  <c r="B88" i="3"/>
  <c r="C111" i="8"/>
  <c r="B112" i="8"/>
  <c r="C26" i="20"/>
  <c r="B27" i="20"/>
  <c r="C50" i="20"/>
  <c r="B51" i="20"/>
  <c r="C26" i="24"/>
  <c r="B27" i="24"/>
  <c r="C98" i="21"/>
  <c r="B99" i="21"/>
  <c r="C25" i="8"/>
  <c r="B26" i="8"/>
  <c r="C98" i="6"/>
  <c r="B99" i="6"/>
  <c r="C99" i="6"/>
  <c r="B114" i="19"/>
  <c r="C114" i="19"/>
  <c r="C113" i="19"/>
  <c r="C26" i="21"/>
  <c r="B27" i="21"/>
  <c r="C30" i="25"/>
  <c r="B31" i="25"/>
  <c r="B53" i="26"/>
  <c r="C52" i="26"/>
  <c r="C28" i="26"/>
  <c r="B29" i="26"/>
  <c r="B53" i="27"/>
  <c r="C52" i="27"/>
  <c r="C28" i="27"/>
  <c r="B29" i="27"/>
  <c r="C27" i="28"/>
  <c r="B28" i="28"/>
  <c r="C27" i="29"/>
  <c r="B28" i="29"/>
  <c r="B28" i="30"/>
  <c r="C27" i="30"/>
  <c r="C26" i="8"/>
  <c r="B27" i="8"/>
  <c r="C27" i="24"/>
  <c r="B28" i="24"/>
  <c r="C27" i="20"/>
  <c r="B28" i="20"/>
  <c r="C88" i="3"/>
  <c r="B89" i="3"/>
  <c r="C89" i="3"/>
  <c r="B28" i="3"/>
  <c r="C27" i="3"/>
  <c r="C51" i="3"/>
  <c r="B52" i="3"/>
  <c r="B51" i="12"/>
  <c r="C50" i="12"/>
  <c r="C80" i="14"/>
  <c r="B81" i="14"/>
  <c r="C81" i="14"/>
  <c r="C51" i="23"/>
  <c r="B52" i="23"/>
  <c r="B26" i="10"/>
  <c r="C25" i="10"/>
  <c r="C25" i="9"/>
  <c r="B26" i="9"/>
  <c r="C51" i="24"/>
  <c r="B52" i="24"/>
  <c r="C26" i="5"/>
  <c r="B27" i="5"/>
  <c r="C90" i="7"/>
  <c r="B91" i="7"/>
  <c r="C91" i="7"/>
  <c r="B27" i="12"/>
  <c r="C26" i="12"/>
  <c r="C112" i="4"/>
  <c r="B113" i="4"/>
  <c r="C113" i="4"/>
  <c r="B103" i="23"/>
  <c r="C103" i="23"/>
  <c r="C102" i="23"/>
  <c r="C27" i="21"/>
  <c r="B28" i="21"/>
  <c r="C99" i="21"/>
  <c r="B100" i="21"/>
  <c r="C100" i="21"/>
  <c r="C51" i="20"/>
  <c r="B52" i="20"/>
  <c r="C52" i="20"/>
  <c r="B113" i="8"/>
  <c r="C113" i="8"/>
  <c r="C112" i="8"/>
  <c r="B27" i="23"/>
  <c r="C26" i="23"/>
  <c r="C25" i="11"/>
  <c r="B26" i="11"/>
  <c r="B28" i="4"/>
  <c r="C27" i="4"/>
  <c r="C26" i="7"/>
  <c r="B27" i="7"/>
  <c r="B52" i="9"/>
  <c r="C51" i="9"/>
  <c r="B95" i="13"/>
  <c r="C95" i="13"/>
  <c r="C94" i="13"/>
  <c r="C27" i="6"/>
  <c r="B28" i="6"/>
  <c r="C26" i="19"/>
  <c r="B27" i="19"/>
  <c r="B99" i="12"/>
  <c r="C99" i="12"/>
  <c r="C98" i="12"/>
  <c r="B30" i="22"/>
  <c r="C29" i="22"/>
  <c r="C25" i="14"/>
  <c r="B26" i="14"/>
  <c r="C25" i="13"/>
  <c r="B26" i="13"/>
  <c r="C31" i="25"/>
  <c r="B32" i="25"/>
  <c r="C53" i="26"/>
  <c r="B54" i="26"/>
  <c r="C29" i="26"/>
  <c r="B30" i="26"/>
  <c r="C29" i="27"/>
  <c r="B30" i="27"/>
  <c r="C53" i="27"/>
  <c r="B54" i="27"/>
  <c r="C28" i="28"/>
  <c r="B29" i="28"/>
  <c r="C28" i="29"/>
  <c r="B29" i="29"/>
  <c r="C28" i="30"/>
  <c r="B29" i="30"/>
  <c r="C26" i="13"/>
  <c r="B27" i="13"/>
  <c r="C26" i="14"/>
  <c r="B27" i="14"/>
  <c r="C28" i="6"/>
  <c r="B29" i="6"/>
  <c r="C28" i="21"/>
  <c r="B29" i="21"/>
  <c r="B53" i="24"/>
  <c r="C52" i="24"/>
  <c r="C52" i="3"/>
  <c r="B53" i="3"/>
  <c r="B29" i="24"/>
  <c r="C28" i="24"/>
  <c r="C52" i="9"/>
  <c r="B53" i="9"/>
  <c r="C28" i="4"/>
  <c r="B29" i="4"/>
  <c r="C27" i="23"/>
  <c r="B28" i="23"/>
  <c r="C26" i="10"/>
  <c r="B27" i="10"/>
  <c r="B28" i="19"/>
  <c r="C27" i="19"/>
  <c r="B28" i="7"/>
  <c r="C27" i="7"/>
  <c r="C26" i="11"/>
  <c r="B27" i="11"/>
  <c r="C27" i="5"/>
  <c r="B28" i="5"/>
  <c r="C26" i="9"/>
  <c r="B27" i="9"/>
  <c r="C52" i="23"/>
  <c r="B53" i="23"/>
  <c r="C28" i="20"/>
  <c r="B29" i="20"/>
  <c r="C27" i="8"/>
  <c r="B28" i="8"/>
  <c r="C30" i="22"/>
  <c r="B31" i="22"/>
  <c r="C27" i="12"/>
  <c r="B28" i="12"/>
  <c r="C51" i="12"/>
  <c r="B52" i="12"/>
  <c r="C28" i="3"/>
  <c r="B29" i="3"/>
  <c r="B33" i="25"/>
  <c r="C32" i="25"/>
  <c r="B31" i="26"/>
  <c r="C30" i="26"/>
  <c r="B55" i="26"/>
  <c r="C54" i="26"/>
  <c r="B55" i="27"/>
  <c r="C54" i="27"/>
  <c r="B31" i="27"/>
  <c r="C30" i="27"/>
  <c r="B30" i="28"/>
  <c r="C29" i="28"/>
  <c r="B30" i="29"/>
  <c r="C29" i="29"/>
  <c r="B30" i="30"/>
  <c r="C29" i="30"/>
  <c r="C52" i="12"/>
  <c r="B53" i="12"/>
  <c r="C31" i="22"/>
  <c r="B32" i="22"/>
  <c r="C29" i="20"/>
  <c r="B30" i="20"/>
  <c r="C27" i="9"/>
  <c r="B28" i="9"/>
  <c r="C27" i="11"/>
  <c r="B28" i="11"/>
  <c r="C28" i="23"/>
  <c r="B29" i="23"/>
  <c r="C53" i="9"/>
  <c r="B54" i="9"/>
  <c r="C53" i="3"/>
  <c r="B54" i="3"/>
  <c r="B30" i="21"/>
  <c r="C29" i="21"/>
  <c r="C27" i="14"/>
  <c r="B28" i="14"/>
  <c r="C28" i="19"/>
  <c r="B29" i="19"/>
  <c r="C29" i="3"/>
  <c r="B30" i="3"/>
  <c r="C28" i="12"/>
  <c r="B29" i="12"/>
  <c r="B29" i="8"/>
  <c r="C28" i="8"/>
  <c r="B54" i="23"/>
  <c r="C53" i="23"/>
  <c r="B29" i="5"/>
  <c r="C28" i="5"/>
  <c r="C27" i="10"/>
  <c r="B28" i="10"/>
  <c r="C29" i="4"/>
  <c r="B30" i="4"/>
  <c r="C29" i="6"/>
  <c r="B30" i="6"/>
  <c r="C27" i="13"/>
  <c r="B28" i="13"/>
  <c r="C28" i="7"/>
  <c r="B29" i="7"/>
  <c r="B30" i="24"/>
  <c r="C29" i="24"/>
  <c r="B54" i="24"/>
  <c r="C53" i="24"/>
  <c r="B34" i="25"/>
  <c r="C33" i="25"/>
  <c r="B32" i="26"/>
  <c r="C31" i="26"/>
  <c r="B56" i="26"/>
  <c r="C55" i="26"/>
  <c r="B32" i="27"/>
  <c r="C31" i="27"/>
  <c r="B56" i="27"/>
  <c r="C55" i="27"/>
  <c r="B31" i="28"/>
  <c r="C30" i="28"/>
  <c r="B31" i="29"/>
  <c r="C30" i="29"/>
  <c r="B31" i="30"/>
  <c r="C30" i="30"/>
  <c r="B29" i="13"/>
  <c r="C28" i="13"/>
  <c r="C30" i="4"/>
  <c r="B31" i="4"/>
  <c r="C30" i="3"/>
  <c r="B31" i="3"/>
  <c r="B29" i="14"/>
  <c r="C28" i="14"/>
  <c r="C54" i="3"/>
  <c r="B55" i="3"/>
  <c r="C29" i="23"/>
  <c r="B30" i="23"/>
  <c r="C28" i="9"/>
  <c r="B29" i="9"/>
  <c r="B33" i="22"/>
  <c r="C32" i="22"/>
  <c r="B31" i="24"/>
  <c r="C30" i="24"/>
  <c r="C29" i="5"/>
  <c r="B30" i="5"/>
  <c r="C29" i="8"/>
  <c r="B30" i="8"/>
  <c r="C29" i="7"/>
  <c r="B30" i="7"/>
  <c r="C30" i="6"/>
  <c r="B31" i="6"/>
  <c r="C28" i="10"/>
  <c r="B29" i="10"/>
  <c r="C29" i="12"/>
  <c r="B30" i="12"/>
  <c r="B30" i="19"/>
  <c r="C29" i="19"/>
  <c r="C54" i="9"/>
  <c r="B55" i="9"/>
  <c r="C28" i="11"/>
  <c r="B29" i="11"/>
  <c r="C30" i="20"/>
  <c r="B31" i="20"/>
  <c r="C53" i="12"/>
  <c r="B54" i="12"/>
  <c r="C54" i="24"/>
  <c r="B55" i="24"/>
  <c r="B55" i="23"/>
  <c r="C54" i="23"/>
  <c r="C30" i="21"/>
  <c r="B31" i="21"/>
  <c r="C34" i="25"/>
  <c r="B35" i="25"/>
  <c r="B33" i="26"/>
  <c r="C32" i="26"/>
  <c r="B57" i="26"/>
  <c r="C56" i="26"/>
  <c r="B33" i="27"/>
  <c r="C32" i="27"/>
  <c r="B57" i="27"/>
  <c r="C56" i="27"/>
  <c r="C31" i="28"/>
  <c r="B32" i="28"/>
  <c r="C31" i="29"/>
  <c r="B32" i="29"/>
  <c r="B32" i="30"/>
  <c r="C31" i="30"/>
  <c r="B55" i="12"/>
  <c r="C54" i="12"/>
  <c r="B30" i="11"/>
  <c r="C29" i="11"/>
  <c r="B30" i="10"/>
  <c r="C29" i="10"/>
  <c r="C30" i="7"/>
  <c r="B31" i="7"/>
  <c r="C30" i="5"/>
  <c r="B31" i="5"/>
  <c r="C30" i="23"/>
  <c r="B31" i="23"/>
  <c r="C31" i="4"/>
  <c r="B32" i="4"/>
  <c r="C55" i="23"/>
  <c r="B56" i="23"/>
  <c r="C30" i="19"/>
  <c r="B31" i="19"/>
  <c r="B34" i="22"/>
  <c r="C33" i="22"/>
  <c r="C29" i="14"/>
  <c r="B30" i="14"/>
  <c r="C31" i="21"/>
  <c r="B32" i="21"/>
  <c r="C55" i="24"/>
  <c r="B56" i="24"/>
  <c r="B32" i="20"/>
  <c r="C31" i="20"/>
  <c r="B56" i="9"/>
  <c r="C55" i="9"/>
  <c r="C30" i="12"/>
  <c r="B31" i="12"/>
  <c r="B32" i="6"/>
  <c r="C31" i="6"/>
  <c r="C30" i="8"/>
  <c r="B31" i="8"/>
  <c r="C29" i="9"/>
  <c r="B30" i="9"/>
  <c r="B56" i="3"/>
  <c r="C55" i="3"/>
  <c r="B32" i="3"/>
  <c r="C31" i="3"/>
  <c r="C31" i="24"/>
  <c r="B32" i="24"/>
  <c r="C29" i="13"/>
  <c r="B30" i="13"/>
  <c r="B36" i="25"/>
  <c r="C35" i="25"/>
  <c r="C33" i="26"/>
  <c r="B34" i="26"/>
  <c r="C57" i="26"/>
  <c r="B58" i="26"/>
  <c r="C33" i="27"/>
  <c r="B34" i="27"/>
  <c r="C57" i="27"/>
  <c r="B58" i="27"/>
  <c r="C32" i="28"/>
  <c r="B33" i="28"/>
  <c r="B33" i="29"/>
  <c r="C32" i="29"/>
  <c r="C32" i="30"/>
  <c r="B33" i="30"/>
  <c r="B33" i="24"/>
  <c r="C32" i="24"/>
  <c r="C31" i="8"/>
  <c r="B32" i="8"/>
  <c r="C31" i="12"/>
  <c r="B32" i="12"/>
  <c r="C32" i="21"/>
  <c r="B33" i="21"/>
  <c r="C56" i="23"/>
  <c r="B57" i="23"/>
  <c r="C31" i="23"/>
  <c r="B32" i="23"/>
  <c r="B32" i="7"/>
  <c r="C31" i="7"/>
  <c r="C56" i="3"/>
  <c r="B57" i="3"/>
  <c r="C32" i="20"/>
  <c r="B33" i="20"/>
  <c r="C34" i="22"/>
  <c r="B35" i="22"/>
  <c r="C30" i="11"/>
  <c r="B31" i="11"/>
  <c r="C30" i="13"/>
  <c r="B31" i="13"/>
  <c r="C30" i="9"/>
  <c r="B31" i="9"/>
  <c r="B57" i="24"/>
  <c r="C56" i="24"/>
  <c r="C30" i="14"/>
  <c r="B31" i="14"/>
  <c r="B32" i="19"/>
  <c r="C31" i="19"/>
  <c r="C32" i="4"/>
  <c r="B33" i="4"/>
  <c r="C31" i="5"/>
  <c r="B32" i="5"/>
  <c r="C32" i="3"/>
  <c r="B33" i="3"/>
  <c r="C32" i="6"/>
  <c r="B33" i="6"/>
  <c r="C56" i="9"/>
  <c r="B57" i="9"/>
  <c r="C57" i="9"/>
  <c r="C30" i="10"/>
  <c r="B31" i="10"/>
  <c r="C55" i="12"/>
  <c r="B56" i="12"/>
  <c r="B37" i="25"/>
  <c r="C36" i="25"/>
  <c r="B59" i="26"/>
  <c r="C59" i="26"/>
  <c r="C58" i="26"/>
  <c r="B35" i="26"/>
  <c r="C34" i="26"/>
  <c r="C58" i="27"/>
  <c r="B59" i="27"/>
  <c r="C59" i="27"/>
  <c r="B35" i="27"/>
  <c r="C34" i="27"/>
  <c r="B34" i="28"/>
  <c r="C33" i="28"/>
  <c r="B34" i="29"/>
  <c r="C33" i="29"/>
  <c r="B34" i="30"/>
  <c r="C33" i="30"/>
  <c r="C31" i="10"/>
  <c r="B32" i="10"/>
  <c r="C33" i="6"/>
  <c r="B34" i="6"/>
  <c r="B33" i="5"/>
  <c r="C32" i="5"/>
  <c r="C31" i="13"/>
  <c r="B32" i="13"/>
  <c r="C35" i="22"/>
  <c r="B36" i="22"/>
  <c r="C57" i="3"/>
  <c r="B58" i="3"/>
  <c r="C58" i="3"/>
  <c r="C32" i="23"/>
  <c r="B33" i="23"/>
  <c r="B34" i="21"/>
  <c r="C33" i="21"/>
  <c r="C32" i="8"/>
  <c r="B33" i="8"/>
  <c r="B33" i="19"/>
  <c r="C32" i="19"/>
  <c r="B58" i="24"/>
  <c r="C57" i="24"/>
  <c r="C56" i="12"/>
  <c r="B57" i="12"/>
  <c r="C57" i="12"/>
  <c r="C33" i="3"/>
  <c r="B34" i="3"/>
  <c r="C33" i="4"/>
  <c r="B34" i="4"/>
  <c r="C31" i="14"/>
  <c r="B32" i="14"/>
  <c r="C31" i="9"/>
  <c r="B32" i="9"/>
  <c r="C31" i="11"/>
  <c r="B32" i="11"/>
  <c r="C33" i="20"/>
  <c r="B34" i="20"/>
  <c r="C57" i="23"/>
  <c r="B58" i="23"/>
  <c r="C32" i="12"/>
  <c r="B33" i="12"/>
  <c r="C32" i="7"/>
  <c r="B33" i="7"/>
  <c r="B34" i="24"/>
  <c r="C33" i="24"/>
  <c r="C37" i="25"/>
  <c r="B38" i="25"/>
  <c r="C38" i="25"/>
  <c r="B36" i="26"/>
  <c r="C35" i="26"/>
  <c r="B36" i="27"/>
  <c r="C35" i="27"/>
  <c r="B35" i="28"/>
  <c r="C34" i="28"/>
  <c r="B35" i="29"/>
  <c r="C34" i="29"/>
  <c r="B35" i="30"/>
  <c r="C34" i="30"/>
  <c r="C33" i="12"/>
  <c r="B34" i="12"/>
  <c r="C34" i="20"/>
  <c r="B35" i="20"/>
  <c r="C32" i="9"/>
  <c r="B33" i="9"/>
  <c r="C34" i="4"/>
  <c r="B35" i="4"/>
  <c r="B33" i="13"/>
  <c r="C32" i="13"/>
  <c r="C34" i="6"/>
  <c r="B35" i="6"/>
  <c r="B35" i="24"/>
  <c r="C34" i="24"/>
  <c r="C33" i="19"/>
  <c r="B34" i="19"/>
  <c r="C34" i="21"/>
  <c r="B35" i="21"/>
  <c r="C33" i="7"/>
  <c r="B34" i="7"/>
  <c r="C58" i="23"/>
  <c r="B59" i="23"/>
  <c r="C59" i="23"/>
  <c r="C32" i="11"/>
  <c r="B33" i="11"/>
  <c r="B33" i="14"/>
  <c r="C32" i="14"/>
  <c r="C34" i="3"/>
  <c r="B35" i="3"/>
  <c r="C33" i="8"/>
  <c r="B34" i="8"/>
  <c r="C33" i="23"/>
  <c r="B34" i="23"/>
  <c r="C36" i="22"/>
  <c r="B37" i="22"/>
  <c r="C32" i="10"/>
  <c r="B33" i="10"/>
  <c r="B59" i="24"/>
  <c r="C58" i="24"/>
  <c r="C33" i="5"/>
  <c r="B34" i="5"/>
  <c r="B37" i="26"/>
  <c r="C36" i="26"/>
  <c r="B37" i="27"/>
  <c r="C36" i="27"/>
  <c r="C35" i="28"/>
  <c r="B36" i="28"/>
  <c r="C35" i="29"/>
  <c r="B36" i="29"/>
  <c r="B36" i="30"/>
  <c r="C35" i="30"/>
  <c r="C34" i="5"/>
  <c r="B35" i="5"/>
  <c r="B34" i="10"/>
  <c r="C33" i="10"/>
  <c r="B35" i="23"/>
  <c r="C34" i="23"/>
  <c r="C35" i="3"/>
  <c r="B36" i="3"/>
  <c r="C33" i="11"/>
  <c r="B34" i="11"/>
  <c r="C34" i="7"/>
  <c r="B35" i="7"/>
  <c r="C34" i="19"/>
  <c r="B35" i="19"/>
  <c r="B36" i="6"/>
  <c r="C35" i="6"/>
  <c r="B36" i="4"/>
  <c r="C35" i="4"/>
  <c r="B36" i="20"/>
  <c r="C35" i="20"/>
  <c r="B38" i="22"/>
  <c r="C38" i="22"/>
  <c r="C37" i="22"/>
  <c r="C34" i="8"/>
  <c r="B35" i="8"/>
  <c r="C35" i="21"/>
  <c r="B36" i="21"/>
  <c r="C33" i="9"/>
  <c r="B34" i="9"/>
  <c r="B35" i="12"/>
  <c r="C34" i="12"/>
  <c r="C59" i="24"/>
  <c r="B60" i="24"/>
  <c r="C33" i="14"/>
  <c r="B34" i="14"/>
  <c r="C35" i="24"/>
  <c r="B36" i="24"/>
  <c r="C33" i="13"/>
  <c r="B34" i="13"/>
  <c r="C37" i="26"/>
  <c r="B38" i="26"/>
  <c r="C38" i="26"/>
  <c r="C37" i="27"/>
  <c r="B38" i="27"/>
  <c r="C38" i="27"/>
  <c r="C36" i="28"/>
  <c r="B37" i="28"/>
  <c r="B37" i="29"/>
  <c r="C36" i="29"/>
  <c r="C36" i="30"/>
  <c r="B37" i="30"/>
  <c r="C36" i="21"/>
  <c r="B37" i="21"/>
  <c r="B36" i="19"/>
  <c r="C35" i="19"/>
  <c r="C35" i="23"/>
  <c r="B36" i="23"/>
  <c r="B37" i="24"/>
  <c r="C36" i="24"/>
  <c r="B61" i="24"/>
  <c r="C60" i="24"/>
  <c r="C34" i="9"/>
  <c r="B35" i="9"/>
  <c r="C35" i="8"/>
  <c r="B36" i="8"/>
  <c r="B36" i="7"/>
  <c r="C35" i="7"/>
  <c r="C36" i="3"/>
  <c r="B37" i="3"/>
  <c r="C34" i="13"/>
  <c r="B35" i="13"/>
  <c r="C36" i="4"/>
  <c r="B37" i="4"/>
  <c r="C36" i="20"/>
  <c r="B37" i="20"/>
  <c r="C36" i="6"/>
  <c r="B37" i="6"/>
  <c r="C34" i="10"/>
  <c r="B35" i="10"/>
  <c r="C34" i="14"/>
  <c r="B35" i="14"/>
  <c r="C34" i="11"/>
  <c r="B35" i="11"/>
  <c r="C35" i="5"/>
  <c r="B36" i="5"/>
  <c r="C35" i="12"/>
  <c r="B36" i="12"/>
  <c r="B38" i="28"/>
  <c r="C38" i="28"/>
  <c r="C37" i="28"/>
  <c r="B38" i="29"/>
  <c r="C38" i="29"/>
  <c r="C37" i="29"/>
  <c r="C37" i="30"/>
  <c r="B38" i="30"/>
  <c r="C38" i="30"/>
  <c r="C35" i="11"/>
  <c r="B36" i="11"/>
  <c r="C35" i="10"/>
  <c r="B36" i="10"/>
  <c r="C37" i="20"/>
  <c r="B38" i="20"/>
  <c r="C38" i="20"/>
  <c r="C35" i="13"/>
  <c r="B36" i="13"/>
  <c r="B36" i="9"/>
  <c r="C35" i="9"/>
  <c r="C36" i="7"/>
  <c r="B37" i="7"/>
  <c r="B38" i="24"/>
  <c r="C38" i="24"/>
  <c r="C37" i="24"/>
  <c r="C36" i="19"/>
  <c r="B37" i="19"/>
  <c r="B37" i="5"/>
  <c r="C36" i="5"/>
  <c r="C35" i="14"/>
  <c r="B36" i="14"/>
  <c r="C37" i="6"/>
  <c r="B38" i="6"/>
  <c r="C38" i="6"/>
  <c r="C37" i="4"/>
  <c r="B38" i="4"/>
  <c r="C38" i="4"/>
  <c r="C37" i="3"/>
  <c r="B38" i="3"/>
  <c r="C38" i="3"/>
  <c r="C36" i="8"/>
  <c r="B37" i="8"/>
  <c r="C36" i="23"/>
  <c r="B37" i="23"/>
  <c r="B38" i="21"/>
  <c r="C38" i="21"/>
  <c r="C37" i="21"/>
  <c r="C36" i="12"/>
  <c r="B37" i="12"/>
  <c r="C37" i="12"/>
  <c r="B62" i="24"/>
  <c r="C61" i="24"/>
  <c r="C37" i="8"/>
  <c r="B38" i="8"/>
  <c r="C38" i="8"/>
  <c r="B37" i="14"/>
  <c r="C37" i="14"/>
  <c r="C36" i="14"/>
  <c r="C37" i="19"/>
  <c r="B38" i="19"/>
  <c r="C38" i="19"/>
  <c r="C37" i="7"/>
  <c r="B38" i="7"/>
  <c r="C38" i="7"/>
  <c r="B37" i="13"/>
  <c r="C37" i="13"/>
  <c r="C36" i="13"/>
  <c r="C36" i="10"/>
  <c r="B37" i="10"/>
  <c r="C37" i="10"/>
  <c r="C62" i="24"/>
  <c r="B63" i="24"/>
  <c r="C37" i="23"/>
  <c r="B38" i="23"/>
  <c r="C38" i="23"/>
  <c r="C36" i="11"/>
  <c r="B37" i="11"/>
  <c r="C37" i="11"/>
  <c r="C37" i="5"/>
  <c r="B38" i="5"/>
  <c r="C38" i="5"/>
  <c r="C36" i="9"/>
  <c r="B37" i="9"/>
  <c r="C37" i="9"/>
  <c r="C63" i="24"/>
  <c r="B64" i="24"/>
  <c r="C64" i="24"/>
  <c r="W206" i="33"/>
  <c r="Y203" i="33"/>
  <c r="U201" i="33"/>
  <c r="W198" i="33"/>
  <c r="Y195" i="33"/>
  <c r="U193" i="33"/>
  <c r="W190" i="33"/>
  <c r="Y186" i="33"/>
  <c r="T206" i="33"/>
  <c r="V203" i="33"/>
  <c r="X200" i="33"/>
  <c r="T198" i="33"/>
  <c r="V195" i="33"/>
  <c r="X192" i="33"/>
  <c r="U206" i="33"/>
  <c r="W203" i="33"/>
  <c r="Y200" i="33"/>
  <c r="V202" i="33"/>
  <c r="X195" i="33"/>
  <c r="T191" i="33"/>
  <c r="T188" i="33"/>
  <c r="T184" i="33"/>
  <c r="V181" i="33"/>
  <c r="X178" i="33"/>
  <c r="T176" i="33"/>
  <c r="X205" i="33"/>
  <c r="U198" i="33"/>
  <c r="Y192" i="33"/>
  <c r="Y188" i="33"/>
  <c r="Y184" i="33"/>
  <c r="U182" i="33"/>
  <c r="W179" i="33"/>
  <c r="Y176" i="33"/>
  <c r="V206" i="33"/>
  <c r="X197" i="33"/>
  <c r="V192" i="33"/>
  <c r="U188" i="33"/>
  <c r="V184" i="33"/>
  <c r="X181" i="33"/>
  <c r="T179" i="33"/>
  <c r="V176" i="33"/>
  <c r="T207" i="33"/>
  <c r="W197" i="33"/>
  <c r="U192" i="33"/>
  <c r="X188" i="33"/>
  <c r="Y183" i="33"/>
  <c r="U181" i="33"/>
  <c r="W178" i="33"/>
  <c r="T170" i="33"/>
  <c r="V171" i="33"/>
  <c r="V160" i="33"/>
  <c r="X157" i="33"/>
  <c r="T145" i="33"/>
  <c r="V142" i="33"/>
  <c r="X170" i="33"/>
  <c r="U172" i="33"/>
  <c r="U161" i="33"/>
  <c r="W158" i="33"/>
  <c r="Y145" i="33"/>
  <c r="U143" i="33"/>
  <c r="W140" i="33"/>
  <c r="Y137" i="33"/>
  <c r="V170" i="33"/>
  <c r="X171" i="33"/>
  <c r="V161" i="33"/>
  <c r="X158" i="33"/>
  <c r="T146" i="33"/>
  <c r="V143" i="33"/>
  <c r="X140" i="33"/>
  <c r="Y170" i="33"/>
  <c r="Y162" i="33"/>
  <c r="U142" i="33"/>
  <c r="Y136" i="33"/>
  <c r="U174" i="33"/>
  <c r="U144" i="33"/>
  <c r="X138" i="33"/>
  <c r="U135" i="33"/>
  <c r="W131" i="33"/>
  <c r="Y128" i="33"/>
  <c r="U126" i="33"/>
  <c r="W123" i="33"/>
  <c r="Y119" i="33"/>
  <c r="Y140" i="33"/>
  <c r="X132" i="33"/>
  <c r="X129" i="33"/>
  <c r="Y125" i="33"/>
  <c r="T122" i="33"/>
  <c r="U118" i="33"/>
  <c r="W114" i="33"/>
  <c r="Y111" i="33"/>
  <c r="U109" i="33"/>
  <c r="W105" i="33"/>
  <c r="Y102" i="33"/>
  <c r="U100" i="33"/>
  <c r="W92" i="33"/>
  <c r="Y95" i="33"/>
  <c r="U91" i="33"/>
  <c r="V140" i="33"/>
  <c r="U133" i="33"/>
  <c r="V129" i="33"/>
  <c r="V126" i="33"/>
  <c r="W122" i="33"/>
  <c r="V118" i="33"/>
  <c r="X114" i="33"/>
  <c r="T112" i="33"/>
  <c r="V109" i="33"/>
  <c r="X105" i="33"/>
  <c r="T103" i="33"/>
  <c r="V100" i="33"/>
  <c r="X92" i="33"/>
  <c r="T94" i="33"/>
  <c r="V91" i="33"/>
  <c r="X88" i="33"/>
  <c r="V139" i="33"/>
  <c r="W132" i="33"/>
  <c r="X128" i="33"/>
  <c r="X125" i="33"/>
  <c r="Y121" i="33"/>
  <c r="Y117" i="33"/>
  <c r="U114" i="33"/>
  <c r="W111" i="33"/>
  <c r="Y108" i="33"/>
  <c r="U105" i="33"/>
  <c r="Y142" i="33"/>
  <c r="X122" i="33"/>
  <c r="V110" i="33"/>
  <c r="Y101" i="33"/>
  <c r="Y207" i="33"/>
  <c r="W204" i="33"/>
  <c r="W200" i="33"/>
  <c r="U197" i="33"/>
  <c r="Y193" i="33"/>
  <c r="Y189" i="33"/>
  <c r="V207" i="33"/>
  <c r="T204" i="33"/>
  <c r="T200" i="33"/>
  <c r="X196" i="33"/>
  <c r="V193" i="33"/>
  <c r="W205" i="33"/>
  <c r="U202" i="33"/>
  <c r="T205" i="33"/>
  <c r="V194" i="33"/>
  <c r="W189" i="33"/>
  <c r="X184" i="33"/>
  <c r="X180" i="33"/>
  <c r="V177" i="33"/>
  <c r="T173" i="33"/>
  <c r="Y196" i="33"/>
  <c r="V190" i="33"/>
  <c r="W185" i="33"/>
  <c r="W181" i="33"/>
  <c r="U178" i="33"/>
  <c r="Y173" i="33"/>
  <c r="V196" i="33"/>
  <c r="X189" i="33"/>
  <c r="T185" i="33"/>
  <c r="T181" i="33"/>
  <c r="X177" i="33"/>
  <c r="V173" i="33"/>
  <c r="U196" i="33"/>
  <c r="U190" i="33"/>
  <c r="W184" i="33"/>
  <c r="W180" i="33"/>
  <c r="U177" i="33"/>
  <c r="T172" i="33"/>
  <c r="X159" i="33"/>
  <c r="V146" i="33"/>
  <c r="T143" i="33"/>
  <c r="U170" i="33"/>
  <c r="W162" i="33"/>
  <c r="U159" i="33"/>
  <c r="U145" i="33"/>
  <c r="Y141" i="33"/>
  <c r="W138" i="33"/>
  <c r="X174" i="33"/>
  <c r="X162" i="33"/>
  <c r="V159" i="33"/>
  <c r="V145" i="33"/>
  <c r="T142" i="33"/>
  <c r="U173" i="33"/>
  <c r="U160" i="33"/>
  <c r="V138" i="33"/>
  <c r="X133" i="33"/>
  <c r="W141" i="33"/>
  <c r="V136" i="33"/>
  <c r="U132" i="33"/>
  <c r="U128" i="33"/>
  <c r="Y124" i="33"/>
  <c r="W121" i="33"/>
  <c r="X136" i="33"/>
  <c r="U131" i="33"/>
  <c r="T127" i="33"/>
  <c r="X121" i="33"/>
  <c r="Y115" i="33"/>
  <c r="W112" i="33"/>
  <c r="W108" i="33"/>
  <c r="U104" i="33"/>
  <c r="Y100" i="33"/>
  <c r="Y93" i="33"/>
  <c r="W97" i="33"/>
  <c r="W145" i="33"/>
  <c r="T132" i="33"/>
  <c r="Y127" i="33"/>
  <c r="X123" i="33"/>
  <c r="X117" i="33"/>
  <c r="V113" i="33"/>
  <c r="T110" i="33"/>
  <c r="T105" i="33"/>
  <c r="X101" i="33"/>
  <c r="V96" i="33"/>
  <c r="V95" i="33"/>
  <c r="T90" i="33"/>
  <c r="U140" i="33"/>
  <c r="V131" i="33"/>
  <c r="U127" i="33"/>
  <c r="T123" i="33"/>
  <c r="U117" i="33"/>
  <c r="Y112" i="33"/>
  <c r="W109" i="33"/>
  <c r="W104" i="33"/>
  <c r="T125" i="33"/>
  <c r="T113" i="33"/>
  <c r="W100" i="33"/>
  <c r="U94" i="33"/>
  <c r="T133" i="33"/>
  <c r="U121" i="33"/>
  <c r="V108" i="33"/>
  <c r="T100" i="33"/>
  <c r="X95" i="33"/>
  <c r="Y88" i="33"/>
  <c r="T86" i="33"/>
  <c r="V82" i="33"/>
  <c r="X56" i="33"/>
  <c r="T52" i="33"/>
  <c r="V49" i="33"/>
  <c r="X53" i="33"/>
  <c r="X47" i="33"/>
  <c r="T45" i="33"/>
  <c r="V42" i="33"/>
  <c r="X39" i="33"/>
  <c r="T37" i="33"/>
  <c r="V76" i="33"/>
  <c r="X73" i="33"/>
  <c r="T71" i="33"/>
  <c r="V68" i="33"/>
  <c r="X155" i="33"/>
  <c r="T153" i="33"/>
  <c r="V150" i="33"/>
  <c r="T128" i="33"/>
  <c r="T109" i="33"/>
  <c r="Y107" i="33"/>
  <c r="W95" i="33"/>
  <c r="W88" i="33"/>
  <c r="U86" i="33"/>
  <c r="W82" i="33"/>
  <c r="Y56" i="33"/>
  <c r="U52" i="33"/>
  <c r="U207" i="33"/>
  <c r="U203" i="33"/>
  <c r="Y199" i="33"/>
  <c r="W196" i="33"/>
  <c r="W192" i="33"/>
  <c r="U189" i="33"/>
  <c r="X206" i="33"/>
  <c r="X202" i="33"/>
  <c r="V199" i="33"/>
  <c r="T196" i="33"/>
  <c r="T192" i="33"/>
  <c r="Y204" i="33"/>
  <c r="W201" i="33"/>
  <c r="X199" i="33"/>
  <c r="T193" i="33"/>
  <c r="V188" i="33"/>
  <c r="V183" i="33"/>
  <c r="T180" i="33"/>
  <c r="X176" i="33"/>
  <c r="T203" i="33"/>
  <c r="W195" i="33"/>
  <c r="T190" i="33"/>
  <c r="U184" i="33"/>
  <c r="Y180" i="33"/>
  <c r="W177" i="33"/>
  <c r="X203" i="33"/>
  <c r="T195" i="33"/>
  <c r="V189" i="33"/>
  <c r="X183" i="33"/>
  <c r="V180" i="33"/>
  <c r="T177" i="33"/>
  <c r="V204" i="33"/>
  <c r="Y194" i="33"/>
  <c r="T189" i="33"/>
  <c r="U183" i="33"/>
  <c r="Y179" i="33"/>
  <c r="W176" i="33"/>
  <c r="V162" i="33"/>
  <c r="T159" i="33"/>
  <c r="X145" i="33"/>
  <c r="X141" i="33"/>
  <c r="W174" i="33"/>
  <c r="Y161" i="33"/>
  <c r="Y157" i="33"/>
  <c r="W144" i="33"/>
  <c r="U141" i="33"/>
  <c r="U137" i="33"/>
  <c r="T174" i="33"/>
  <c r="T162" i="33"/>
  <c r="T158" i="33"/>
  <c r="X144" i="33"/>
  <c r="V141" i="33"/>
  <c r="W170" i="33"/>
  <c r="W157" i="33"/>
  <c r="T138" i="33"/>
  <c r="U162" i="33"/>
  <c r="X139" i="33"/>
  <c r="Y135" i="33"/>
  <c r="Y130" i="33"/>
  <c r="W127" i="33"/>
  <c r="U124" i="33"/>
  <c r="Y171" i="33"/>
  <c r="X135" i="33"/>
  <c r="T130" i="33"/>
  <c r="X124" i="33"/>
  <c r="W119" i="33"/>
  <c r="U115" i="33"/>
  <c r="U111" i="33"/>
  <c r="Y106" i="33"/>
  <c r="W103" i="33"/>
  <c r="W107" i="33"/>
  <c r="U93" i="33"/>
  <c r="Y91" i="33"/>
  <c r="Y138" i="33"/>
  <c r="X131" i="33"/>
  <c r="X126" i="33"/>
  <c r="V121" i="33"/>
  <c r="T117" i="33"/>
  <c r="X112" i="33"/>
  <c r="X108" i="33"/>
  <c r="V104" i="33"/>
  <c r="T101" i="33"/>
  <c r="T92" i="33"/>
  <c r="X97" i="33"/>
  <c r="V167" i="33"/>
  <c r="U138" i="33"/>
  <c r="T131" i="33"/>
  <c r="T126" i="33"/>
  <c r="X119" i="33"/>
  <c r="W115" i="33"/>
  <c r="U112" i="33"/>
  <c r="U108" i="33"/>
  <c r="Y103" i="33"/>
  <c r="Y123" i="33"/>
  <c r="X106" i="33"/>
  <c r="U107" i="33"/>
  <c r="Y97" i="33"/>
  <c r="Y131" i="33"/>
  <c r="V117" i="33"/>
  <c r="X104" i="33"/>
  <c r="X96" i="33"/>
  <c r="V97" i="33"/>
  <c r="T88" i="33"/>
  <c r="V85" i="33"/>
  <c r="X81" i="33"/>
  <c r="T56" i="33"/>
  <c r="V51" i="33"/>
  <c r="X55" i="33"/>
  <c r="T53" i="33"/>
  <c r="T47" i="33"/>
  <c r="V44" i="33"/>
  <c r="X41" i="33"/>
  <c r="T39" i="33"/>
  <c r="V78" i="33"/>
  <c r="X75" i="33"/>
  <c r="T73" i="33"/>
  <c r="V70" i="33"/>
  <c r="X67" i="33"/>
  <c r="T155" i="33"/>
  <c r="V152" i="33"/>
  <c r="V137" i="33"/>
  <c r="T118" i="33"/>
  <c r="V105" i="33"/>
  <c r="W96" i="33"/>
  <c r="U97" i="33"/>
  <c r="U88" i="33"/>
  <c r="W85" i="33"/>
  <c r="W202" i="33"/>
  <c r="U195" i="33"/>
  <c r="W188" i="33"/>
  <c r="T202" i="33"/>
  <c r="X194" i="33"/>
  <c r="U204" i="33"/>
  <c r="V198" i="33"/>
  <c r="Y185" i="33"/>
  <c r="V179" i="33"/>
  <c r="V200" i="33"/>
  <c r="X186" i="33"/>
  <c r="U180" i="33"/>
  <c r="T201" i="33"/>
  <c r="T186" i="33"/>
  <c r="X179" i="33"/>
  <c r="X201" i="33"/>
  <c r="W186" i="33"/>
  <c r="U179" i="33"/>
  <c r="X161" i="33"/>
  <c r="V144" i="33"/>
  <c r="Y172" i="33"/>
  <c r="U157" i="33"/>
  <c r="Y139" i="33"/>
  <c r="V172" i="33"/>
  <c r="V157" i="33"/>
  <c r="T140" i="33"/>
  <c r="Y144" i="33"/>
  <c r="W159" i="33"/>
  <c r="W133" i="33"/>
  <c r="Y126" i="33"/>
  <c r="W161" i="33"/>
  <c r="W128" i="33"/>
  <c r="Y118" i="33"/>
  <c r="W110" i="33"/>
  <c r="U102" i="33"/>
  <c r="W94" i="33"/>
  <c r="X137" i="33"/>
  <c r="U125" i="33"/>
  <c r="V115" i="33"/>
  <c r="T108" i="33"/>
  <c r="X107" i="33"/>
  <c r="T97" i="33"/>
  <c r="T137" i="33"/>
  <c r="W124" i="33"/>
  <c r="Y114" i="33"/>
  <c r="W106" i="33"/>
  <c r="V119" i="33"/>
  <c r="Y92" i="33"/>
  <c r="X130" i="33"/>
  <c r="X102" i="33"/>
  <c r="T91" i="33"/>
  <c r="X83" i="33"/>
  <c r="V57" i="33"/>
  <c r="T55" i="33"/>
  <c r="V46" i="33"/>
  <c r="T41" i="33"/>
  <c r="X77" i="33"/>
  <c r="V72" i="33"/>
  <c r="T67" i="33"/>
  <c r="X151" i="33"/>
  <c r="V114" i="33"/>
  <c r="U92" i="33"/>
  <c r="W87" i="33"/>
  <c r="Y81" i="33"/>
  <c r="W57" i="33"/>
  <c r="U50" i="33"/>
  <c r="W54" i="33"/>
  <c r="W48" i="33"/>
  <c r="Y133" i="33"/>
  <c r="X118" i="33"/>
  <c r="T106" i="33"/>
  <c r="V107" i="33"/>
  <c r="T95" i="33"/>
  <c r="X87" i="33"/>
  <c r="T85" i="33"/>
  <c r="V81" i="33"/>
  <c r="X57" i="33"/>
  <c r="T51" i="33"/>
  <c r="V55" i="33"/>
  <c r="X169" i="33"/>
  <c r="V47" i="33"/>
  <c r="X44" i="33"/>
  <c r="T42" i="33"/>
  <c r="V39" i="33"/>
  <c r="U82" i="33"/>
  <c r="W53" i="33"/>
  <c r="U43" i="33"/>
  <c r="V37" i="33"/>
  <c r="W75" i="33"/>
  <c r="W72" i="33"/>
  <c r="X68" i="33"/>
  <c r="Y154" i="33"/>
  <c r="Y151" i="33"/>
  <c r="T148" i="33"/>
  <c r="V63" i="33"/>
  <c r="V88" i="33"/>
  <c r="W52" i="33"/>
  <c r="Y44" i="33"/>
  <c r="W39" i="33"/>
  <c r="W77" i="33"/>
  <c r="W74" i="33"/>
  <c r="X70" i="33"/>
  <c r="Y66" i="33"/>
  <c r="Y153" i="33"/>
  <c r="U57" i="33"/>
  <c r="Y48" i="33"/>
  <c r="W42" i="33"/>
  <c r="W37" i="33"/>
  <c r="W76" i="33"/>
  <c r="X72" i="33"/>
  <c r="Y68" i="33"/>
  <c r="Y155" i="33"/>
  <c r="T152" i="33"/>
  <c r="T149" i="33"/>
  <c r="V64" i="33"/>
  <c r="X61" i="33"/>
  <c r="T59" i="33"/>
  <c r="V18" i="33"/>
  <c r="V19" i="33"/>
  <c r="X21" i="33"/>
  <c r="W81" i="33"/>
  <c r="Y169" i="33"/>
  <c r="Y42" i="33"/>
  <c r="T38" i="33"/>
  <c r="U76" i="33"/>
  <c r="U73" i="33"/>
  <c r="V69" i="33"/>
  <c r="W155" i="33"/>
  <c r="W152" i="33"/>
  <c r="U64" i="33"/>
  <c r="T60" i="33"/>
  <c r="U18" i="33"/>
  <c r="Y34" i="33"/>
  <c r="U13" i="33"/>
  <c r="W23" i="33"/>
  <c r="Y29" i="33"/>
  <c r="U20" i="33"/>
  <c r="W26" i="33"/>
  <c r="Y14" i="33"/>
  <c r="U10" i="33"/>
  <c r="W7" i="33"/>
  <c r="T99" i="33"/>
  <c r="T187" i="33"/>
  <c r="W64" i="33"/>
  <c r="W60" i="33"/>
  <c r="X18" i="33"/>
  <c r="Y19" i="33"/>
  <c r="Y21" i="33"/>
  <c r="T30" i="33"/>
  <c r="V35" i="33"/>
  <c r="X12" i="33"/>
  <c r="T32" i="33"/>
  <c r="V27" i="33"/>
  <c r="X24" i="33"/>
  <c r="T9" i="33"/>
  <c r="U11" i="33"/>
  <c r="U120" i="33"/>
  <c r="W36" i="33"/>
  <c r="W134" i="33"/>
  <c r="W151" i="33"/>
  <c r="Y64" i="33"/>
  <c r="U60" i="33"/>
  <c r="U16" i="33"/>
  <c r="U19" i="33"/>
  <c r="U21" i="33"/>
  <c r="W28" i="33"/>
  <c r="Y25" i="33"/>
  <c r="U12" i="33"/>
  <c r="W31" i="33"/>
  <c r="Y22" i="33"/>
  <c r="U24" i="33"/>
  <c r="W8" i="33"/>
  <c r="T84" i="33"/>
  <c r="T156" i="33"/>
  <c r="V98" i="33"/>
  <c r="V168" i="33"/>
  <c r="X99" i="33"/>
  <c r="X187" i="33"/>
  <c r="Y116" i="33"/>
  <c r="U151" i="33"/>
  <c r="Y63" i="33"/>
  <c r="U59" i="33"/>
  <c r="V33" i="33"/>
  <c r="U15" i="33"/>
  <c r="V30" i="33"/>
  <c r="X35" i="33"/>
  <c r="T29" i="33"/>
  <c r="V32" i="33"/>
  <c r="X27" i="33"/>
  <c r="T14" i="33"/>
  <c r="V9" i="33"/>
  <c r="U36" i="33"/>
  <c r="U134" i="33"/>
  <c r="W79" i="33"/>
  <c r="W147" i="33"/>
  <c r="V147" i="33"/>
  <c r="Y79" i="33"/>
  <c r="V89" i="33"/>
  <c r="X36" i="33"/>
  <c r="Y11" i="33"/>
  <c r="V11" i="33"/>
  <c r="N166" i="33"/>
  <c r="V164" i="33"/>
  <c r="P205" i="33"/>
  <c r="R202" i="33"/>
  <c r="N200" i="33"/>
  <c r="P197" i="33"/>
  <c r="R194" i="33"/>
  <c r="N192" i="33"/>
  <c r="P189" i="33"/>
  <c r="R186" i="33"/>
  <c r="N184" i="33"/>
  <c r="P181" i="33"/>
  <c r="R178" i="33"/>
  <c r="N176" i="33"/>
  <c r="P173" i="33"/>
  <c r="R170" i="33"/>
  <c r="N168" i="33"/>
  <c r="P163" i="33"/>
  <c r="R160" i="33"/>
  <c r="N158" i="33"/>
  <c r="P155" i="33"/>
  <c r="R152" i="33"/>
  <c r="N150" i="33"/>
  <c r="P147" i="33"/>
  <c r="R144" i="33"/>
  <c r="N142" i="33"/>
  <c r="P139" i="33"/>
  <c r="R136" i="33"/>
  <c r="N134" i="33"/>
  <c r="P131" i="33"/>
  <c r="R128" i="33"/>
  <c r="N126" i="33"/>
  <c r="P123" i="33"/>
  <c r="R120" i="33"/>
  <c r="N118" i="33"/>
  <c r="S166" i="33"/>
  <c r="S207" i="33"/>
  <c r="P204" i="33"/>
  <c r="S200" i="33"/>
  <c r="O197" i="33"/>
  <c r="R193" i="33"/>
  <c r="O190" i="33"/>
  <c r="Q186" i="33"/>
  <c r="N183" i="33"/>
  <c r="Q179" i="33"/>
  <c r="S175" i="33"/>
  <c r="P172" i="33"/>
  <c r="S168" i="33"/>
  <c r="O163" i="33"/>
  <c r="R159" i="33"/>
  <c r="O156" i="33"/>
  <c r="Q152" i="33"/>
  <c r="N149" i="33"/>
  <c r="Q145" i="33"/>
  <c r="Y205" i="33"/>
  <c r="Y197" i="33"/>
  <c r="U186" i="33"/>
  <c r="X198" i="33"/>
  <c r="Y206" i="33"/>
  <c r="T197" i="33"/>
  <c r="X182" i="33"/>
  <c r="X173" i="33"/>
  <c r="V186" i="33"/>
  <c r="U176" i="33"/>
  <c r="Y190" i="33"/>
  <c r="V178" i="33"/>
  <c r="W193" i="33"/>
  <c r="Y181" i="33"/>
  <c r="T161" i="33"/>
  <c r="T141" i="33"/>
  <c r="Y159" i="33"/>
  <c r="U139" i="33"/>
  <c r="X160" i="33"/>
  <c r="X142" i="33"/>
  <c r="W139" i="33"/>
  <c r="T139" i="33"/>
  <c r="W129" i="33"/>
  <c r="U146" i="33"/>
  <c r="V124" i="33"/>
  <c r="U113" i="33"/>
  <c r="W101" i="33"/>
  <c r="W90" i="33"/>
  <c r="T129" i="33"/>
  <c r="T114" i="33"/>
  <c r="X103" i="33"/>
  <c r="X94" i="33"/>
  <c r="T135" i="33"/>
  <c r="U119" i="33"/>
  <c r="U110" i="33"/>
  <c r="X115" i="33"/>
  <c r="W91" i="33"/>
  <c r="T111" i="33"/>
  <c r="U167" i="33"/>
  <c r="T81" i="33"/>
  <c r="T50" i="33"/>
  <c r="X45" i="33"/>
  <c r="V38" i="33"/>
  <c r="V74" i="33"/>
  <c r="V66" i="33"/>
  <c r="V130" i="33"/>
  <c r="U101" i="33"/>
  <c r="Y86" i="33"/>
  <c r="W80" i="33"/>
  <c r="Y50" i="33"/>
  <c r="Y53" i="33"/>
  <c r="U47" i="33"/>
  <c r="V125" i="33"/>
  <c r="V103" i="33"/>
  <c r="X93" i="33"/>
  <c r="T167" i="33"/>
  <c r="V83" i="33"/>
  <c r="T80" i="33"/>
  <c r="X51" i="33"/>
  <c r="X54" i="33"/>
  <c r="X48" i="33"/>
  <c r="V45" i="33"/>
  <c r="V41" i="33"/>
  <c r="Y167" i="33"/>
  <c r="U49" i="33"/>
  <c r="Y41" i="33"/>
  <c r="Y77" i="33"/>
  <c r="Y72" i="33"/>
  <c r="W67" i="33"/>
  <c r="V153" i="33"/>
  <c r="X148" i="33"/>
  <c r="X62" i="33"/>
  <c r="Y82" i="33"/>
  <c r="U48" i="33"/>
  <c r="U38" i="33"/>
  <c r="T76" i="33"/>
  <c r="Y71" i="33"/>
  <c r="W66" i="33"/>
  <c r="W83" i="33"/>
  <c r="U169" i="33"/>
  <c r="U41" i="33"/>
  <c r="T78" i="33"/>
  <c r="Y73" i="33"/>
  <c r="W68" i="33"/>
  <c r="W153" i="33"/>
  <c r="X149" i="33"/>
  <c r="X63" i="33"/>
  <c r="V60" i="33"/>
  <c r="T16" i="33"/>
  <c r="X15" i="33"/>
  <c r="Y87" i="33"/>
  <c r="W55" i="33"/>
  <c r="W41" i="33"/>
  <c r="W78" i="33"/>
  <c r="W73" i="33"/>
  <c r="U68" i="33"/>
  <c r="T154" i="33"/>
  <c r="W65" i="33"/>
  <c r="Y58" i="33"/>
  <c r="X17" i="33"/>
  <c r="Y13" i="33"/>
  <c r="Y35" i="33"/>
  <c r="W12" i="33"/>
  <c r="U31" i="33"/>
  <c r="U14" i="33"/>
  <c r="Y8" i="33"/>
  <c r="T89" i="33"/>
  <c r="U150" i="33"/>
  <c r="Y61" i="33"/>
  <c r="Y16" i="33"/>
  <c r="W19" i="33"/>
  <c r="V13" i="33"/>
  <c r="T23" i="33"/>
  <c r="T12" i="33"/>
  <c r="X26" i="33"/>
  <c r="V14" i="33"/>
  <c r="V8" i="33"/>
  <c r="U89" i="33"/>
  <c r="U187" i="33"/>
  <c r="W156" i="33"/>
  <c r="W149" i="33"/>
  <c r="V61" i="33"/>
  <c r="T18" i="33"/>
  <c r="X34" i="33"/>
  <c r="U30" i="33"/>
  <c r="U25" i="33"/>
  <c r="Y32" i="33"/>
  <c r="W27" i="33"/>
  <c r="W10" i="33"/>
  <c r="U7" i="33"/>
  <c r="T134" i="33"/>
  <c r="V116" i="33"/>
  <c r="X79" i="33"/>
  <c r="X163" i="33"/>
  <c r="Y134" i="33"/>
  <c r="W148" i="33"/>
  <c r="W59" i="33"/>
  <c r="U17" i="33"/>
  <c r="X13" i="33"/>
  <c r="V23" i="33"/>
  <c r="V12" i="33"/>
  <c r="T31" i="33"/>
  <c r="X14" i="33"/>
  <c r="X8" i="33"/>
  <c r="U98" i="33"/>
  <c r="W11" i="33"/>
  <c r="W163" i="33"/>
  <c r="X116" i="33"/>
  <c r="Y187" i="33"/>
  <c r="X98" i="33"/>
  <c r="Y120" i="33"/>
  <c r="R166" i="33"/>
  <c r="P207" i="33"/>
  <c r="N204" i="33"/>
  <c r="R200" i="33"/>
  <c r="R196" i="33"/>
  <c r="P193" i="33"/>
  <c r="N190" i="33"/>
  <c r="N186" i="33"/>
  <c r="R182" i="33"/>
  <c r="P179" i="33"/>
  <c r="P175" i="33"/>
  <c r="N172" i="33"/>
  <c r="R168" i="33"/>
  <c r="R162" i="33"/>
  <c r="P159" i="33"/>
  <c r="N156" i="33"/>
  <c r="N152" i="33"/>
  <c r="R148" i="33"/>
  <c r="P145" i="33"/>
  <c r="P141" i="33"/>
  <c r="N138" i="33"/>
  <c r="R134" i="33"/>
  <c r="R130" i="33"/>
  <c r="P127" i="33"/>
  <c r="N124" i="33"/>
  <c r="N120" i="33"/>
  <c r="Y166" i="33"/>
  <c r="U164" i="33"/>
  <c r="Q203" i="33"/>
  <c r="U199" i="33"/>
  <c r="U191" i="33"/>
  <c r="V201" i="33"/>
  <c r="W207" i="33"/>
  <c r="X207" i="33"/>
  <c r="V185" i="33"/>
  <c r="V175" i="33"/>
  <c r="W191" i="33"/>
  <c r="Y178" i="33"/>
  <c r="X193" i="33"/>
  <c r="V182" i="33"/>
  <c r="Y198" i="33"/>
  <c r="W182" i="33"/>
  <c r="X172" i="33"/>
  <c r="X143" i="33"/>
  <c r="W160" i="33"/>
  <c r="W142" i="33"/>
  <c r="T171" i="33"/>
  <c r="T144" i="33"/>
  <c r="U171" i="33"/>
  <c r="Y146" i="33"/>
  <c r="U130" i="33"/>
  <c r="U122" i="33"/>
  <c r="V127" i="33"/>
  <c r="Y113" i="33"/>
  <c r="Y104" i="33"/>
  <c r="U95" i="33"/>
  <c r="W130" i="33"/>
  <c r="T119" i="33"/>
  <c r="V106" i="33"/>
  <c r="V93" i="33"/>
  <c r="W143" i="33"/>
  <c r="V123" i="33"/>
  <c r="Y110" i="33"/>
  <c r="U136" i="33"/>
  <c r="W93" i="33"/>
  <c r="X113" i="33"/>
  <c r="T93" i="33"/>
  <c r="T83" i="33"/>
  <c r="X50" i="33"/>
  <c r="V48" i="33"/>
  <c r="V40" i="33"/>
  <c r="T75" i="33"/>
  <c r="T69" i="33"/>
  <c r="T151" i="33"/>
  <c r="W102" i="33"/>
  <c r="X167" i="33"/>
  <c r="U81" i="33"/>
  <c r="W51" i="33"/>
  <c r="U55" i="33"/>
  <c r="Y47" i="33"/>
  <c r="W126" i="33"/>
  <c r="X109" i="33"/>
  <c r="T96" i="33"/>
  <c r="V90" i="33"/>
  <c r="X85" i="33"/>
  <c r="X80" i="33"/>
  <c r="V52" i="33"/>
  <c r="T49" i="33"/>
  <c r="T169" i="33"/>
  <c r="T46" i="33"/>
  <c r="X42" i="33"/>
  <c r="X38" i="33"/>
  <c r="Y51" i="33"/>
  <c r="W44" i="33"/>
  <c r="U78" i="33"/>
  <c r="T74" i="33"/>
  <c r="Y69" i="33"/>
  <c r="W154" i="33"/>
  <c r="V149" i="33"/>
  <c r="T64" i="33"/>
  <c r="W86" i="33"/>
  <c r="U54" i="33"/>
  <c r="Y40" i="33"/>
  <c r="U77" i="33"/>
  <c r="U72" i="33"/>
  <c r="T68" i="33"/>
  <c r="U87" i="33"/>
  <c r="Y54" i="33"/>
  <c r="Y43" i="33"/>
  <c r="U37" i="33"/>
  <c r="U74" i="33"/>
  <c r="T70" i="33"/>
  <c r="X154" i="33"/>
  <c r="W150" i="33"/>
  <c r="T65" i="33"/>
  <c r="T61" i="33"/>
  <c r="X16" i="33"/>
  <c r="V17" i="33"/>
  <c r="U90" i="33"/>
  <c r="U51" i="33"/>
  <c r="U44" i="33"/>
  <c r="Y78" i="33"/>
  <c r="X74" i="33"/>
  <c r="W70" i="33"/>
  <c r="U155" i="33"/>
  <c r="Y148" i="33"/>
  <c r="U61" i="33"/>
  <c r="Y33" i="33"/>
  <c r="V21" i="33"/>
  <c r="U28" i="33"/>
  <c r="U29" i="33"/>
  <c r="Y31" i="33"/>
  <c r="W22" i="33"/>
  <c r="W9" i="33"/>
  <c r="T79" i="33"/>
  <c r="T163" i="33"/>
  <c r="U63" i="33"/>
  <c r="U58" i="33"/>
  <c r="T17" i="33"/>
  <c r="T21" i="33"/>
  <c r="X23" i="33"/>
  <c r="V29" i="33"/>
  <c r="V31" i="33"/>
  <c r="T22" i="33"/>
  <c r="X9" i="33"/>
  <c r="U79" i="33"/>
  <c r="U163" i="33"/>
  <c r="W116" i="33"/>
  <c r="T150" i="33"/>
  <c r="U62" i="33"/>
  <c r="W16" i="33"/>
  <c r="Y15" i="33"/>
  <c r="Y30" i="33"/>
  <c r="W35" i="33"/>
  <c r="W20" i="33"/>
  <c r="U26" i="33"/>
  <c r="Y201" i="33"/>
  <c r="X204" i="33"/>
  <c r="U200" i="33"/>
  <c r="T178" i="33"/>
  <c r="Y182" i="33"/>
  <c r="T183" i="33"/>
  <c r="U185" i="33"/>
  <c r="T157" i="33"/>
  <c r="Y143" i="33"/>
  <c r="X146" i="33"/>
  <c r="V135" i="33"/>
  <c r="Y122" i="33"/>
  <c r="W117" i="33"/>
  <c r="U96" i="33"/>
  <c r="T121" i="33"/>
  <c r="T107" i="33"/>
  <c r="V128" i="33"/>
  <c r="W172" i="33"/>
  <c r="V122" i="33"/>
  <c r="X86" i="33"/>
  <c r="V169" i="33"/>
  <c r="T77" i="33"/>
  <c r="X153" i="33"/>
  <c r="Y90" i="33"/>
  <c r="Y52" i="33"/>
  <c r="W169" i="33"/>
  <c r="V112" i="33"/>
  <c r="X91" i="33"/>
  <c r="T82" i="33"/>
  <c r="X49" i="33"/>
  <c r="X46" i="33"/>
  <c r="T40" i="33"/>
  <c r="Y45" i="33"/>
  <c r="U75" i="33"/>
  <c r="T66" i="33"/>
  <c r="X64" i="33"/>
  <c r="Y49" i="33"/>
  <c r="X78" i="33"/>
  <c r="U69" i="33"/>
  <c r="W50" i="33"/>
  <c r="W38" i="33"/>
  <c r="U71" i="33"/>
  <c r="Y150" i="33"/>
  <c r="V62" i="33"/>
  <c r="T33" i="33"/>
  <c r="Y57" i="33"/>
  <c r="Y38" i="33"/>
  <c r="Y70" i="33"/>
  <c r="V151" i="33"/>
  <c r="V16" i="33"/>
  <c r="Y28" i="33"/>
  <c r="W32" i="33"/>
  <c r="Y10" i="33"/>
  <c r="T147" i="33"/>
  <c r="V59" i="33"/>
  <c r="U34" i="33"/>
  <c r="T25" i="33"/>
  <c r="X22" i="33"/>
  <c r="T7" i="33"/>
  <c r="W98" i="33"/>
  <c r="W63" i="33"/>
  <c r="W17" i="33"/>
  <c r="U23" i="33"/>
  <c r="Y26" i="33"/>
  <c r="Y9" i="33"/>
  <c r="T98" i="33"/>
  <c r="V84" i="33"/>
  <c r="X89" i="33"/>
  <c r="Y84" i="33"/>
  <c r="Y149" i="33"/>
  <c r="T58" i="33"/>
  <c r="W15" i="33"/>
  <c r="T28" i="33"/>
  <c r="X20" i="33"/>
  <c r="T27" i="33"/>
  <c r="T10" i="33"/>
  <c r="U116" i="33"/>
  <c r="W99" i="33"/>
  <c r="X84" i="33"/>
  <c r="V163" i="33"/>
  <c r="X168" i="33"/>
  <c r="V166" i="33"/>
  <c r="R206" i="33"/>
  <c r="N202" i="33"/>
  <c r="N198" i="33"/>
  <c r="R192" i="33"/>
  <c r="N188" i="33"/>
  <c r="P183" i="33"/>
  <c r="N178" i="33"/>
  <c r="N174" i="33"/>
  <c r="P169" i="33"/>
  <c r="N162" i="33"/>
  <c r="P157" i="33"/>
  <c r="P153" i="33"/>
  <c r="N148" i="33"/>
  <c r="P143" i="33"/>
  <c r="R138" i="33"/>
  <c r="P133" i="33"/>
  <c r="P129" i="33"/>
  <c r="R124" i="33"/>
  <c r="P119" i="33"/>
  <c r="V165" i="33"/>
  <c r="O205" i="33"/>
  <c r="N199" i="33"/>
  <c r="Q194" i="33"/>
  <c r="O189" i="33"/>
  <c r="S184" i="33"/>
  <c r="P180" i="33"/>
  <c r="N175" i="33"/>
  <c r="Q170" i="33"/>
  <c r="O164" i="33"/>
  <c r="S158" i="33"/>
  <c r="P154" i="33"/>
  <c r="S149" i="33"/>
  <c r="Q144" i="33"/>
  <c r="N141" i="33"/>
  <c r="Q137" i="33"/>
  <c r="S133" i="33"/>
  <c r="P130" i="33"/>
  <c r="S126" i="33"/>
  <c r="O123" i="33"/>
  <c r="R119" i="33"/>
  <c r="P116" i="33"/>
  <c r="R113" i="33"/>
  <c r="N111" i="33"/>
  <c r="P108" i="33"/>
  <c r="R105" i="33"/>
  <c r="N103" i="33"/>
  <c r="P100" i="33"/>
  <c r="R97" i="33"/>
  <c r="N95" i="33"/>
  <c r="P92" i="33"/>
  <c r="R89" i="33"/>
  <c r="N87" i="33"/>
  <c r="P84" i="33"/>
  <c r="R81" i="33"/>
  <c r="N79" i="33"/>
  <c r="P76" i="33"/>
  <c r="R73" i="33"/>
  <c r="N71" i="33"/>
  <c r="P68" i="33"/>
  <c r="R65" i="33"/>
  <c r="N63" i="33"/>
  <c r="P60" i="33"/>
  <c r="R57" i="33"/>
  <c r="N55" i="33"/>
  <c r="P52" i="33"/>
  <c r="R49" i="33"/>
  <c r="N47" i="33"/>
  <c r="P44" i="33"/>
  <c r="R41" i="33"/>
  <c r="N39" i="33"/>
  <c r="P36" i="33"/>
  <c r="R33" i="33"/>
  <c r="N31" i="33"/>
  <c r="P28" i="33"/>
  <c r="R25" i="33"/>
  <c r="N23" i="33"/>
  <c r="P20" i="33"/>
  <c r="R17" i="33"/>
  <c r="N15" i="33"/>
  <c r="P12" i="33"/>
  <c r="R9" i="33"/>
  <c r="N7" i="33"/>
  <c r="O165" i="33"/>
  <c r="S206" i="33"/>
  <c r="O203" i="33"/>
  <c r="R199" i="33"/>
  <c r="O196" i="33"/>
  <c r="Q192" i="33"/>
  <c r="N189" i="33"/>
  <c r="Q185" i="33"/>
  <c r="S181" i="33"/>
  <c r="P178" i="33"/>
  <c r="S174" i="33"/>
  <c r="O171" i="33"/>
  <c r="R167" i="33"/>
  <c r="O162" i="33"/>
  <c r="Q158" i="33"/>
  <c r="N155" i="33"/>
  <c r="Q151" i="33"/>
  <c r="S147" i="33"/>
  <c r="P144" i="33"/>
  <c r="S140" i="33"/>
  <c r="O137" i="33"/>
  <c r="R133" i="33"/>
  <c r="O130" i="33"/>
  <c r="Q126" i="33"/>
  <c r="N123" i="33"/>
  <c r="Q119" i="33"/>
  <c r="O116" i="33"/>
  <c r="Q113" i="33"/>
  <c r="S110" i="33"/>
  <c r="O108" i="33"/>
  <c r="Q105" i="33"/>
  <c r="S102" i="33"/>
  <c r="O100" i="33"/>
  <c r="Q97" i="33"/>
  <c r="S94" i="33"/>
  <c r="O92" i="33"/>
  <c r="Q89" i="33"/>
  <c r="S86" i="33"/>
  <c r="O84" i="33"/>
  <c r="Q81" i="33"/>
  <c r="S78" i="33"/>
  <c r="O76" i="33"/>
  <c r="Q73" i="33"/>
  <c r="S70" i="33"/>
  <c r="O68" i="33"/>
  <c r="Q65" i="33"/>
  <c r="S62" i="33"/>
  <c r="O60" i="33"/>
  <c r="Q57" i="33"/>
  <c r="S54" i="33"/>
  <c r="O52" i="33"/>
  <c r="Q49" i="33"/>
  <c r="S46" i="33"/>
  <c r="O44" i="33"/>
  <c r="Q41" i="33"/>
  <c r="S38" i="33"/>
  <c r="O36" i="33"/>
  <c r="Q33" i="33"/>
  <c r="S30" i="33"/>
  <c r="O28" i="33"/>
  <c r="Q25" i="33"/>
  <c r="S22" i="33"/>
  <c r="O20" i="33"/>
  <c r="Q17" i="33"/>
  <c r="S14" i="33"/>
  <c r="O12" i="33"/>
  <c r="Q9" i="33"/>
  <c r="U166" i="33"/>
  <c r="N165" i="33"/>
  <c r="R205" i="33"/>
  <c r="O202" i="33"/>
  <c r="Q198" i="33"/>
  <c r="N195" i="33"/>
  <c r="Q191" i="33"/>
  <c r="S187" i="33"/>
  <c r="P184" i="33"/>
  <c r="S180" i="33"/>
  <c r="O177" i="33"/>
  <c r="R173" i="33"/>
  <c r="O170" i="33"/>
  <c r="Q164" i="33"/>
  <c r="N161" i="33"/>
  <c r="Q157" i="33"/>
  <c r="S153" i="33"/>
  <c r="P150" i="33"/>
  <c r="S146" i="33"/>
  <c r="O143" i="33"/>
  <c r="R139" i="33"/>
  <c r="O136" i="33"/>
  <c r="Q132" i="33"/>
  <c r="N129" i="33"/>
  <c r="Q125" i="33"/>
  <c r="S121" i="33"/>
  <c r="P118" i="33"/>
  <c r="P115" i="33"/>
  <c r="R112" i="33"/>
  <c r="N110" i="33"/>
  <c r="P107" i="33"/>
  <c r="R104" i="33"/>
  <c r="N102" i="33"/>
  <c r="P99" i="33"/>
  <c r="R96" i="33"/>
  <c r="N94" i="33"/>
  <c r="P91" i="33"/>
  <c r="R88" i="33"/>
  <c r="N86" i="33"/>
  <c r="P83" i="33"/>
  <c r="R80" i="33"/>
  <c r="N78" i="33"/>
  <c r="P75" i="33"/>
  <c r="R72" i="33"/>
  <c r="N70" i="33"/>
  <c r="P67" i="33"/>
  <c r="R64" i="33"/>
  <c r="N62" i="33"/>
  <c r="P59" i="33"/>
  <c r="R56" i="33"/>
  <c r="N54" i="33"/>
  <c r="P51" i="33"/>
  <c r="R48" i="33"/>
  <c r="N46" i="33"/>
  <c r="P43" i="33"/>
  <c r="R40" i="33"/>
  <c r="N38" i="33"/>
  <c r="P35" i="33"/>
  <c r="R32" i="33"/>
  <c r="N30" i="33"/>
  <c r="P27" i="33"/>
  <c r="R24" i="33"/>
  <c r="N22" i="33"/>
  <c r="P19" i="33"/>
  <c r="R16" i="33"/>
  <c r="N14" i="33"/>
  <c r="P11" i="33"/>
  <c r="R8" i="33"/>
  <c r="O166" i="33"/>
  <c r="O207" i="33"/>
  <c r="R203" i="33"/>
  <c r="O200" i="33"/>
  <c r="Q196" i="33"/>
  <c r="N193" i="33"/>
  <c r="Q189" i="33"/>
  <c r="S185" i="33"/>
  <c r="P182" i="33"/>
  <c r="S178" i="33"/>
  <c r="O175" i="33"/>
  <c r="R171" i="33"/>
  <c r="O168" i="33"/>
  <c r="Q162" i="33"/>
  <c r="N159" i="33"/>
  <c r="Q155" i="33"/>
  <c r="S151" i="33"/>
  <c r="P148" i="33"/>
  <c r="S144" i="33"/>
  <c r="O141" i="33"/>
  <c r="R137" i="33"/>
  <c r="O134" i="33"/>
  <c r="Q130" i="33"/>
  <c r="N127" i="33"/>
  <c r="Q123" i="33"/>
  <c r="S119" i="33"/>
  <c r="Q116" i="33"/>
  <c r="S113" i="33"/>
  <c r="O111" i="33"/>
  <c r="Q108" i="33"/>
  <c r="S105" i="33"/>
  <c r="O103" i="33"/>
  <c r="Q100" i="33"/>
  <c r="S97" i="33"/>
  <c r="O95" i="33"/>
  <c r="Q92" i="33"/>
  <c r="S89" i="33"/>
  <c r="O87" i="33"/>
  <c r="Q84" i="33"/>
  <c r="S81" i="33"/>
  <c r="O79" i="33"/>
  <c r="Q76" i="33"/>
  <c r="S73" i="33"/>
  <c r="O71" i="33"/>
  <c r="Q68" i="33"/>
  <c r="S65" i="33"/>
  <c r="O63" i="33"/>
  <c r="Q60" i="33"/>
  <c r="S57" i="33"/>
  <c r="O55" i="33"/>
  <c r="Q52" i="33"/>
  <c r="S49" i="33"/>
  <c r="O47" i="33"/>
  <c r="Q44" i="33"/>
  <c r="S41" i="33"/>
  <c r="O39" i="33"/>
  <c r="Q36" i="33"/>
  <c r="S33" i="33"/>
  <c r="O31" i="33"/>
  <c r="Q28" i="33"/>
  <c r="S25" i="33"/>
  <c r="O23" i="33"/>
  <c r="Q20" i="33"/>
  <c r="S17" i="33"/>
  <c r="O15" i="33"/>
  <c r="Q12" i="33"/>
  <c r="S9" i="33"/>
  <c r="O7" i="33"/>
  <c r="W194" i="33"/>
  <c r="V197" i="33"/>
  <c r="X191" i="33"/>
  <c r="W199" i="33"/>
  <c r="W175" i="33"/>
  <c r="X175" i="33"/>
  <c r="Y177" i="33"/>
  <c r="W173" i="33"/>
  <c r="W136" i="33"/>
  <c r="Y175" i="33"/>
  <c r="W137" i="33"/>
  <c r="V133" i="33"/>
  <c r="Y109" i="33"/>
  <c r="Y160" i="33"/>
  <c r="V111" i="33"/>
  <c r="X90" i="33"/>
  <c r="W118" i="33"/>
  <c r="T104" i="33"/>
  <c r="V101" i="33"/>
  <c r="V80" i="33"/>
  <c r="X43" i="33"/>
  <c r="X71" i="33"/>
  <c r="U129" i="33"/>
  <c r="Y83" i="33"/>
  <c r="W49" i="33"/>
  <c r="W46" i="33"/>
  <c r="T102" i="33"/>
  <c r="T87" i="33"/>
  <c r="V56" i="33"/>
  <c r="T54" i="33"/>
  <c r="T44" i="33"/>
  <c r="Y85" i="33"/>
  <c r="W40" i="33"/>
  <c r="V71" i="33"/>
  <c r="U152" i="33"/>
  <c r="T62" i="33"/>
  <c r="W43" i="33"/>
  <c r="Y74" i="33"/>
  <c r="V155" i="33"/>
  <c r="U46" i="33"/>
  <c r="Y76" i="33"/>
  <c r="V67" i="33"/>
  <c r="V148" i="33"/>
  <c r="X59" i="33"/>
  <c r="T15" i="33"/>
  <c r="Y46" i="33"/>
  <c r="V77" i="33"/>
  <c r="Y67" i="33"/>
  <c r="Y62" i="33"/>
  <c r="T19" i="33"/>
  <c r="Y27" i="33"/>
  <c r="U8" i="33"/>
  <c r="U149" i="33"/>
  <c r="W33" i="33"/>
  <c r="X30" i="33"/>
  <c r="V20" i="33"/>
  <c r="T24" i="33"/>
  <c r="U99" i="33"/>
  <c r="W168" i="33"/>
  <c r="Y59" i="33"/>
  <c r="W21" i="33"/>
  <c r="W29" i="33"/>
  <c r="U22" i="33"/>
  <c r="U9" i="33"/>
  <c r="T116" i="33"/>
  <c r="V134" i="33"/>
  <c r="X120" i="33"/>
  <c r="Y98" i="33"/>
  <c r="U65" i="33"/>
  <c r="Y18" i="33"/>
  <c r="T34" i="33"/>
  <c r="T35" i="33"/>
  <c r="T20" i="33"/>
  <c r="V22" i="33"/>
  <c r="T8" i="33"/>
  <c r="U156" i="33"/>
  <c r="W120" i="33"/>
  <c r="X156" i="33"/>
  <c r="V99" i="33"/>
  <c r="Y89" i="33"/>
  <c r="X165" i="33"/>
  <c r="N206" i="33"/>
  <c r="P201" i="33"/>
  <c r="N196" i="33"/>
  <c r="P191" i="33"/>
  <c r="P187" i="33"/>
  <c r="N182" i="33"/>
  <c r="P177" i="33"/>
  <c r="R172" i="33"/>
  <c r="P167" i="33"/>
  <c r="P161" i="33"/>
  <c r="R156" i="33"/>
  <c r="R146" i="33"/>
  <c r="R142" i="33"/>
  <c r="P137" i="33"/>
  <c r="R132" i="33"/>
  <c r="R122" i="33"/>
  <c r="Q165" i="33"/>
  <c r="O198" i="33"/>
  <c r="P188" i="33"/>
  <c r="Q178" i="33"/>
  <c r="R169" i="33"/>
  <c r="P162" i="33"/>
  <c r="Q153" i="33"/>
  <c r="R143" i="33"/>
  <c r="Q136" i="33"/>
  <c r="Q129" i="33"/>
  <c r="P122" i="33"/>
  <c r="R115" i="33"/>
  <c r="P110" i="33"/>
  <c r="N105" i="33"/>
  <c r="R99" i="33"/>
  <c r="P94" i="33"/>
  <c r="N89" i="33"/>
  <c r="R83" i="33"/>
  <c r="P78" i="33"/>
  <c r="N73" i="33"/>
  <c r="R67" i="33"/>
  <c r="P62" i="33"/>
  <c r="N57" i="33"/>
  <c r="P54" i="33"/>
  <c r="R51" i="33"/>
  <c r="N49" i="33"/>
  <c r="P46" i="33"/>
  <c r="R43" i="33"/>
  <c r="N41" i="33"/>
  <c r="P38" i="33"/>
  <c r="R35" i="33"/>
  <c r="N33" i="33"/>
  <c r="P30" i="33"/>
  <c r="R27" i="33"/>
  <c r="N25" i="33"/>
  <c r="P22" i="33"/>
  <c r="R19" i="33"/>
  <c r="N17" i="33"/>
  <c r="P14" i="33"/>
  <c r="R11" i="33"/>
  <c r="N9" i="33"/>
  <c r="W166" i="33"/>
  <c r="Y164" i="33"/>
  <c r="S205" i="33"/>
  <c r="P202" i="33"/>
  <c r="S198" i="33"/>
  <c r="O195" i="33"/>
  <c r="U35" i="33"/>
  <c r="P151" i="33"/>
  <c r="N128" i="33"/>
  <c r="R118" i="33"/>
  <c r="Q202" i="33"/>
  <c r="S192" i="33"/>
  <c r="S183" i="33"/>
  <c r="O174" i="33"/>
  <c r="S157" i="33"/>
  <c r="O148" i="33"/>
  <c r="O140" i="33"/>
  <c r="N133" i="33"/>
  <c r="S125" i="33"/>
  <c r="S118" i="33"/>
  <c r="N113" i="33"/>
  <c r="R107" i="33"/>
  <c r="P102" i="33"/>
  <c r="N97" i="33"/>
  <c r="R91" i="33"/>
  <c r="P86" i="33"/>
  <c r="N81" i="33"/>
  <c r="R75" i="33"/>
  <c r="P70" i="33"/>
  <c r="N65" i="33"/>
  <c r="R59" i="33"/>
  <c r="T194" i="33"/>
  <c r="U194" i="33"/>
  <c r="T175" i="33"/>
  <c r="W171" i="33"/>
  <c r="Y174" i="33"/>
  <c r="V132" i="33"/>
  <c r="W135" i="33"/>
  <c r="Y158" i="33"/>
  <c r="U103" i="33"/>
  <c r="X52" i="33"/>
  <c r="X69" i="33"/>
  <c r="U83" i="33"/>
  <c r="X127" i="33"/>
  <c r="V86" i="33"/>
  <c r="V53" i="33"/>
  <c r="W56" i="33"/>
  <c r="U70" i="33"/>
  <c r="W167" i="33"/>
  <c r="V73" i="33"/>
  <c r="U45" i="33"/>
  <c r="U66" i="33"/>
  <c r="V58" i="33"/>
  <c r="W45" i="33"/>
  <c r="X66" i="33"/>
  <c r="W34" i="33"/>
  <c r="U27" i="33"/>
  <c r="Y65" i="33"/>
  <c r="V28" i="33"/>
  <c r="V10" i="33"/>
  <c r="X152" i="33"/>
  <c r="W13" i="33"/>
  <c r="W14" i="33"/>
  <c r="T168" i="33"/>
  <c r="X147" i="33"/>
  <c r="W62" i="33"/>
  <c r="T13" i="33"/>
  <c r="X31" i="33"/>
  <c r="V7" i="33"/>
  <c r="W187" i="33"/>
  <c r="V187" i="33"/>
  <c r="T165" i="33"/>
  <c r="P199" i="33"/>
  <c r="R190" i="33"/>
  <c r="R180" i="33"/>
  <c r="P171" i="33"/>
  <c r="N160" i="33"/>
  <c r="R150" i="33"/>
  <c r="R140" i="33"/>
  <c r="N132" i="33"/>
  <c r="N122" i="33"/>
  <c r="N207" i="33"/>
  <c r="P196" i="33"/>
  <c r="Q187" i="33"/>
  <c r="R177" i="33"/>
  <c r="S167" i="33"/>
  <c r="N157" i="33"/>
  <c r="O147" i="33"/>
  <c r="O139" i="33"/>
  <c r="O132" i="33"/>
  <c r="N125" i="33"/>
  <c r="S117" i="33"/>
  <c r="P112" i="33"/>
  <c r="N107" i="33"/>
  <c r="R101" i="33"/>
  <c r="P96" i="33"/>
  <c r="N91" i="33"/>
  <c r="R85" i="33"/>
  <c r="P80" i="33"/>
  <c r="N75" i="33"/>
  <c r="R69" i="33"/>
  <c r="P64" i="33"/>
  <c r="N59" i="33"/>
  <c r="R53" i="33"/>
  <c r="P48" i="33"/>
  <c r="N43" i="33"/>
  <c r="R37" i="33"/>
  <c r="P32" i="33"/>
  <c r="N27" i="33"/>
  <c r="R21" i="33"/>
  <c r="P16" i="33"/>
  <c r="N11" i="33"/>
  <c r="Q166" i="33"/>
  <c r="N205" i="33"/>
  <c r="S197" i="33"/>
  <c r="R191" i="33"/>
  <c r="O187" i="33"/>
  <c r="S182" i="33"/>
  <c r="Q177" i="33"/>
  <c r="N173" i="33"/>
  <c r="Q168" i="33"/>
  <c r="O161" i="33"/>
  <c r="S156" i="33"/>
  <c r="P152" i="33"/>
  <c r="N147" i="33"/>
  <c r="Q142" i="33"/>
  <c r="O138" i="33"/>
  <c r="S132" i="33"/>
  <c r="P128" i="33"/>
  <c r="S123" i="33"/>
  <c r="Q118" i="33"/>
  <c r="S114" i="33"/>
  <c r="Q111" i="33"/>
  <c r="Q107" i="33"/>
  <c r="O104" i="33"/>
  <c r="S100" i="33"/>
  <c r="S96" i="33"/>
  <c r="Q93" i="33"/>
  <c r="O90" i="33"/>
  <c r="O86" i="33"/>
  <c r="S82" i="33"/>
  <c r="Q79" i="33"/>
  <c r="Q75" i="33"/>
  <c r="O72" i="33"/>
  <c r="S68" i="33"/>
  <c r="S64" i="33"/>
  <c r="Q61" i="33"/>
  <c r="O58" i="33"/>
  <c r="O54" i="33"/>
  <c r="S50" i="33"/>
  <c r="Q47" i="33"/>
  <c r="Q43" i="33"/>
  <c r="O40" i="33"/>
  <c r="S36" i="33"/>
  <c r="S32" i="33"/>
  <c r="Q29" i="33"/>
  <c r="O26" i="33"/>
  <c r="O22" i="33"/>
  <c r="S18" i="33"/>
  <c r="Q15" i="33"/>
  <c r="Q11" i="33"/>
  <c r="O8" i="33"/>
  <c r="S165" i="33"/>
  <c r="S204" i="33"/>
  <c r="P200" i="33"/>
  <c r="S195" i="33"/>
  <c r="Q190" i="33"/>
  <c r="O186" i="33"/>
  <c r="R181" i="33"/>
  <c r="P176" i="33"/>
  <c r="S171" i="33"/>
  <c r="Q167" i="33"/>
  <c r="O160" i="33"/>
  <c r="R155" i="33"/>
  <c r="O151" i="33"/>
  <c r="S145" i="33"/>
  <c r="Q141" i="33"/>
  <c r="N137" i="33"/>
  <c r="R131" i="33"/>
  <c r="O127" i="33"/>
  <c r="S122" i="33"/>
  <c r="Q117" i="33"/>
  <c r="N114" i="33"/>
  <c r="R110" i="33"/>
  <c r="R106" i="33"/>
  <c r="P103" i="33"/>
  <c r="N100" i="33"/>
  <c r="N96" i="33"/>
  <c r="R92" i="33"/>
  <c r="P89" i="33"/>
  <c r="P85" i="33"/>
  <c r="N82" i="33"/>
  <c r="R78" i="33"/>
  <c r="R74" i="33"/>
  <c r="P71" i="33"/>
  <c r="N68" i="33"/>
  <c r="N64" i="33"/>
  <c r="R60" i="33"/>
  <c r="P57" i="33"/>
  <c r="P53" i="33"/>
  <c r="N50" i="33"/>
  <c r="R46" i="33"/>
  <c r="R42" i="33"/>
  <c r="P39" i="33"/>
  <c r="N36" i="33"/>
  <c r="N32" i="33"/>
  <c r="R28" i="33"/>
  <c r="P25" i="33"/>
  <c r="P21" i="33"/>
  <c r="N18" i="33"/>
  <c r="R14" i="33"/>
  <c r="R10" i="33"/>
  <c r="P7" i="33"/>
  <c r="W164" i="33"/>
  <c r="S202" i="33"/>
  <c r="P198" i="33"/>
  <c r="S193" i="33"/>
  <c r="Q188" i="33"/>
  <c r="O184" i="33"/>
  <c r="R179" i="33"/>
  <c r="P174" i="33"/>
  <c r="S169" i="33"/>
  <c r="Q163" i="33"/>
  <c r="O158" i="33"/>
  <c r="R153" i="33"/>
  <c r="O149" i="33"/>
  <c r="S143" i="33"/>
  <c r="Q139" i="33"/>
  <c r="N135" i="33"/>
  <c r="R129" i="33"/>
  <c r="O125" i="33"/>
  <c r="S120" i="33"/>
  <c r="S115" i="33"/>
  <c r="Q112" i="33"/>
  <c r="O109" i="33"/>
  <c r="O105" i="33"/>
  <c r="S101" i="33"/>
  <c r="Q98" i="33"/>
  <c r="Q94" i="33"/>
  <c r="O91" i="33"/>
  <c r="S87" i="33"/>
  <c r="S83" i="33"/>
  <c r="Q80" i="33"/>
  <c r="O77" i="33"/>
  <c r="O73" i="33"/>
  <c r="S69" i="33"/>
  <c r="Q66" i="33"/>
  <c r="Q62" i="33"/>
  <c r="O59" i="33"/>
  <c r="S55" i="33"/>
  <c r="S51" i="33"/>
  <c r="Q48" i="33"/>
  <c r="O45" i="33"/>
  <c r="O41" i="33"/>
  <c r="S37" i="33"/>
  <c r="Q34" i="33"/>
  <c r="Q30" i="33"/>
  <c r="O27" i="33"/>
  <c r="S23" i="33"/>
  <c r="S19" i="33"/>
  <c r="Q16" i="33"/>
  <c r="O13" i="33"/>
  <c r="O9" i="33"/>
  <c r="U205" i="33"/>
  <c r="Y202" i="33"/>
  <c r="W183" i="33"/>
  <c r="V191" i="33"/>
  <c r="W146" i="33"/>
  <c r="T136" i="33"/>
  <c r="U123" i="33"/>
  <c r="T124" i="33"/>
  <c r="Y129" i="33"/>
  <c r="U158" i="33"/>
  <c r="V54" i="33"/>
  <c r="V154" i="33"/>
  <c r="U56" i="33"/>
  <c r="T115" i="33"/>
  <c r="X82" i="33"/>
  <c r="T48" i="33"/>
  <c r="W47" i="33"/>
  <c r="U67" i="33"/>
  <c r="U80" i="33"/>
  <c r="W69" i="33"/>
  <c r="Y39" i="33"/>
  <c r="U153" i="33"/>
  <c r="X33" i="33"/>
  <c r="U40" i="33"/>
  <c r="Y152" i="33"/>
  <c r="W30" i="33"/>
  <c r="W24" i="33"/>
  <c r="Y60" i="33"/>
  <c r="X25" i="33"/>
  <c r="X7" i="33"/>
  <c r="U148" i="33"/>
  <c r="Y23" i="33"/>
  <c r="Y24" i="33"/>
  <c r="V36" i="33"/>
  <c r="Y36" i="33"/>
  <c r="X60" i="33"/>
  <c r="X28" i="33"/>
  <c r="V26" i="33"/>
  <c r="U84" i="33"/>
  <c r="V79" i="33"/>
  <c r="X134" i="33"/>
  <c r="P165" i="33"/>
  <c r="R198" i="33"/>
  <c r="R188" i="33"/>
  <c r="N180" i="33"/>
  <c r="N170" i="33"/>
  <c r="R158" i="33"/>
  <c r="P149" i="33"/>
  <c r="N140" i="33"/>
  <c r="N130" i="33"/>
  <c r="P121" i="33"/>
  <c r="O206" i="33"/>
  <c r="Q195" i="33"/>
  <c r="R185" i="33"/>
  <c r="S176" i="33"/>
  <c r="N167" i="33"/>
  <c r="O155" i="33"/>
  <c r="P146" i="33"/>
  <c r="P138" i="33"/>
  <c r="O131" i="33"/>
  <c r="O124" i="33"/>
  <c r="N117" i="33"/>
  <c r="R111" i="33"/>
  <c r="P106" i="33"/>
  <c r="N101" i="33"/>
  <c r="R95" i="33"/>
  <c r="P90" i="33"/>
  <c r="N85" i="33"/>
  <c r="R79" i="33"/>
  <c r="P74" i="33"/>
  <c r="N69" i="33"/>
  <c r="R63" i="33"/>
  <c r="P58" i="33"/>
  <c r="N53" i="33"/>
  <c r="R47" i="33"/>
  <c r="P42" i="33"/>
  <c r="N37" i="33"/>
  <c r="R31" i="33"/>
  <c r="P26" i="33"/>
  <c r="N21" i="33"/>
  <c r="R15" i="33"/>
  <c r="P10" i="33"/>
  <c r="U165" i="33"/>
  <c r="O204" i="33"/>
  <c r="N197" i="33"/>
  <c r="S190" i="33"/>
  <c r="P186" i="33"/>
  <c r="N181" i="33"/>
  <c r="Q176" i="33"/>
  <c r="O172" i="33"/>
  <c r="S164" i="33"/>
  <c r="P160" i="33"/>
  <c r="S155" i="33"/>
  <c r="Q150" i="33"/>
  <c r="O146" i="33"/>
  <c r="R141" i="33"/>
  <c r="P136" i="33"/>
  <c r="S131" i="33"/>
  <c r="Q127" i="33"/>
  <c r="O122" i="33"/>
  <c r="R117" i="33"/>
  <c r="O114" i="33"/>
  <c r="O110" i="33"/>
  <c r="S106" i="33"/>
  <c r="Q103" i="33"/>
  <c r="Q99" i="33"/>
  <c r="O96" i="33"/>
  <c r="S92" i="33"/>
  <c r="S88" i="33"/>
  <c r="Q85" i="33"/>
  <c r="O82" i="33"/>
  <c r="O78" i="33"/>
  <c r="S74" i="33"/>
  <c r="Q71" i="33"/>
  <c r="Q67" i="33"/>
  <c r="O64" i="33"/>
  <c r="S60" i="33"/>
  <c r="S56" i="33"/>
  <c r="Q53" i="33"/>
  <c r="O50" i="33"/>
  <c r="O46" i="33"/>
  <c r="S42" i="33"/>
  <c r="Q39" i="33"/>
  <c r="Q35" i="33"/>
  <c r="O32" i="33"/>
  <c r="S28" i="33"/>
  <c r="S24" i="33"/>
  <c r="Q21" i="33"/>
  <c r="O18" i="33"/>
  <c r="O14" i="33"/>
  <c r="S10" i="33"/>
  <c r="Q7" i="33"/>
  <c r="X164" i="33"/>
  <c r="S203" i="33"/>
  <c r="Q199" i="33"/>
  <c r="O194" i="33"/>
  <c r="R189" i="33"/>
  <c r="O185" i="33"/>
  <c r="S179" i="33"/>
  <c r="Q175" i="33"/>
  <c r="N171" i="33"/>
  <c r="R163" i="33"/>
  <c r="O159" i="33"/>
  <c r="S154" i="33"/>
  <c r="Q149" i="33"/>
  <c r="N145" i="33"/>
  <c r="Q140" i="33"/>
  <c r="O135" i="33"/>
  <c r="S130" i="33"/>
  <c r="P126" i="33"/>
  <c r="N121" i="33"/>
  <c r="R116" i="33"/>
  <c r="P113" i="33"/>
  <c r="P109" i="33"/>
  <c r="N106" i="33"/>
  <c r="R102" i="33"/>
  <c r="R98" i="33"/>
  <c r="P95" i="33"/>
  <c r="N92" i="33"/>
  <c r="N88" i="33"/>
  <c r="R84" i="33"/>
  <c r="P81" i="33"/>
  <c r="P77" i="33"/>
  <c r="N74" i="33"/>
  <c r="R70" i="33"/>
  <c r="R66" i="33"/>
  <c r="P63" i="33"/>
  <c r="N60" i="33"/>
  <c r="N56" i="33"/>
  <c r="R52" i="33"/>
  <c r="P49" i="33"/>
  <c r="P45" i="33"/>
  <c r="N42" i="33"/>
  <c r="R38" i="33"/>
  <c r="R34" i="33"/>
  <c r="P31" i="33"/>
  <c r="N28" i="33"/>
  <c r="N24" i="33"/>
  <c r="R20" i="33"/>
  <c r="P17" i="33"/>
  <c r="P13" i="33"/>
  <c r="N10" i="33"/>
  <c r="T166" i="33"/>
  <c r="P206" i="33"/>
  <c r="S201" i="33"/>
  <c r="Q197" i="33"/>
  <c r="O192" i="33"/>
  <c r="R187" i="33"/>
  <c r="O183" i="33"/>
  <c r="S177" i="33"/>
  <c r="Q173" i="33"/>
  <c r="N169" i="33"/>
  <c r="R161" i="33"/>
  <c r="O157" i="33"/>
  <c r="S152" i="33"/>
  <c r="Q147" i="33"/>
  <c r="N143" i="33"/>
  <c r="Q138" i="33"/>
  <c r="O133" i="33"/>
  <c r="S128" i="33"/>
  <c r="P124" i="33"/>
  <c r="N119" i="33"/>
  <c r="O115" i="33"/>
  <c r="S111" i="33"/>
  <c r="S107" i="33"/>
  <c r="Q104" i="33"/>
  <c r="O101" i="33"/>
  <c r="O97" i="33"/>
  <c r="S93" i="33"/>
  <c r="Q90" i="33"/>
  <c r="Q86" i="33"/>
  <c r="O83" i="33"/>
  <c r="S79" i="33"/>
  <c r="S75" i="33"/>
  <c r="Q72" i="33"/>
  <c r="O69" i="33"/>
  <c r="O65" i="33"/>
  <c r="S61" i="33"/>
  <c r="Q58" i="33"/>
  <c r="Q54" i="33"/>
  <c r="O51" i="33"/>
  <c r="S47" i="33"/>
  <c r="S43" i="33"/>
  <c r="Q40" i="33"/>
  <c r="O37" i="33"/>
  <c r="O33" i="33"/>
  <c r="S29" i="33"/>
  <c r="Q26" i="33"/>
  <c r="Q22" i="33"/>
  <c r="O19" i="33"/>
  <c r="S15" i="33"/>
  <c r="S11" i="33"/>
  <c r="Q8" i="33"/>
  <c r="Y191" i="33"/>
  <c r="X190" i="33"/>
  <c r="T199" i="33"/>
  <c r="V174" i="33"/>
  <c r="U175" i="33"/>
  <c r="Y132" i="33"/>
  <c r="U106" i="33"/>
  <c r="X110" i="33"/>
  <c r="W113" i="33"/>
  <c r="V92" i="33"/>
  <c r="T43" i="33"/>
  <c r="X111" i="33"/>
  <c r="Y55" i="33"/>
  <c r="X100" i="33"/>
  <c r="T57" i="33"/>
  <c r="V43" i="33"/>
  <c r="U39" i="33"/>
  <c r="X150" i="33"/>
  <c r="U42" i="33"/>
  <c r="U154" i="33"/>
  <c r="V75" i="33"/>
  <c r="X65" i="33"/>
  <c r="X185" i="33"/>
  <c r="Y96" i="33"/>
  <c r="X37" i="33"/>
  <c r="V50" i="33"/>
  <c r="Y37" i="33"/>
  <c r="V34" i="33"/>
  <c r="W61" i="33"/>
  <c r="T11" i="33"/>
  <c r="X32" i="33"/>
  <c r="X58" i="33"/>
  <c r="Y7" i="33"/>
  <c r="Y156" i="33"/>
  <c r="V25" i="33"/>
  <c r="U168" i="33"/>
  <c r="Y163" i="33"/>
  <c r="P195" i="33"/>
  <c r="R176" i="33"/>
  <c r="R154" i="33"/>
  <c r="N136" i="33"/>
  <c r="P117" i="33"/>
  <c r="S191" i="33"/>
  <c r="O173" i="33"/>
  <c r="R151" i="33"/>
  <c r="R135" i="33"/>
  <c r="Q121" i="33"/>
  <c r="R109" i="33"/>
  <c r="N99" i="33"/>
  <c r="P88" i="33"/>
  <c r="R77" i="33"/>
  <c r="N67" i="33"/>
  <c r="P56" i="33"/>
  <c r="R45" i="33"/>
  <c r="N35" i="33"/>
  <c r="P24" i="33"/>
  <c r="R13" i="33"/>
  <c r="T164" i="33"/>
  <c r="P194" i="33"/>
  <c r="Q184" i="33"/>
  <c r="R175" i="33"/>
  <c r="S163" i="33"/>
  <c r="O154" i="33"/>
  <c r="O145" i="33"/>
  <c r="Q135" i="33"/>
  <c r="R125" i="33"/>
  <c r="S116" i="33"/>
  <c r="Q109" i="33"/>
  <c r="O102" i="33"/>
  <c r="Q95" i="33"/>
  <c r="O88" i="33"/>
  <c r="S80" i="33"/>
  <c r="O74" i="33"/>
  <c r="S66" i="33"/>
  <c r="Q59" i="33"/>
  <c r="S52" i="33"/>
  <c r="Q45" i="33"/>
  <c r="O38" i="33"/>
  <c r="Q31" i="33"/>
  <c r="O24" i="33"/>
  <c r="S16" i="33"/>
  <c r="O10" i="33"/>
  <c r="Q207" i="33"/>
  <c r="R197" i="33"/>
  <c r="S188" i="33"/>
  <c r="N179" i="33"/>
  <c r="O169" i="33"/>
  <c r="P158" i="33"/>
  <c r="Q148" i="33"/>
  <c r="S138" i="33"/>
  <c r="S129" i="33"/>
  <c r="O120" i="33"/>
  <c r="N112" i="33"/>
  <c r="P105" i="33"/>
  <c r="N98" i="33"/>
  <c r="R90" i="33"/>
  <c r="N84" i="33"/>
  <c r="R76" i="33"/>
  <c r="P69" i="33"/>
  <c r="R62" i="33"/>
  <c r="P55" i="33"/>
  <c r="N48" i="33"/>
  <c r="P41" i="33"/>
  <c r="N34" i="33"/>
  <c r="R26" i="33"/>
  <c r="N20" i="33"/>
  <c r="R12" i="33"/>
  <c r="W165" i="33"/>
  <c r="N201" i="33"/>
  <c r="O191" i="33"/>
  <c r="Q181" i="33"/>
  <c r="Q172" i="33"/>
  <c r="S160" i="33"/>
  <c r="N151" i="33"/>
  <c r="O142" i="33"/>
  <c r="P132" i="33"/>
  <c r="Q122" i="33"/>
  <c r="Q114" i="33"/>
  <c r="O107" i="33"/>
  <c r="S99" i="33"/>
  <c r="O93" i="33"/>
  <c r="S85" i="33"/>
  <c r="Q78" i="33"/>
  <c r="S71" i="33"/>
  <c r="Q64" i="33"/>
  <c r="O57" i="33"/>
  <c r="Q50" i="33"/>
  <c r="O43" i="33"/>
  <c r="S35" i="33"/>
  <c r="O29" i="33"/>
  <c r="S21" i="33"/>
  <c r="Q14" i="33"/>
  <c r="S7" i="33"/>
  <c r="O150" i="33"/>
  <c r="S67" i="33"/>
  <c r="S39" i="33"/>
  <c r="O11" i="33"/>
  <c r="V158" i="33"/>
  <c r="V102" i="33"/>
  <c r="Y94" i="33"/>
  <c r="X40" i="33"/>
  <c r="Y80" i="33"/>
  <c r="U85" i="33"/>
  <c r="W58" i="33"/>
  <c r="T120" i="33"/>
  <c r="T26" i="33"/>
  <c r="Y17" i="33"/>
  <c r="T36" i="33"/>
  <c r="Y168" i="33"/>
  <c r="X29" i="33"/>
  <c r="W89" i="33"/>
  <c r="V120" i="33"/>
  <c r="N194" i="33"/>
  <c r="R174" i="33"/>
  <c r="N154" i="33"/>
  <c r="P135" i="33"/>
  <c r="X166" i="33"/>
  <c r="N191" i="33"/>
  <c r="Q171" i="33"/>
  <c r="S150" i="33"/>
  <c r="S134" i="33"/>
  <c r="Q120" i="33"/>
  <c r="N109" i="33"/>
  <c r="P98" i="33"/>
  <c r="R87" i="33"/>
  <c r="N77" i="33"/>
  <c r="P66" i="33"/>
  <c r="R55" i="33"/>
  <c r="N45" i="33"/>
  <c r="P34" i="33"/>
  <c r="R23" i="33"/>
  <c r="N13" i="33"/>
  <c r="R207" i="33"/>
  <c r="Q193" i="33"/>
  <c r="R183" i="33"/>
  <c r="S173" i="33"/>
  <c r="N163" i="33"/>
  <c r="O153" i="33"/>
  <c r="Q143" i="33"/>
  <c r="Q134" i="33"/>
  <c r="S124" i="33"/>
  <c r="Q115" i="33"/>
  <c r="S108" i="33"/>
  <c r="Q101" i="33"/>
  <c r="O94" i="33"/>
  <c r="Q87" i="33"/>
  <c r="O80" i="33"/>
  <c r="S72" i="33"/>
  <c r="O66" i="33"/>
  <c r="S58" i="33"/>
  <c r="Q51" i="33"/>
  <c r="S44" i="33"/>
  <c r="Q37" i="33"/>
  <c r="O30" i="33"/>
  <c r="Q23" i="33"/>
  <c r="O16" i="33"/>
  <c r="S8" i="33"/>
  <c r="Q206" i="33"/>
  <c r="S196" i="33"/>
  <c r="N187" i="33"/>
  <c r="O178" i="33"/>
  <c r="P168" i="33"/>
  <c r="Q156" i="33"/>
  <c r="R147" i="33"/>
  <c r="S137" i="33"/>
  <c r="O128" i="33"/>
  <c r="O119" i="33"/>
  <c r="P111" i="33"/>
  <c r="N104" i="33"/>
  <c r="P97" i="33"/>
  <c r="N90" i="33"/>
  <c r="R82" i="33"/>
  <c r="N76" i="33"/>
  <c r="R68" i="33"/>
  <c r="P61" i="33"/>
  <c r="R54" i="33"/>
  <c r="P47" i="33"/>
  <c r="N40" i="33"/>
  <c r="P33" i="33"/>
  <c r="N26" i="33"/>
  <c r="R18" i="33"/>
  <c r="N12" i="33"/>
  <c r="R165" i="33"/>
  <c r="O199" i="33"/>
  <c r="P190" i="33"/>
  <c r="Q180" i="33"/>
  <c r="S170" i="33"/>
  <c r="S159" i="33"/>
  <c r="P140" i="33"/>
  <c r="Q131" i="33"/>
  <c r="R121" i="33"/>
  <c r="O113" i="33"/>
  <c r="Q106" i="33"/>
  <c r="O99" i="33"/>
  <c r="S91" i="33"/>
  <c r="O85" i="33"/>
  <c r="S77" i="33"/>
  <c r="Q70" i="33"/>
  <c r="S63" i="33"/>
  <c r="Q56" i="33"/>
  <c r="O49" i="33"/>
  <c r="Q42" i="33"/>
  <c r="O35" i="33"/>
  <c r="S27" i="33"/>
  <c r="O21" i="33"/>
  <c r="S13" i="33"/>
  <c r="O167" i="33"/>
  <c r="S127" i="33"/>
  <c r="S103" i="33"/>
  <c r="Q82" i="33"/>
  <c r="S53" i="33"/>
  <c r="O25" i="33"/>
  <c r="V205" i="33"/>
  <c r="T160" i="33"/>
  <c r="Y105" i="33"/>
  <c r="U53" i="33"/>
  <c r="X76" i="33"/>
  <c r="W71" i="33"/>
  <c r="Y75" i="33"/>
  <c r="W25" i="33"/>
  <c r="U33" i="33"/>
  <c r="U147" i="33"/>
  <c r="Y12" i="33"/>
  <c r="V156" i="33"/>
  <c r="W18" i="33"/>
  <c r="V24" i="33"/>
  <c r="Y99" i="33"/>
  <c r="R204" i="33"/>
  <c r="P185" i="33"/>
  <c r="R164" i="33"/>
  <c r="N146" i="33"/>
  <c r="R126" i="33"/>
  <c r="R201" i="33"/>
  <c r="O182" i="33"/>
  <c r="Q161" i="33"/>
  <c r="S142" i="33"/>
  <c r="Q128" i="33"/>
  <c r="N115" i="33"/>
  <c r="P104" i="33"/>
  <c r="R93" i="33"/>
  <c r="N83" i="33"/>
  <c r="P72" i="33"/>
  <c r="R61" i="33"/>
  <c r="N51" i="33"/>
  <c r="P40" i="33"/>
  <c r="R29" i="33"/>
  <c r="N19" i="33"/>
  <c r="P8" i="33"/>
  <c r="Q201" i="33"/>
  <c r="S189" i="33"/>
  <c r="O180" i="33"/>
  <c r="P170" i="33"/>
  <c r="Q159" i="33"/>
  <c r="R149" i="33"/>
  <c r="S139" i="33"/>
  <c r="N131" i="33"/>
  <c r="O121" i="33"/>
  <c r="S112" i="33"/>
  <c r="O106" i="33"/>
  <c r="S98" i="33"/>
  <c r="Q91" i="33"/>
  <c r="S84" i="33"/>
  <c r="Q77" i="33"/>
  <c r="O70" i="33"/>
  <c r="Q63" i="33"/>
  <c r="O56" i="33"/>
  <c r="S48" i="33"/>
  <c r="O42" i="33"/>
  <c r="S34" i="33"/>
  <c r="Q27" i="33"/>
  <c r="S20" i="33"/>
  <c r="Q13" i="33"/>
  <c r="P166" i="33"/>
  <c r="N203" i="33"/>
  <c r="O193" i="33"/>
  <c r="Q183" i="33"/>
  <c r="Q174" i="33"/>
  <c r="S162" i="33"/>
  <c r="N153" i="33"/>
  <c r="O144" i="33"/>
  <c r="P134" i="33"/>
  <c r="Q124" i="33"/>
  <c r="N116" i="33"/>
  <c r="R108" i="33"/>
  <c r="P101" i="33"/>
  <c r="R94" i="33"/>
  <c r="P87" i="33"/>
  <c r="N80" i="33"/>
  <c r="P73" i="33"/>
  <c r="N66" i="33"/>
  <c r="R58" i="33"/>
  <c r="N52" i="33"/>
  <c r="R44" i="33"/>
  <c r="P37" i="33"/>
  <c r="R30" i="33"/>
  <c r="P23" i="33"/>
  <c r="N16" i="33"/>
  <c r="P9" i="33"/>
  <c r="Q205" i="33"/>
  <c r="R195" i="33"/>
  <c r="S186" i="33"/>
  <c r="N177" i="33"/>
  <c r="P156" i="33"/>
  <c r="S136" i="33"/>
  <c r="Q110" i="33"/>
  <c r="O89" i="33"/>
  <c r="O61" i="33"/>
  <c r="Q32" i="33"/>
  <c r="T182" i="33"/>
  <c r="W125" i="33"/>
  <c r="V87" i="33"/>
  <c r="V94" i="33"/>
  <c r="V65" i="33"/>
  <c r="T63" i="33"/>
  <c r="T72" i="33"/>
  <c r="Y20" i="33"/>
  <c r="V15" i="33"/>
  <c r="W84" i="33"/>
  <c r="U32" i="33"/>
  <c r="X11" i="33"/>
  <c r="X19" i="33"/>
  <c r="X10" i="33"/>
  <c r="Y147" i="33"/>
  <c r="P203" i="33"/>
  <c r="R184" i="33"/>
  <c r="N164" i="33"/>
  <c r="N144" i="33"/>
  <c r="P125" i="33"/>
  <c r="S199" i="33"/>
  <c r="O181" i="33"/>
  <c r="Q160" i="33"/>
  <c r="S141" i="33"/>
  <c r="R127" i="33"/>
  <c r="P114" i="33"/>
  <c r="R103" i="33"/>
  <c r="N93" i="33"/>
  <c r="P82" i="33"/>
  <c r="R71" i="33"/>
  <c r="N61" i="33"/>
  <c r="P50" i="33"/>
  <c r="R39" i="33"/>
  <c r="N29" i="33"/>
  <c r="P18" i="33"/>
  <c r="R7" i="33"/>
  <c r="Q200" i="33"/>
  <c r="O188" i="33"/>
  <c r="O179" i="33"/>
  <c r="Q169" i="33"/>
  <c r="R157" i="33"/>
  <c r="S148" i="33"/>
  <c r="N139" i="33"/>
  <c r="O129" i="33"/>
  <c r="P120" i="33"/>
  <c r="O112" i="33"/>
  <c r="S104" i="33"/>
  <c r="O98" i="33"/>
  <c r="S90" i="33"/>
  <c r="Q83" i="33"/>
  <c r="S76" i="33"/>
  <c r="Q69" i="33"/>
  <c r="O62" i="33"/>
  <c r="Q55" i="33"/>
  <c r="O48" i="33"/>
  <c r="S40" i="33"/>
  <c r="O34" i="33"/>
  <c r="S26" i="33"/>
  <c r="Q19" i="33"/>
  <c r="S12" i="33"/>
  <c r="Y165" i="33"/>
  <c r="O201" i="33"/>
  <c r="P192" i="33"/>
  <c r="Q182" i="33"/>
  <c r="S172" i="33"/>
  <c r="S161" i="33"/>
  <c r="O152" i="33"/>
  <c r="P142" i="33"/>
  <c r="Q133" i="33"/>
  <c r="R123" i="33"/>
  <c r="R114" i="33"/>
  <c r="N108" i="33"/>
  <c r="R100" i="33"/>
  <c r="P93" i="33"/>
  <c r="R86" i="33"/>
  <c r="P79" i="33"/>
  <c r="N72" i="33"/>
  <c r="P65" i="33"/>
  <c r="N58" i="33"/>
  <c r="R50" i="33"/>
  <c r="N44" i="33"/>
  <c r="R36" i="33"/>
  <c r="P29" i="33"/>
  <c r="R22" i="33"/>
  <c r="P15" i="33"/>
  <c r="N8" i="33"/>
  <c r="Q204" i="33"/>
  <c r="S194" i="33"/>
  <c r="N185" i="33"/>
  <c r="O176" i="33"/>
  <c r="P164" i="33"/>
  <c r="Q154" i="33"/>
  <c r="R145" i="33"/>
  <c r="S135" i="33"/>
  <c r="O126" i="33"/>
  <c r="O117" i="33"/>
  <c r="S109" i="33"/>
  <c r="Q102" i="33"/>
  <c r="S95" i="33"/>
  <c r="Q88" i="33"/>
  <c r="O81" i="33"/>
  <c r="Q74" i="33"/>
  <c r="O67" i="33"/>
  <c r="S59" i="33"/>
  <c r="O53" i="33"/>
  <c r="S45" i="33"/>
  <c r="Q38" i="33"/>
  <c r="S31" i="33"/>
  <c r="Q24" i="33"/>
  <c r="O17" i="33"/>
  <c r="Q10" i="33"/>
  <c r="Q146" i="33"/>
  <c r="O118" i="33"/>
  <c r="Q96" i="33"/>
  <c r="O75" i="33"/>
  <c r="Q46" i="33"/>
  <c r="Q18" i="33"/>
  <c r="AB120" i="33" l="1"/>
  <c r="AB11" i="33"/>
  <c r="AE163" i="33"/>
  <c r="AE120" i="33"/>
  <c r="AE89" i="33"/>
  <c r="AE11" i="33"/>
  <c r="AD168" i="33"/>
  <c r="AD134" i="33"/>
  <c r="AD98" i="33"/>
  <c r="AD36" i="33"/>
  <c r="AB187" i="33"/>
  <c r="AB99" i="33"/>
  <c r="AB163" i="33"/>
  <c r="AB89" i="33"/>
  <c r="AE187" i="33"/>
  <c r="AE147" i="33"/>
  <c r="AE99" i="33"/>
  <c r="AE79" i="33"/>
  <c r="AD156" i="33"/>
  <c r="AD116" i="33"/>
  <c r="AD84" i="33"/>
  <c r="AB147" i="33"/>
  <c r="AB79" i="33"/>
  <c r="AC187" i="33"/>
  <c r="AC163" i="33"/>
  <c r="AC147" i="33"/>
  <c r="AC120" i="33"/>
  <c r="AC99" i="33"/>
  <c r="AC89" i="33"/>
  <c r="AC79" i="33"/>
  <c r="AC11" i="33"/>
  <c r="AA168" i="33"/>
  <c r="AA156" i="33"/>
  <c r="AA134" i="33"/>
  <c r="AA116" i="33"/>
  <c r="AA98" i="33"/>
  <c r="AA84" i="33"/>
  <c r="AA36" i="33"/>
  <c r="AB7" i="33"/>
  <c r="Z8" i="33"/>
  <c r="E6" i="39" s="1"/>
  <c r="AD8" i="33"/>
  <c r="I6" i="39" s="1"/>
  <c r="AB9" i="33"/>
  <c r="G7" i="39" s="1"/>
  <c r="Z10" i="33"/>
  <c r="E8" i="39" s="1"/>
  <c r="AD10" i="33"/>
  <c r="I8" i="39" s="1"/>
  <c r="AB24" i="33"/>
  <c r="G9" i="39" s="1"/>
  <c r="Z14" i="33"/>
  <c r="E10" i="39" s="1"/>
  <c r="AD14" i="33"/>
  <c r="I10" i="39" s="1"/>
  <c r="AB22" i="33"/>
  <c r="G11" i="39" s="1"/>
  <c r="Z27" i="33"/>
  <c r="E12" i="39" s="1"/>
  <c r="AD27" i="33"/>
  <c r="I12" i="39" s="1"/>
  <c r="AB26" i="33"/>
  <c r="G17" i="39" s="1"/>
  <c r="Z31" i="33"/>
  <c r="E18" i="39" s="1"/>
  <c r="AD31" i="33"/>
  <c r="I18" i="39" s="1"/>
  <c r="AB32" i="33"/>
  <c r="G19" i="39" s="1"/>
  <c r="Z20" i="33"/>
  <c r="E20" i="39" s="1"/>
  <c r="AD20" i="33"/>
  <c r="I20" i="39" s="1"/>
  <c r="AB12" i="33"/>
  <c r="G23" i="39" s="1"/>
  <c r="Z29" i="33"/>
  <c r="E24" i="39" s="1"/>
  <c r="AD29" i="33"/>
  <c r="I24" i="39" s="1"/>
  <c r="AB25" i="33"/>
  <c r="G25" i="39" s="1"/>
  <c r="Z35" i="33"/>
  <c r="E26" i="39" s="1"/>
  <c r="AD35" i="33"/>
  <c r="I26" i="39" s="1"/>
  <c r="AB23" i="33"/>
  <c r="G29" i="39" s="1"/>
  <c r="Z28" i="33"/>
  <c r="E30" i="39" s="1"/>
  <c r="AD28" i="33"/>
  <c r="I30" i="39" s="1"/>
  <c r="AB30" i="33"/>
  <c r="G31" i="39" s="1"/>
  <c r="Z13" i="33"/>
  <c r="E32" i="39" s="1"/>
  <c r="AD13" i="33"/>
  <c r="I32" i="39" s="1"/>
  <c r="Z34" i="33"/>
  <c r="E34" i="39" s="1"/>
  <c r="AA15" i="33"/>
  <c r="F35" i="39" s="1"/>
  <c r="AC15" i="33"/>
  <c r="H35" i="39" s="1"/>
  <c r="AD19" i="33"/>
  <c r="I36" i="39" s="1"/>
  <c r="AA17" i="33"/>
  <c r="F40" i="39" s="1"/>
  <c r="AB33" i="33"/>
  <c r="G41" i="39" s="1"/>
  <c r="AC18" i="33"/>
  <c r="H42" i="39" s="1"/>
  <c r="AE18" i="33"/>
  <c r="J42" i="39" s="1"/>
  <c r="Z58" i="33"/>
  <c r="E44" i="39" s="1"/>
  <c r="AA59" i="33"/>
  <c r="F45" i="39" s="1"/>
  <c r="AC59" i="33"/>
  <c r="H45" i="39" s="1"/>
  <c r="AD60" i="33"/>
  <c r="I46" i="39" s="1"/>
  <c r="AC62" i="33"/>
  <c r="H48" i="39" s="1"/>
  <c r="AE63" i="33"/>
  <c r="J49" i="39" s="1"/>
  <c r="AA65" i="33"/>
  <c r="F51" i="39" s="1"/>
  <c r="AC148" i="33"/>
  <c r="H52" i="39" s="1"/>
  <c r="AE149" i="33"/>
  <c r="J53" i="39" s="1"/>
  <c r="AA151" i="33"/>
  <c r="F55" i="39" s="1"/>
  <c r="AE168" i="33"/>
  <c r="AE156" i="33"/>
  <c r="AE134" i="33"/>
  <c r="AE116" i="33"/>
  <c r="AE98" i="33"/>
  <c r="AE84" i="33"/>
  <c r="AE36" i="33"/>
  <c r="AD187" i="33"/>
  <c r="AD163" i="33"/>
  <c r="AD147" i="33"/>
  <c r="AD120" i="33"/>
  <c r="AD99" i="33"/>
  <c r="AD89" i="33"/>
  <c r="AD79" i="33"/>
  <c r="AD11" i="33"/>
  <c r="AB168" i="33"/>
  <c r="AB156" i="33"/>
  <c r="AB134" i="33"/>
  <c r="AB116" i="33"/>
  <c r="AB98" i="33"/>
  <c r="AB84" i="33"/>
  <c r="AB36" i="33"/>
  <c r="Z168" i="33"/>
  <c r="Z156" i="33"/>
  <c r="Z134" i="33"/>
  <c r="Z116" i="33"/>
  <c r="Z98" i="33"/>
  <c r="Z84" i="33"/>
  <c r="Z36" i="33"/>
  <c r="AA7" i="33"/>
  <c r="AE7" i="33"/>
  <c r="AC8" i="33"/>
  <c r="H6" i="39" s="1"/>
  <c r="AA9" i="33"/>
  <c r="F7" i="39" s="1"/>
  <c r="AE9" i="33"/>
  <c r="J7" i="39" s="1"/>
  <c r="AC10" i="33"/>
  <c r="H8" i="39" s="1"/>
  <c r="AA24" i="33"/>
  <c r="F9" i="39" s="1"/>
  <c r="AE24" i="33"/>
  <c r="J9" i="39" s="1"/>
  <c r="AC14" i="33"/>
  <c r="H10" i="39" s="1"/>
  <c r="AA22" i="33"/>
  <c r="F11" i="39" s="1"/>
  <c r="AE22" i="33"/>
  <c r="J11" i="39" s="1"/>
  <c r="AC27" i="33"/>
  <c r="H12" i="39" s="1"/>
  <c r="AA26" i="33"/>
  <c r="F17" i="39" s="1"/>
  <c r="AE26" i="33"/>
  <c r="J17" i="39" s="1"/>
  <c r="AC31" i="33"/>
  <c r="H18" i="39" s="1"/>
  <c r="AA32" i="33"/>
  <c r="F19" i="39" s="1"/>
  <c r="AE32" i="33"/>
  <c r="J19" i="39" s="1"/>
  <c r="AC20" i="33"/>
  <c r="H20" i="39" s="1"/>
  <c r="AA12" i="33"/>
  <c r="F23" i="39" s="1"/>
  <c r="AE12" i="33"/>
  <c r="J23" i="39" s="1"/>
  <c r="AC29" i="33"/>
  <c r="H24" i="39" s="1"/>
  <c r="AA25" i="33"/>
  <c r="F25" i="39" s="1"/>
  <c r="AE25" i="33"/>
  <c r="J25" i="39" s="1"/>
  <c r="AC35" i="33"/>
  <c r="H26" i="39" s="1"/>
  <c r="AA23" i="33"/>
  <c r="F29" i="39" s="1"/>
  <c r="AE23" i="33"/>
  <c r="J29" i="39" s="1"/>
  <c r="AC28" i="33"/>
  <c r="H30" i="39" s="1"/>
  <c r="AA30" i="33"/>
  <c r="F31" i="39" s="1"/>
  <c r="AE30" i="33"/>
  <c r="J31" i="39" s="1"/>
  <c r="AC13" i="33"/>
  <c r="H32" i="39" s="1"/>
  <c r="AA21" i="33"/>
  <c r="F33" i="39" s="1"/>
  <c r="AC21" i="33"/>
  <c r="H33" i="39" s="1"/>
  <c r="AD34" i="33"/>
  <c r="I34" i="39" s="1"/>
  <c r="AE15" i="33"/>
  <c r="J35" i="39" s="1"/>
  <c r="AA19" i="33"/>
  <c r="F36" i="39" s="1"/>
  <c r="AC17" i="33"/>
  <c r="H40" i="39" s="1"/>
  <c r="AE17" i="33"/>
  <c r="J40" i="39" s="1"/>
  <c r="Z18" i="33"/>
  <c r="E42" i="39" s="1"/>
  <c r="AA16" i="33"/>
  <c r="F43" i="39" s="1"/>
  <c r="AC16" i="33"/>
  <c r="H43" i="39" s="1"/>
  <c r="AD58" i="33"/>
  <c r="I44" i="39" s="1"/>
  <c r="AE59" i="33"/>
  <c r="J45" i="39" s="1"/>
  <c r="AA60" i="33"/>
  <c r="F46" i="39" s="1"/>
  <c r="AB61" i="33"/>
  <c r="G47" i="39" s="1"/>
  <c r="AA62" i="33"/>
  <c r="F48" i="39" s="1"/>
  <c r="AC63" i="33"/>
  <c r="H49" i="39" s="1"/>
  <c r="AE64" i="33"/>
  <c r="J50" i="39" s="1"/>
  <c r="AA148" i="33"/>
  <c r="F52" i="39" s="1"/>
  <c r="AC149" i="33"/>
  <c r="H53" i="39" s="1"/>
  <c r="Z150" i="33"/>
  <c r="E54" i="39" s="1"/>
  <c r="AC151" i="33"/>
  <c r="H55" i="39" s="1"/>
  <c r="AD152" i="33"/>
  <c r="I56" i="39" s="1"/>
  <c r="AC168" i="33"/>
  <c r="AC156" i="33"/>
  <c r="AC134" i="33"/>
  <c r="AC116" i="33"/>
  <c r="AC98" i="33"/>
  <c r="AC84" i="33"/>
  <c r="AC36" i="33"/>
  <c r="AA187" i="33"/>
  <c r="AA163" i="33"/>
  <c r="AA147" i="33"/>
  <c r="AA120" i="33"/>
  <c r="AA99" i="33"/>
  <c r="AA89" i="33"/>
  <c r="AA79" i="33"/>
  <c r="AA11" i="33"/>
  <c r="Z7" i="33"/>
  <c r="AD7" i="33"/>
  <c r="AB8" i="33"/>
  <c r="G6" i="39" s="1"/>
  <c r="Z9" i="33"/>
  <c r="E7" i="39" s="1"/>
  <c r="AD9" i="33"/>
  <c r="I7" i="39" s="1"/>
  <c r="AB10" i="33"/>
  <c r="G8" i="39" s="1"/>
  <c r="Z24" i="33"/>
  <c r="E9" i="39" s="1"/>
  <c r="AD24" i="33"/>
  <c r="I9" i="39" s="1"/>
  <c r="AB14" i="33"/>
  <c r="G10" i="39" s="1"/>
  <c r="Z22" i="33"/>
  <c r="E11" i="39" s="1"/>
  <c r="AD22" i="33"/>
  <c r="I11" i="39" s="1"/>
  <c r="AB27" i="33"/>
  <c r="G12" i="39" s="1"/>
  <c r="Z26" i="33"/>
  <c r="E17" i="39" s="1"/>
  <c r="AD26" i="33"/>
  <c r="I17" i="39" s="1"/>
  <c r="AB31" i="33"/>
  <c r="G18" i="39" s="1"/>
  <c r="Z32" i="33"/>
  <c r="E19" i="39" s="1"/>
  <c r="AD32" i="33"/>
  <c r="I19" i="39" s="1"/>
  <c r="AB20" i="33"/>
  <c r="G20" i="39" s="1"/>
  <c r="Z12" i="33"/>
  <c r="E23" i="39" s="1"/>
  <c r="AD12" i="33"/>
  <c r="I23" i="39" s="1"/>
  <c r="AB29" i="33"/>
  <c r="G24" i="39" s="1"/>
  <c r="Z25" i="33"/>
  <c r="E25" i="39" s="1"/>
  <c r="AD25" i="33"/>
  <c r="I25" i="39" s="1"/>
  <c r="AB35" i="33"/>
  <c r="G26" i="39" s="1"/>
  <c r="Z23" i="33"/>
  <c r="E29" i="39" s="1"/>
  <c r="AD23" i="33"/>
  <c r="I29" i="39" s="1"/>
  <c r="AB28" i="33"/>
  <c r="G30" i="39" s="1"/>
  <c r="Z30" i="33"/>
  <c r="E31" i="39" s="1"/>
  <c r="AD30" i="33"/>
  <c r="I31" i="39" s="1"/>
  <c r="AB13" i="33"/>
  <c r="G32" i="39" s="1"/>
  <c r="Z21" i="33"/>
  <c r="E33" i="39" s="1"/>
  <c r="AE21" i="33"/>
  <c r="J33" i="39" s="1"/>
  <c r="AA34" i="33"/>
  <c r="F34" i="39" s="1"/>
  <c r="AB15" i="33"/>
  <c r="G35" i="39" s="1"/>
  <c r="AC19" i="33"/>
  <c r="H36" i="39" s="1"/>
  <c r="AE19" i="33"/>
  <c r="J36" i="39" s="1"/>
  <c r="Z17" i="33"/>
  <c r="E40" i="39" s="1"/>
  <c r="AA33" i="33"/>
  <c r="F41" i="39" s="1"/>
  <c r="AC33" i="33"/>
  <c r="H41" i="39" s="1"/>
  <c r="AD18" i="33"/>
  <c r="I42" i="39" s="1"/>
  <c r="AE16" i="33"/>
  <c r="J43" i="39" s="1"/>
  <c r="AA58" i="33"/>
  <c r="F44" i="39" s="1"/>
  <c r="AB59" i="33"/>
  <c r="G45" i="39" s="1"/>
  <c r="AC60" i="33"/>
  <c r="H46" i="39" s="1"/>
  <c r="AE60" i="33"/>
  <c r="J46" i="39" s="1"/>
  <c r="AE61" i="33"/>
  <c r="J47" i="39" s="1"/>
  <c r="AA63" i="33"/>
  <c r="F49" i="39" s="1"/>
  <c r="AC64" i="33"/>
  <c r="H50" i="39" s="1"/>
  <c r="AE65" i="33"/>
  <c r="J51" i="39" s="1"/>
  <c r="AA149" i="33"/>
  <c r="F53" i="39" s="1"/>
  <c r="AA150" i="33"/>
  <c r="F54" i="39" s="1"/>
  <c r="Z187" i="33"/>
  <c r="Z163" i="33"/>
  <c r="Z147" i="33"/>
  <c r="Z120" i="33"/>
  <c r="Z99" i="33"/>
  <c r="Z89" i="33"/>
  <c r="Z79" i="33"/>
  <c r="Z11" i="33"/>
  <c r="AC7" i="33"/>
  <c r="AA8" i="33"/>
  <c r="F6" i="39" s="1"/>
  <c r="AE8" i="33"/>
  <c r="J6" i="39" s="1"/>
  <c r="AC9" i="33"/>
  <c r="H7" i="39" s="1"/>
  <c r="AA10" i="33"/>
  <c r="F8" i="39" s="1"/>
  <c r="AE10" i="33"/>
  <c r="J8" i="39" s="1"/>
  <c r="AC24" i="33"/>
  <c r="H9" i="39" s="1"/>
  <c r="AA14" i="33"/>
  <c r="F10" i="39" s="1"/>
  <c r="AE14" i="33"/>
  <c r="J10" i="39" s="1"/>
  <c r="AC22" i="33"/>
  <c r="H11" i="39" s="1"/>
  <c r="AA27" i="33"/>
  <c r="F12" i="39" s="1"/>
  <c r="AE27" i="33"/>
  <c r="J12" i="39" s="1"/>
  <c r="AC26" i="33"/>
  <c r="H17" i="39" s="1"/>
  <c r="AA31" i="33"/>
  <c r="F18" i="39" s="1"/>
  <c r="AE31" i="33"/>
  <c r="J18" i="39" s="1"/>
  <c r="AC32" i="33"/>
  <c r="H19" i="39" s="1"/>
  <c r="AA20" i="33"/>
  <c r="F20" i="39" s="1"/>
  <c r="AE20" i="33"/>
  <c r="J20" i="39" s="1"/>
  <c r="AC12" i="33"/>
  <c r="H23" i="39" s="1"/>
  <c r="AA29" i="33"/>
  <c r="F24" i="39" s="1"/>
  <c r="AE29" i="33"/>
  <c r="J24" i="39" s="1"/>
  <c r="AC25" i="33"/>
  <c r="H25" i="39" s="1"/>
  <c r="AA35" i="33"/>
  <c r="F26" i="39" s="1"/>
  <c r="AE35" i="33"/>
  <c r="J26" i="39" s="1"/>
  <c r="AC23" i="33"/>
  <c r="H29" i="39" s="1"/>
  <c r="AA28" i="33"/>
  <c r="F30" i="39" s="1"/>
  <c r="AE28" i="33"/>
  <c r="J30" i="39" s="1"/>
  <c r="AC30" i="33"/>
  <c r="H31" i="39" s="1"/>
  <c r="AA13" i="33"/>
  <c r="F32" i="39" s="1"/>
  <c r="AE13" i="33"/>
  <c r="J32" i="39" s="1"/>
  <c r="AB21" i="33"/>
  <c r="G33" i="39" s="1"/>
  <c r="AC34" i="33"/>
  <c r="H34" i="39" s="1"/>
  <c r="AE34" i="33"/>
  <c r="J34" i="39" s="1"/>
  <c r="Z19" i="33"/>
  <c r="E36" i="39" s="1"/>
  <c r="AD17" i="33"/>
  <c r="I40" i="39" s="1"/>
  <c r="AE33" i="33"/>
  <c r="J41" i="39" s="1"/>
  <c r="AA18" i="33"/>
  <c r="F42" i="39" s="1"/>
  <c r="AB16" i="33"/>
  <c r="G43" i="39" s="1"/>
  <c r="AC58" i="33"/>
  <c r="H44" i="39" s="1"/>
  <c r="AE58" i="33"/>
  <c r="J44" i="39" s="1"/>
  <c r="Z60" i="33"/>
  <c r="E46" i="39" s="1"/>
  <c r="AA61" i="33"/>
  <c r="F47" i="39" s="1"/>
  <c r="AC61" i="33"/>
  <c r="H47" i="39" s="1"/>
  <c r="AE62" i="33"/>
  <c r="J48" i="39" s="1"/>
  <c r="AA64" i="33"/>
  <c r="F50" i="39" s="1"/>
  <c r="AC65" i="33"/>
  <c r="H51" i="39" s="1"/>
  <c r="AE148" i="33"/>
  <c r="J52" i="39" s="1"/>
  <c r="AB151" i="33"/>
  <c r="G55" i="39" s="1"/>
  <c r="AC152" i="33"/>
  <c r="H56" i="39" s="1"/>
  <c r="AE152" i="33"/>
  <c r="J56" i="39" s="1"/>
  <c r="Z154" i="33"/>
  <c r="E58" i="39" s="1"/>
  <c r="AA155" i="33"/>
  <c r="F59" i="39" s="1"/>
  <c r="AC155" i="33"/>
  <c r="H59" i="39" s="1"/>
  <c r="AD66" i="33"/>
  <c r="I60" i="39" s="1"/>
  <c r="AE67" i="33"/>
  <c r="J61" i="39" s="1"/>
  <c r="AA68" i="33"/>
  <c r="F62" i="39" s="1"/>
  <c r="AB69" i="33"/>
  <c r="G63" i="39" s="1"/>
  <c r="AC70" i="33"/>
  <c r="H64" i="39" s="1"/>
  <c r="AE70" i="33"/>
  <c r="J64" i="39" s="1"/>
  <c r="Z72" i="33"/>
  <c r="E66" i="39" s="1"/>
  <c r="AA73" i="33"/>
  <c r="F67" i="39" s="1"/>
  <c r="AC73" i="33"/>
  <c r="H67" i="39" s="1"/>
  <c r="AD74" i="33"/>
  <c r="I68" i="39" s="1"/>
  <c r="AE75" i="33"/>
  <c r="J69" i="39" s="1"/>
  <c r="AA76" i="33"/>
  <c r="F70" i="39" s="1"/>
  <c r="AB77" i="33"/>
  <c r="G71" i="39" s="1"/>
  <c r="AC78" i="33"/>
  <c r="H72" i="39" s="1"/>
  <c r="AE78" i="33"/>
  <c r="J72" i="39" s="1"/>
  <c r="Z38" i="33"/>
  <c r="E74" i="39" s="1"/>
  <c r="AE38" i="33"/>
  <c r="J74" i="39" s="1"/>
  <c r="AA40" i="33"/>
  <c r="F76" i="39" s="1"/>
  <c r="AC41" i="33"/>
  <c r="H77" i="39" s="1"/>
  <c r="AE42" i="33"/>
  <c r="J78" i="39" s="1"/>
  <c r="AA44" i="33"/>
  <c r="F80" i="39" s="1"/>
  <c r="AC45" i="33"/>
  <c r="H81" i="39" s="1"/>
  <c r="AE46" i="33"/>
  <c r="J82" i="39" s="1"/>
  <c r="AE169" i="33"/>
  <c r="J110" i="39" s="1"/>
  <c r="AC55" i="33"/>
  <c r="H150" i="39" s="1"/>
  <c r="AA51" i="33"/>
  <c r="F153" i="39" s="1"/>
  <c r="AE57" i="33"/>
  <c r="J155" i="39" s="1"/>
  <c r="AC81" i="33"/>
  <c r="H160" i="39" s="1"/>
  <c r="AA85" i="33"/>
  <c r="F163" i="39" s="1"/>
  <c r="AE87" i="33"/>
  <c r="J165" i="39" s="1"/>
  <c r="AA90" i="33"/>
  <c r="F168" i="39" s="1"/>
  <c r="AD21" i="33"/>
  <c r="I33" i="39" s="1"/>
  <c r="AB34" i="33"/>
  <c r="G34" i="39" s="1"/>
  <c r="Z15" i="33"/>
  <c r="E35" i="39" s="1"/>
  <c r="AD15" i="33"/>
  <c r="I35" i="39" s="1"/>
  <c r="AB19" i="33"/>
  <c r="G36" i="39" s="1"/>
  <c r="AB17" i="33"/>
  <c r="G40" i="39" s="1"/>
  <c r="Z33" i="33"/>
  <c r="E41" i="39" s="1"/>
  <c r="AD33" i="33"/>
  <c r="I41" i="39" s="1"/>
  <c r="AB18" i="33"/>
  <c r="G42" i="39" s="1"/>
  <c r="Z16" i="33"/>
  <c r="E43" i="39" s="1"/>
  <c r="AD16" i="33"/>
  <c r="I43" i="39" s="1"/>
  <c r="AB58" i="33"/>
  <c r="G44" i="39" s="1"/>
  <c r="Z59" i="33"/>
  <c r="E45" i="39" s="1"/>
  <c r="AD59" i="33"/>
  <c r="I45" i="39" s="1"/>
  <c r="AB60" i="33"/>
  <c r="G46" i="39" s="1"/>
  <c r="Z61" i="33"/>
  <c r="E47" i="39" s="1"/>
  <c r="AD61" i="33"/>
  <c r="I47" i="39" s="1"/>
  <c r="AB62" i="33"/>
  <c r="G48" i="39" s="1"/>
  <c r="Z63" i="33"/>
  <c r="E49" i="39" s="1"/>
  <c r="AD63" i="33"/>
  <c r="I49" i="39" s="1"/>
  <c r="AB64" i="33"/>
  <c r="G50" i="39" s="1"/>
  <c r="Z65" i="33"/>
  <c r="E51" i="39" s="1"/>
  <c r="AD65" i="33"/>
  <c r="I51" i="39" s="1"/>
  <c r="AB148" i="33"/>
  <c r="G52" i="39" s="1"/>
  <c r="Z149" i="33"/>
  <c r="E53" i="39" s="1"/>
  <c r="AD149" i="33"/>
  <c r="I53" i="39" s="1"/>
  <c r="AC150" i="33"/>
  <c r="H54" i="39" s="1"/>
  <c r="AE150" i="33"/>
  <c r="J54" i="39" s="1"/>
  <c r="Z152" i="33"/>
  <c r="E56" i="39" s="1"/>
  <c r="AA153" i="33"/>
  <c r="F57" i="39" s="1"/>
  <c r="AC153" i="33"/>
  <c r="H57" i="39" s="1"/>
  <c r="AD154" i="33"/>
  <c r="I58" i="39" s="1"/>
  <c r="AE155" i="33"/>
  <c r="J59" i="39" s="1"/>
  <c r="AA66" i="33"/>
  <c r="F60" i="39" s="1"/>
  <c r="AB67" i="33"/>
  <c r="G61" i="39" s="1"/>
  <c r="AC68" i="33"/>
  <c r="H62" i="39" s="1"/>
  <c r="AE68" i="33"/>
  <c r="J62" i="39" s="1"/>
  <c r="Z70" i="33"/>
  <c r="E64" i="39" s="1"/>
  <c r="AA71" i="33"/>
  <c r="F65" i="39" s="1"/>
  <c r="AC71" i="33"/>
  <c r="H65" i="39" s="1"/>
  <c r="AD72" i="33"/>
  <c r="I66" i="39" s="1"/>
  <c r="AE73" i="33"/>
  <c r="J67" i="39" s="1"/>
  <c r="AA74" i="33"/>
  <c r="F68" i="39" s="1"/>
  <c r="AB75" i="33"/>
  <c r="G69" i="39" s="1"/>
  <c r="AC76" i="33"/>
  <c r="H70" i="39" s="1"/>
  <c r="AE76" i="33"/>
  <c r="J70" i="39" s="1"/>
  <c r="Z78" i="33"/>
  <c r="E72" i="39" s="1"/>
  <c r="AA37" i="33"/>
  <c r="F73" i="39" s="1"/>
  <c r="AC37" i="33"/>
  <c r="H73" i="39" s="1"/>
  <c r="AC38" i="33"/>
  <c r="H74" i="39" s="1"/>
  <c r="AE39" i="33"/>
  <c r="J75" i="39" s="1"/>
  <c r="AA41" i="33"/>
  <c r="F77" i="39" s="1"/>
  <c r="AC42" i="33"/>
  <c r="H78" i="39" s="1"/>
  <c r="AE43" i="33"/>
  <c r="J79" i="39" s="1"/>
  <c r="AA45" i="33"/>
  <c r="F81" i="39" s="1"/>
  <c r="AA46" i="33"/>
  <c r="F82" i="39" s="1"/>
  <c r="AE48" i="33"/>
  <c r="J84" i="39" s="1"/>
  <c r="AA169" i="33"/>
  <c r="F110" i="39" s="1"/>
  <c r="AE54" i="33"/>
  <c r="J149" i="39" s="1"/>
  <c r="AC50" i="33"/>
  <c r="H152" i="39" s="1"/>
  <c r="AA57" i="33"/>
  <c r="F155" i="39" s="1"/>
  <c r="AE80" i="33"/>
  <c r="J159" i="39" s="1"/>
  <c r="AC83" i="33"/>
  <c r="H162" i="39" s="1"/>
  <c r="AA87" i="33"/>
  <c r="F165" i="39" s="1"/>
  <c r="AE153" i="33"/>
  <c r="J57" i="39" s="1"/>
  <c r="AA154" i="33"/>
  <c r="F58" i="39" s="1"/>
  <c r="AB155" i="33"/>
  <c r="G59" i="39" s="1"/>
  <c r="AC66" i="33"/>
  <c r="H60" i="39" s="1"/>
  <c r="AE66" i="33"/>
  <c r="J60" i="39" s="1"/>
  <c r="Z68" i="33"/>
  <c r="E62" i="39" s="1"/>
  <c r="AA69" i="33"/>
  <c r="F63" i="39" s="1"/>
  <c r="AC69" i="33"/>
  <c r="H63" i="39" s="1"/>
  <c r="AD70" i="33"/>
  <c r="I64" i="39" s="1"/>
  <c r="AE71" i="33"/>
  <c r="J65" i="39" s="1"/>
  <c r="AA72" i="33"/>
  <c r="F66" i="39" s="1"/>
  <c r="AB73" i="33"/>
  <c r="G67" i="39" s="1"/>
  <c r="AC74" i="33"/>
  <c r="H68" i="39" s="1"/>
  <c r="AE74" i="33"/>
  <c r="J68" i="39" s="1"/>
  <c r="Z76" i="33"/>
  <c r="E70" i="39" s="1"/>
  <c r="AA77" i="33"/>
  <c r="F71" i="39" s="1"/>
  <c r="AC77" i="33"/>
  <c r="H71" i="39" s="1"/>
  <c r="AD78" i="33"/>
  <c r="I72" i="39" s="1"/>
  <c r="AE37" i="33"/>
  <c r="J73" i="39" s="1"/>
  <c r="AA38" i="33"/>
  <c r="F74" i="39" s="1"/>
  <c r="AC39" i="33"/>
  <c r="H75" i="39" s="1"/>
  <c r="AE40" i="33"/>
  <c r="J76" i="39" s="1"/>
  <c r="AA42" i="33"/>
  <c r="F78" i="39" s="1"/>
  <c r="AC43" i="33"/>
  <c r="H79" i="39" s="1"/>
  <c r="AE44" i="33"/>
  <c r="J80" i="39" s="1"/>
  <c r="AA48" i="33"/>
  <c r="F84" i="39" s="1"/>
  <c r="AA54" i="33"/>
  <c r="F149" i="39" s="1"/>
  <c r="AE49" i="33"/>
  <c r="J151" i="39" s="1"/>
  <c r="AC52" i="33"/>
  <c r="H154" i="39" s="1"/>
  <c r="AA80" i="33"/>
  <c r="F159" i="39" s="1"/>
  <c r="AE82" i="33"/>
  <c r="J161" i="39" s="1"/>
  <c r="AC86" i="33"/>
  <c r="H164" i="39" s="1"/>
  <c r="AB88" i="33"/>
  <c r="G166" i="39" s="1"/>
  <c r="AC167" i="33"/>
  <c r="H167" i="39" s="1"/>
  <c r="Z62" i="33"/>
  <c r="E48" i="39" s="1"/>
  <c r="AD62" i="33"/>
  <c r="I48" i="39" s="1"/>
  <c r="AB63" i="33"/>
  <c r="G49" i="39" s="1"/>
  <c r="Z64" i="33"/>
  <c r="E50" i="39" s="1"/>
  <c r="AD64" i="33"/>
  <c r="I50" i="39" s="1"/>
  <c r="AB65" i="33"/>
  <c r="G51" i="39" s="1"/>
  <c r="Z148" i="33"/>
  <c r="E52" i="39" s="1"/>
  <c r="AD148" i="33"/>
  <c r="I52" i="39" s="1"/>
  <c r="AB149" i="33"/>
  <c r="G53" i="39" s="1"/>
  <c r="AD150" i="33"/>
  <c r="I54" i="39" s="1"/>
  <c r="AE151" i="33"/>
  <c r="J55" i="39" s="1"/>
  <c r="AA152" i="33"/>
  <c r="F56" i="39" s="1"/>
  <c r="AB153" i="33"/>
  <c r="G57" i="39" s="1"/>
  <c r="AC154" i="33"/>
  <c r="H58" i="39" s="1"/>
  <c r="AE154" i="33"/>
  <c r="J58" i="39" s="1"/>
  <c r="Z66" i="33"/>
  <c r="E60" i="39" s="1"/>
  <c r="AA67" i="33"/>
  <c r="F61" i="39" s="1"/>
  <c r="AC67" i="33"/>
  <c r="H61" i="39" s="1"/>
  <c r="AD68" i="33"/>
  <c r="I62" i="39" s="1"/>
  <c r="AE69" i="33"/>
  <c r="J63" i="39" s="1"/>
  <c r="AA70" i="33"/>
  <c r="F64" i="39" s="1"/>
  <c r="AB71" i="33"/>
  <c r="G65" i="39" s="1"/>
  <c r="AC72" i="33"/>
  <c r="H66" i="39" s="1"/>
  <c r="AE72" i="33"/>
  <c r="J66" i="39" s="1"/>
  <c r="Z74" i="33"/>
  <c r="E68" i="39" s="1"/>
  <c r="AA75" i="33"/>
  <c r="F69" i="39" s="1"/>
  <c r="AC75" i="33"/>
  <c r="H69" i="39" s="1"/>
  <c r="AD76" i="33"/>
  <c r="I70" i="39" s="1"/>
  <c r="AE77" i="33"/>
  <c r="J71" i="39" s="1"/>
  <c r="AA78" i="33"/>
  <c r="F72" i="39" s="1"/>
  <c r="AB37" i="33"/>
  <c r="G73" i="39" s="1"/>
  <c r="AA39" i="33"/>
  <c r="F75" i="39" s="1"/>
  <c r="AC40" i="33"/>
  <c r="H76" i="39" s="1"/>
  <c r="AE41" i="33"/>
  <c r="J77" i="39" s="1"/>
  <c r="AA43" i="33"/>
  <c r="F79" i="39" s="1"/>
  <c r="AC44" i="33"/>
  <c r="H80" i="39" s="1"/>
  <c r="AE45" i="33"/>
  <c r="J81" i="39" s="1"/>
  <c r="AC47" i="33"/>
  <c r="H83" i="39" s="1"/>
  <c r="AC53" i="33"/>
  <c r="H148" i="39" s="1"/>
  <c r="AA49" i="33"/>
  <c r="F151" i="39" s="1"/>
  <c r="AE51" i="33"/>
  <c r="J153" i="39" s="1"/>
  <c r="AC56" i="33"/>
  <c r="H158" i="39" s="1"/>
  <c r="AA82" i="33"/>
  <c r="F161" i="39" s="1"/>
  <c r="AE85" i="33"/>
  <c r="J163" i="39" s="1"/>
  <c r="AE167" i="33"/>
  <c r="J167" i="39" s="1"/>
  <c r="AD38" i="33"/>
  <c r="I74" i="39" s="1"/>
  <c r="AB39" i="33"/>
  <c r="G75" i="39" s="1"/>
  <c r="Z40" i="33"/>
  <c r="E76" i="39" s="1"/>
  <c r="AD40" i="33"/>
  <c r="I76" i="39" s="1"/>
  <c r="AB41" i="33"/>
  <c r="G77" i="39" s="1"/>
  <c r="Z42" i="33"/>
  <c r="E78" i="39" s="1"/>
  <c r="AD42" i="33"/>
  <c r="I78" i="39" s="1"/>
  <c r="AB43" i="33"/>
  <c r="G79" i="39" s="1"/>
  <c r="Z44" i="33"/>
  <c r="E80" i="39" s="1"/>
  <c r="AD44" i="33"/>
  <c r="I80" i="39" s="1"/>
  <c r="AB45" i="33"/>
  <c r="G81" i="39" s="1"/>
  <c r="Z46" i="33"/>
  <c r="E82" i="39" s="1"/>
  <c r="AD46" i="33"/>
  <c r="I82" i="39" s="1"/>
  <c r="AB47" i="33"/>
  <c r="G83" i="39" s="1"/>
  <c r="Z48" i="33"/>
  <c r="E84" i="39" s="1"/>
  <c r="AD48" i="33"/>
  <c r="I84" i="39" s="1"/>
  <c r="Z169" i="33"/>
  <c r="E110" i="39" s="1"/>
  <c r="AD169" i="33"/>
  <c r="I110" i="39" s="1"/>
  <c r="AB53" i="33"/>
  <c r="G148" i="39" s="1"/>
  <c r="Z54" i="33"/>
  <c r="E149" i="39" s="1"/>
  <c r="AD54" i="33"/>
  <c r="I149" i="39" s="1"/>
  <c r="AB55" i="33"/>
  <c r="G150" i="39" s="1"/>
  <c r="Z49" i="33"/>
  <c r="E151" i="39" s="1"/>
  <c r="AD49" i="33"/>
  <c r="I151" i="39" s="1"/>
  <c r="AB50" i="33"/>
  <c r="G152" i="39" s="1"/>
  <c r="Z51" i="33"/>
  <c r="E153" i="39" s="1"/>
  <c r="AD51" i="33"/>
  <c r="I153" i="39" s="1"/>
  <c r="AB52" i="33"/>
  <c r="G154" i="39" s="1"/>
  <c r="Z57" i="33"/>
  <c r="E155" i="39" s="1"/>
  <c r="AD57" i="33"/>
  <c r="I155" i="39" s="1"/>
  <c r="AB56" i="33"/>
  <c r="G158" i="39" s="1"/>
  <c r="Z80" i="33"/>
  <c r="E159" i="39" s="1"/>
  <c r="AD80" i="33"/>
  <c r="I159" i="39" s="1"/>
  <c r="AB81" i="33"/>
  <c r="G160" i="39" s="1"/>
  <c r="Z82" i="33"/>
  <c r="E161" i="39" s="1"/>
  <c r="AD82" i="33"/>
  <c r="I161" i="39" s="1"/>
  <c r="AB83" i="33"/>
  <c r="G162" i="39" s="1"/>
  <c r="Z85" i="33"/>
  <c r="E163" i="39" s="1"/>
  <c r="AD85" i="33"/>
  <c r="I163" i="39" s="1"/>
  <c r="AB86" i="33"/>
  <c r="G164" i="39" s="1"/>
  <c r="Z87" i="33"/>
  <c r="E165" i="39" s="1"/>
  <c r="AD87" i="33"/>
  <c r="I165" i="39" s="1"/>
  <c r="Z167" i="33"/>
  <c r="E167" i="39" s="1"/>
  <c r="AB90" i="33"/>
  <c r="G168" i="39" s="1"/>
  <c r="AD91" i="33"/>
  <c r="I169" i="39" s="1"/>
  <c r="Z95" i="33"/>
  <c r="E171" i="39" s="1"/>
  <c r="AB94" i="33"/>
  <c r="G172" i="39" s="1"/>
  <c r="AD93" i="33"/>
  <c r="I173" i="39" s="1"/>
  <c r="Z96" i="33"/>
  <c r="E175" i="39" s="1"/>
  <c r="AB107" i="33"/>
  <c r="G176" i="39" s="1"/>
  <c r="AD100" i="33"/>
  <c r="I177" i="39" s="1"/>
  <c r="Z102" i="33"/>
  <c r="E179" i="39" s="1"/>
  <c r="AB103" i="33"/>
  <c r="G180" i="39" s="1"/>
  <c r="Z106" i="33"/>
  <c r="E183" i="39" s="1"/>
  <c r="AD109" i="33"/>
  <c r="I185" i="39" s="1"/>
  <c r="AB112" i="33"/>
  <c r="G188" i="39" s="1"/>
  <c r="Z115" i="33"/>
  <c r="E191" i="39" s="1"/>
  <c r="AD118" i="33"/>
  <c r="I193" i="39" s="1"/>
  <c r="AB125" i="33"/>
  <c r="G199" i="39" s="1"/>
  <c r="AC126" i="33"/>
  <c r="H200" i="39" s="1"/>
  <c r="AD127" i="33"/>
  <c r="I201" i="39" s="1"/>
  <c r="AE133" i="33"/>
  <c r="J207" i="39" s="1"/>
  <c r="AC46" i="33"/>
  <c r="H82" i="39" s="1"/>
  <c r="AA47" i="33"/>
  <c r="F83" i="39" s="1"/>
  <c r="AE47" i="33"/>
  <c r="J83" i="39" s="1"/>
  <c r="AC48" i="33"/>
  <c r="H84" i="39" s="1"/>
  <c r="AC169" i="33"/>
  <c r="H110" i="39" s="1"/>
  <c r="AA53" i="33"/>
  <c r="F148" i="39" s="1"/>
  <c r="AE53" i="33"/>
  <c r="J148" i="39" s="1"/>
  <c r="AC54" i="33"/>
  <c r="H149" i="39" s="1"/>
  <c r="AA55" i="33"/>
  <c r="F150" i="39" s="1"/>
  <c r="AE55" i="33"/>
  <c r="J150" i="39" s="1"/>
  <c r="AC49" i="33"/>
  <c r="H151" i="39" s="1"/>
  <c r="AA50" i="33"/>
  <c r="F152" i="39" s="1"/>
  <c r="AE50" i="33"/>
  <c r="J152" i="39" s="1"/>
  <c r="AC51" i="33"/>
  <c r="H153" i="39" s="1"/>
  <c r="AA52" i="33"/>
  <c r="F154" i="39" s="1"/>
  <c r="AE52" i="33"/>
  <c r="J154" i="39" s="1"/>
  <c r="AC57" i="33"/>
  <c r="H155" i="39" s="1"/>
  <c r="AA56" i="33"/>
  <c r="F158" i="39" s="1"/>
  <c r="AE56" i="33"/>
  <c r="J158" i="39" s="1"/>
  <c r="AC80" i="33"/>
  <c r="H159" i="39" s="1"/>
  <c r="AA81" i="33"/>
  <c r="F160" i="39" s="1"/>
  <c r="AE81" i="33"/>
  <c r="J160" i="39" s="1"/>
  <c r="AC82" i="33"/>
  <c r="H161" i="39" s="1"/>
  <c r="AA83" i="33"/>
  <c r="F162" i="39" s="1"/>
  <c r="AE83" i="33"/>
  <c r="J162" i="39" s="1"/>
  <c r="AC85" i="33"/>
  <c r="H163" i="39" s="1"/>
  <c r="AA86" i="33"/>
  <c r="F164" i="39" s="1"/>
  <c r="AE86" i="33"/>
  <c r="J164" i="39" s="1"/>
  <c r="AC87" i="33"/>
  <c r="H165" i="39" s="1"/>
  <c r="AA88" i="33"/>
  <c r="F166" i="39" s="1"/>
  <c r="AC88" i="33"/>
  <c r="H166" i="39" s="1"/>
  <c r="AD167" i="33"/>
  <c r="I167" i="39" s="1"/>
  <c r="AE90" i="33"/>
  <c r="J168" i="39" s="1"/>
  <c r="AA97" i="33"/>
  <c r="F170" i="39" s="1"/>
  <c r="AC95" i="33"/>
  <c r="H171" i="39" s="1"/>
  <c r="AE94" i="33"/>
  <c r="J172" i="39" s="1"/>
  <c r="AA92" i="33"/>
  <c r="F174" i="39" s="1"/>
  <c r="AC96" i="33"/>
  <c r="H175" i="39" s="1"/>
  <c r="AE107" i="33"/>
  <c r="J176" i="39" s="1"/>
  <c r="AA101" i="33"/>
  <c r="F178" i="39" s="1"/>
  <c r="AC102" i="33"/>
  <c r="H179" i="39" s="1"/>
  <c r="AB105" i="33"/>
  <c r="G182" i="39" s="1"/>
  <c r="Z109" i="33"/>
  <c r="E185" i="39" s="1"/>
  <c r="AD111" i="33"/>
  <c r="I187" i="39" s="1"/>
  <c r="AB114" i="33"/>
  <c r="G190" i="39" s="1"/>
  <c r="Z118" i="33"/>
  <c r="E193" i="39" s="1"/>
  <c r="Z128" i="33"/>
  <c r="E202" i="39" s="1"/>
  <c r="AA129" i="33"/>
  <c r="F203" i="39" s="1"/>
  <c r="AB130" i="33"/>
  <c r="G204" i="39" s="1"/>
  <c r="AB137" i="33"/>
  <c r="G210" i="39" s="1"/>
  <c r="AB150" i="33"/>
  <c r="G54" i="39" s="1"/>
  <c r="Z151" i="33"/>
  <c r="E55" i="39" s="1"/>
  <c r="AD151" i="33"/>
  <c r="I55" i="39" s="1"/>
  <c r="AB152" i="33"/>
  <c r="G56" i="39" s="1"/>
  <c r="Z153" i="33"/>
  <c r="E57" i="39" s="1"/>
  <c r="AD153" i="33"/>
  <c r="I57" i="39" s="1"/>
  <c r="AB154" i="33"/>
  <c r="G58" i="39" s="1"/>
  <c r="Z155" i="33"/>
  <c r="E59" i="39" s="1"/>
  <c r="AD155" i="33"/>
  <c r="I59" i="39" s="1"/>
  <c r="AB66" i="33"/>
  <c r="G60" i="39" s="1"/>
  <c r="Z67" i="33"/>
  <c r="E61" i="39" s="1"/>
  <c r="AD67" i="33"/>
  <c r="I61" i="39" s="1"/>
  <c r="AB68" i="33"/>
  <c r="G62" i="39" s="1"/>
  <c r="Z69" i="33"/>
  <c r="E63" i="39" s="1"/>
  <c r="AD69" i="33"/>
  <c r="I63" i="39" s="1"/>
  <c r="AB70" i="33"/>
  <c r="G64" i="39" s="1"/>
  <c r="Z71" i="33"/>
  <c r="E65" i="39" s="1"/>
  <c r="AD71" i="33"/>
  <c r="I65" i="39" s="1"/>
  <c r="AB72" i="33"/>
  <c r="G66" i="39" s="1"/>
  <c r="Z73" i="33"/>
  <c r="E67" i="39" s="1"/>
  <c r="AD73" i="33"/>
  <c r="I67" i="39" s="1"/>
  <c r="AB74" i="33"/>
  <c r="G68" i="39" s="1"/>
  <c r="Z75" i="33"/>
  <c r="E69" i="39" s="1"/>
  <c r="AD75" i="33"/>
  <c r="I69" i="39" s="1"/>
  <c r="AB76" i="33"/>
  <c r="G70" i="39" s="1"/>
  <c r="Z77" i="33"/>
  <c r="E71" i="39" s="1"/>
  <c r="AD77" i="33"/>
  <c r="I71" i="39" s="1"/>
  <c r="AB78" i="33"/>
  <c r="G72" i="39" s="1"/>
  <c r="Z37" i="33"/>
  <c r="E73" i="39" s="1"/>
  <c r="AD37" i="33"/>
  <c r="I73" i="39" s="1"/>
  <c r="AB38" i="33"/>
  <c r="G74" i="39" s="1"/>
  <c r="Z39" i="33"/>
  <c r="E75" i="39" s="1"/>
  <c r="AD39" i="33"/>
  <c r="I75" i="39" s="1"/>
  <c r="AB40" i="33"/>
  <c r="G76" i="39" s="1"/>
  <c r="Z41" i="33"/>
  <c r="E77" i="39" s="1"/>
  <c r="AD41" i="33"/>
  <c r="I77" i="39" s="1"/>
  <c r="AB42" i="33"/>
  <c r="G78" i="39" s="1"/>
  <c r="Z43" i="33"/>
  <c r="E79" i="39" s="1"/>
  <c r="AD43" i="33"/>
  <c r="I79" i="39" s="1"/>
  <c r="AB44" i="33"/>
  <c r="G80" i="39" s="1"/>
  <c r="Z45" i="33"/>
  <c r="E81" i="39" s="1"/>
  <c r="AD45" i="33"/>
  <c r="I81" i="39" s="1"/>
  <c r="AB46" i="33"/>
  <c r="G82" i="39" s="1"/>
  <c r="Z47" i="33"/>
  <c r="E83" i="39" s="1"/>
  <c r="AD47" i="33"/>
  <c r="I83" i="39" s="1"/>
  <c r="AB48" i="33"/>
  <c r="G84" i="39" s="1"/>
  <c r="AB169" i="33"/>
  <c r="G110" i="39" s="1"/>
  <c r="Z53" i="33"/>
  <c r="E148" i="39" s="1"/>
  <c r="AD53" i="33"/>
  <c r="I148" i="39" s="1"/>
  <c r="AB54" i="33"/>
  <c r="G149" i="39" s="1"/>
  <c r="Z55" i="33"/>
  <c r="E150" i="39" s="1"/>
  <c r="AD55" i="33"/>
  <c r="I150" i="39" s="1"/>
  <c r="AB49" i="33"/>
  <c r="G151" i="39" s="1"/>
  <c r="Z50" i="33"/>
  <c r="E152" i="39" s="1"/>
  <c r="AD50" i="33"/>
  <c r="I152" i="39" s="1"/>
  <c r="AB51" i="33"/>
  <c r="G153" i="39" s="1"/>
  <c r="Z52" i="33"/>
  <c r="E154" i="39" s="1"/>
  <c r="AD52" i="33"/>
  <c r="I154" i="39" s="1"/>
  <c r="AB57" i="33"/>
  <c r="G155" i="39" s="1"/>
  <c r="Z56" i="33"/>
  <c r="E158" i="39" s="1"/>
  <c r="AD56" i="33"/>
  <c r="I158" i="39" s="1"/>
  <c r="AB80" i="33"/>
  <c r="G159" i="39" s="1"/>
  <c r="Z81" i="33"/>
  <c r="E160" i="39" s="1"/>
  <c r="AD81" i="33"/>
  <c r="I160" i="39" s="1"/>
  <c r="AB82" i="33"/>
  <c r="G161" i="39" s="1"/>
  <c r="Z83" i="33"/>
  <c r="E162" i="39" s="1"/>
  <c r="AD83" i="33"/>
  <c r="I162" i="39" s="1"/>
  <c r="AB85" i="33"/>
  <c r="G163" i="39" s="1"/>
  <c r="Z86" i="33"/>
  <c r="E164" i="39" s="1"/>
  <c r="AD86" i="33"/>
  <c r="I164" i="39" s="1"/>
  <c r="AB87" i="33"/>
  <c r="G165" i="39" s="1"/>
  <c r="Z88" i="33"/>
  <c r="E166" i="39" s="1"/>
  <c r="AE88" i="33"/>
  <c r="J166" i="39" s="1"/>
  <c r="AA167" i="33"/>
  <c r="F167" i="39" s="1"/>
  <c r="Z91" i="33"/>
  <c r="E169" i="39" s="1"/>
  <c r="AB97" i="33"/>
  <c r="G170" i="39" s="1"/>
  <c r="AD95" i="33"/>
  <c r="I171" i="39" s="1"/>
  <c r="Z93" i="33"/>
  <c r="E173" i="39" s="1"/>
  <c r="AB92" i="33"/>
  <c r="G174" i="39" s="1"/>
  <c r="AD96" i="33"/>
  <c r="I175" i="39" s="1"/>
  <c r="Z100" i="33"/>
  <c r="E177" i="39" s="1"/>
  <c r="AB101" i="33"/>
  <c r="G178" i="39" s="1"/>
  <c r="AD102" i="33"/>
  <c r="I179" i="39" s="1"/>
  <c r="AD104" i="33"/>
  <c r="I181" i="39" s="1"/>
  <c r="AB108" i="33"/>
  <c r="G184" i="39" s="1"/>
  <c r="Z111" i="33"/>
  <c r="E187" i="39" s="1"/>
  <c r="AD113" i="33"/>
  <c r="I189" i="39" s="1"/>
  <c r="AB117" i="33"/>
  <c r="G192" i="39" s="1"/>
  <c r="AA121" i="33"/>
  <c r="F195" i="39" s="1"/>
  <c r="AB122" i="33"/>
  <c r="G196" i="39" s="1"/>
  <c r="AD130" i="33"/>
  <c r="I204" i="39" s="1"/>
  <c r="AE131" i="33"/>
  <c r="J205" i="39" s="1"/>
  <c r="Z133" i="33"/>
  <c r="E207" i="39" s="1"/>
  <c r="AA158" i="33"/>
  <c r="F221" i="39" s="1"/>
  <c r="AC91" i="33"/>
  <c r="H169" i="39" s="1"/>
  <c r="AE97" i="33"/>
  <c r="J170" i="39" s="1"/>
  <c r="AA94" i="33"/>
  <c r="F172" i="39" s="1"/>
  <c r="AC93" i="33"/>
  <c r="H173" i="39" s="1"/>
  <c r="AE92" i="33"/>
  <c r="J174" i="39" s="1"/>
  <c r="AA107" i="33"/>
  <c r="F176" i="39" s="1"/>
  <c r="AC100" i="33"/>
  <c r="H177" i="39" s="1"/>
  <c r="AE101" i="33"/>
  <c r="J178" i="39" s="1"/>
  <c r="AA103" i="33"/>
  <c r="F180" i="39" s="1"/>
  <c r="Z104" i="33"/>
  <c r="E181" i="39" s="1"/>
  <c r="AD106" i="33"/>
  <c r="I183" i="39" s="1"/>
  <c r="AB110" i="33"/>
  <c r="G186" i="39" s="1"/>
  <c r="Z113" i="33"/>
  <c r="E189" i="39" s="1"/>
  <c r="AD115" i="33"/>
  <c r="I191" i="39" s="1"/>
  <c r="AB119" i="33"/>
  <c r="G194" i="39" s="1"/>
  <c r="AD122" i="33"/>
  <c r="I196" i="39" s="1"/>
  <c r="AE123" i="33"/>
  <c r="J197" i="39" s="1"/>
  <c r="Z125" i="33"/>
  <c r="E199" i="39" s="1"/>
  <c r="AA136" i="33"/>
  <c r="F209" i="39" s="1"/>
  <c r="AE142" i="33"/>
  <c r="J215" i="39" s="1"/>
  <c r="AC172" i="33"/>
  <c r="H112" i="39" s="1"/>
  <c r="AE103" i="33"/>
  <c r="J180" i="39" s="1"/>
  <c r="AC104" i="33"/>
  <c r="H181" i="39" s="1"/>
  <c r="AA105" i="33"/>
  <c r="F182" i="39" s="1"/>
  <c r="AE105" i="33"/>
  <c r="J182" i="39" s="1"/>
  <c r="AC106" i="33"/>
  <c r="H183" i="39" s="1"/>
  <c r="AA108" i="33"/>
  <c r="F184" i="39" s="1"/>
  <c r="AE108" i="33"/>
  <c r="J184" i="39" s="1"/>
  <c r="AC109" i="33"/>
  <c r="H185" i="39" s="1"/>
  <c r="AA110" i="33"/>
  <c r="F186" i="39" s="1"/>
  <c r="AE110" i="33"/>
  <c r="J186" i="39" s="1"/>
  <c r="AC111" i="33"/>
  <c r="H187" i="39" s="1"/>
  <c r="AA112" i="33"/>
  <c r="F188" i="39" s="1"/>
  <c r="AE112" i="33"/>
  <c r="J188" i="39" s="1"/>
  <c r="AC113" i="33"/>
  <c r="H189" i="39" s="1"/>
  <c r="AA114" i="33"/>
  <c r="F190" i="39" s="1"/>
  <c r="AE114" i="33"/>
  <c r="J190" i="39" s="1"/>
  <c r="AC115" i="33"/>
  <c r="H191" i="39" s="1"/>
  <c r="AA117" i="33"/>
  <c r="F192" i="39" s="1"/>
  <c r="AE117" i="33"/>
  <c r="J192" i="39" s="1"/>
  <c r="AC118" i="33"/>
  <c r="H193" i="39" s="1"/>
  <c r="AA119" i="33"/>
  <c r="F194" i="39" s="1"/>
  <c r="AD119" i="33"/>
  <c r="I194" i="39" s="1"/>
  <c r="AE121" i="33"/>
  <c r="J195" i="39" s="1"/>
  <c r="Z123" i="33"/>
  <c r="E197" i="39" s="1"/>
  <c r="AB123" i="33"/>
  <c r="G197" i="39" s="1"/>
  <c r="AC124" i="33"/>
  <c r="H198" i="39" s="1"/>
  <c r="AD125" i="33"/>
  <c r="I199" i="39" s="1"/>
  <c r="Z126" i="33"/>
  <c r="E200" i="39" s="1"/>
  <c r="AA127" i="33"/>
  <c r="F201" i="39" s="1"/>
  <c r="AB128" i="33"/>
  <c r="G202" i="39" s="1"/>
  <c r="AD128" i="33"/>
  <c r="I202" i="39" s="1"/>
  <c r="AE129" i="33"/>
  <c r="J203" i="39" s="1"/>
  <c r="Z131" i="33"/>
  <c r="E205" i="39" s="1"/>
  <c r="AB131" i="33"/>
  <c r="G205" i="39" s="1"/>
  <c r="AC132" i="33"/>
  <c r="H206" i="39" s="1"/>
  <c r="Z135" i="33"/>
  <c r="E208" i="39" s="1"/>
  <c r="Z137" i="33"/>
  <c r="E210" i="39" s="1"/>
  <c r="AA138" i="33"/>
  <c r="F211" i="39" s="1"/>
  <c r="AB139" i="33"/>
  <c r="G212" i="39" s="1"/>
  <c r="AA140" i="33"/>
  <c r="F213" i="39" s="1"/>
  <c r="AC143" i="33"/>
  <c r="H216" i="39" s="1"/>
  <c r="AE158" i="33"/>
  <c r="J221" i="39" s="1"/>
  <c r="AD88" i="33"/>
  <c r="I166" i="39" s="1"/>
  <c r="AB167" i="33"/>
  <c r="G167" i="39" s="1"/>
  <c r="Z90" i="33"/>
  <c r="E168" i="39" s="1"/>
  <c r="AD90" i="33"/>
  <c r="I168" i="39" s="1"/>
  <c r="AB91" i="33"/>
  <c r="G169" i="39" s="1"/>
  <c r="Z97" i="33"/>
  <c r="E170" i="39" s="1"/>
  <c r="AD97" i="33"/>
  <c r="I170" i="39" s="1"/>
  <c r="AB95" i="33"/>
  <c r="G171" i="39" s="1"/>
  <c r="Z94" i="33"/>
  <c r="E172" i="39" s="1"/>
  <c r="AD94" i="33"/>
  <c r="I172" i="39" s="1"/>
  <c r="AB93" i="33"/>
  <c r="G173" i="39" s="1"/>
  <c r="Z92" i="33"/>
  <c r="E174" i="39" s="1"/>
  <c r="AD92" i="33"/>
  <c r="I174" i="39" s="1"/>
  <c r="AB96" i="33"/>
  <c r="G175" i="39" s="1"/>
  <c r="Z107" i="33"/>
  <c r="E176" i="39" s="1"/>
  <c r="AD107" i="33"/>
  <c r="I176" i="39" s="1"/>
  <c r="AB100" i="33"/>
  <c r="G177" i="39" s="1"/>
  <c r="Z101" i="33"/>
  <c r="E178" i="39" s="1"/>
  <c r="AD101" i="33"/>
  <c r="I178" i="39" s="1"/>
  <c r="AB102" i="33"/>
  <c r="G179" i="39" s="1"/>
  <c r="Z103" i="33"/>
  <c r="E180" i="39" s="1"/>
  <c r="AD103" i="33"/>
  <c r="I180" i="39" s="1"/>
  <c r="AB104" i="33"/>
  <c r="G181" i="39" s="1"/>
  <c r="Z105" i="33"/>
  <c r="E182" i="39" s="1"/>
  <c r="AD105" i="33"/>
  <c r="I182" i="39" s="1"/>
  <c r="AB106" i="33"/>
  <c r="G183" i="39" s="1"/>
  <c r="Z108" i="33"/>
  <c r="E184" i="39" s="1"/>
  <c r="AD108" i="33"/>
  <c r="I184" i="39" s="1"/>
  <c r="AB109" i="33"/>
  <c r="G185" i="39" s="1"/>
  <c r="Z110" i="33"/>
  <c r="E186" i="39" s="1"/>
  <c r="AD110" i="33"/>
  <c r="I186" i="39" s="1"/>
  <c r="AB111" i="33"/>
  <c r="G187" i="39" s="1"/>
  <c r="Z112" i="33"/>
  <c r="E188" i="39" s="1"/>
  <c r="AD112" i="33"/>
  <c r="I188" i="39" s="1"/>
  <c r="AB113" i="33"/>
  <c r="G189" i="39" s="1"/>
  <c r="Z114" i="33"/>
  <c r="E190" i="39" s="1"/>
  <c r="AD114" i="33"/>
  <c r="I190" i="39" s="1"/>
  <c r="AB115" i="33"/>
  <c r="G191" i="39" s="1"/>
  <c r="Z117" i="33"/>
  <c r="E192" i="39" s="1"/>
  <c r="AD117" i="33"/>
  <c r="I192" i="39" s="1"/>
  <c r="AB118" i="33"/>
  <c r="G193" i="39" s="1"/>
  <c r="Z119" i="33"/>
  <c r="E194" i="39" s="1"/>
  <c r="Z121" i="33"/>
  <c r="E195" i="39" s="1"/>
  <c r="AB121" i="33"/>
  <c r="G195" i="39" s="1"/>
  <c r="AC122" i="33"/>
  <c r="H196" i="39" s="1"/>
  <c r="AD123" i="33"/>
  <c r="I197" i="39" s="1"/>
  <c r="Z124" i="33"/>
  <c r="E198" i="39" s="1"/>
  <c r="AA125" i="33"/>
  <c r="F199" i="39" s="1"/>
  <c r="AB126" i="33"/>
  <c r="G200" i="39" s="1"/>
  <c r="AD126" i="33"/>
  <c r="I200" i="39" s="1"/>
  <c r="AE127" i="33"/>
  <c r="J201" i="39" s="1"/>
  <c r="Z129" i="33"/>
  <c r="E203" i="39" s="1"/>
  <c r="AB129" i="33"/>
  <c r="G203" i="39" s="1"/>
  <c r="AC130" i="33"/>
  <c r="H204" i="39" s="1"/>
  <c r="AD131" i="33"/>
  <c r="I205" i="39" s="1"/>
  <c r="Z132" i="33"/>
  <c r="E206" i="39" s="1"/>
  <c r="AA133" i="33"/>
  <c r="F207" i="39" s="1"/>
  <c r="AC135" i="33"/>
  <c r="H208" i="39" s="1"/>
  <c r="AD137" i="33"/>
  <c r="I210" i="39" s="1"/>
  <c r="AE138" i="33"/>
  <c r="J211" i="39" s="1"/>
  <c r="AB140" i="33"/>
  <c r="G213" i="39" s="1"/>
  <c r="AC145" i="33"/>
  <c r="H218" i="39" s="1"/>
  <c r="AE160" i="33"/>
  <c r="J223" i="39" s="1"/>
  <c r="AC90" i="33"/>
  <c r="H168" i="39" s="1"/>
  <c r="AA91" i="33"/>
  <c r="F169" i="39" s="1"/>
  <c r="AE91" i="33"/>
  <c r="J169" i="39" s="1"/>
  <c r="AC97" i="33"/>
  <c r="H170" i="39" s="1"/>
  <c r="AA95" i="33"/>
  <c r="F171" i="39" s="1"/>
  <c r="AE95" i="33"/>
  <c r="J171" i="39" s="1"/>
  <c r="AC94" i="33"/>
  <c r="H172" i="39" s="1"/>
  <c r="AA93" i="33"/>
  <c r="F173" i="39" s="1"/>
  <c r="AE93" i="33"/>
  <c r="J173" i="39" s="1"/>
  <c r="AC92" i="33"/>
  <c r="H174" i="39" s="1"/>
  <c r="AA96" i="33"/>
  <c r="F175" i="39" s="1"/>
  <c r="AE96" i="33"/>
  <c r="J175" i="39" s="1"/>
  <c r="AC107" i="33"/>
  <c r="H176" i="39" s="1"/>
  <c r="AA100" i="33"/>
  <c r="F177" i="39" s="1"/>
  <c r="AE100" i="33"/>
  <c r="J177" i="39" s="1"/>
  <c r="AC101" i="33"/>
  <c r="H178" i="39" s="1"/>
  <c r="AA102" i="33"/>
  <c r="F179" i="39" s="1"/>
  <c r="AE102" i="33"/>
  <c r="J179" i="39" s="1"/>
  <c r="AC103" i="33"/>
  <c r="H180" i="39" s="1"/>
  <c r="AA104" i="33"/>
  <c r="F181" i="39" s="1"/>
  <c r="AE104" i="33"/>
  <c r="J181" i="39" s="1"/>
  <c r="AC105" i="33"/>
  <c r="H182" i="39" s="1"/>
  <c r="AA106" i="33"/>
  <c r="F183" i="39" s="1"/>
  <c r="AE106" i="33"/>
  <c r="J183" i="39" s="1"/>
  <c r="AC108" i="33"/>
  <c r="H184" i="39" s="1"/>
  <c r="AA109" i="33"/>
  <c r="F185" i="39" s="1"/>
  <c r="AE109" i="33"/>
  <c r="J185" i="39" s="1"/>
  <c r="AC110" i="33"/>
  <c r="H186" i="39" s="1"/>
  <c r="AA111" i="33"/>
  <c r="F187" i="39" s="1"/>
  <c r="AE111" i="33"/>
  <c r="J187" i="39" s="1"/>
  <c r="AC112" i="33"/>
  <c r="H188" i="39" s="1"/>
  <c r="AA113" i="33"/>
  <c r="F189" i="39" s="1"/>
  <c r="AE113" i="33"/>
  <c r="J189" i="39" s="1"/>
  <c r="AC114" i="33"/>
  <c r="H190" i="39" s="1"/>
  <c r="AA115" i="33"/>
  <c r="F191" i="39" s="1"/>
  <c r="AE115" i="33"/>
  <c r="J191" i="39" s="1"/>
  <c r="AC117" i="33"/>
  <c r="H192" i="39" s="1"/>
  <c r="AA118" i="33"/>
  <c r="F193" i="39" s="1"/>
  <c r="AE118" i="33"/>
  <c r="J193" i="39" s="1"/>
  <c r="AC119" i="33"/>
  <c r="H194" i="39" s="1"/>
  <c r="AD121" i="33"/>
  <c r="I195" i="39" s="1"/>
  <c r="Z122" i="33"/>
  <c r="E196" i="39" s="1"/>
  <c r="AA123" i="33"/>
  <c r="F197" i="39" s="1"/>
  <c r="AB124" i="33"/>
  <c r="G198" i="39" s="1"/>
  <c r="AD124" i="33"/>
  <c r="I198" i="39" s="1"/>
  <c r="AE125" i="33"/>
  <c r="J199" i="39" s="1"/>
  <c r="Z127" i="33"/>
  <c r="E201" i="39" s="1"/>
  <c r="AB127" i="33"/>
  <c r="G201" i="39" s="1"/>
  <c r="AC128" i="33"/>
  <c r="H202" i="39" s="1"/>
  <c r="AD129" i="33"/>
  <c r="I203" i="39" s="1"/>
  <c r="Z130" i="33"/>
  <c r="E204" i="39" s="1"/>
  <c r="AA131" i="33"/>
  <c r="F205" i="39" s="1"/>
  <c r="AB132" i="33"/>
  <c r="G206" i="39" s="1"/>
  <c r="AD132" i="33"/>
  <c r="I206" i="39" s="1"/>
  <c r="AB133" i="33"/>
  <c r="G207" i="39" s="1"/>
  <c r="AD135" i="33"/>
  <c r="I208" i="39" s="1"/>
  <c r="AD136" i="33"/>
  <c r="I209" i="39" s="1"/>
  <c r="AE140" i="33"/>
  <c r="J213" i="39" s="1"/>
  <c r="AA146" i="33"/>
  <c r="F219" i="39" s="1"/>
  <c r="AC161" i="33"/>
  <c r="H224" i="39" s="1"/>
  <c r="AE171" i="33"/>
  <c r="J111" i="39" s="1"/>
  <c r="AE119" i="33"/>
  <c r="J194" i="39" s="1"/>
  <c r="AC121" i="33"/>
  <c r="H195" i="39" s="1"/>
  <c r="AA122" i="33"/>
  <c r="F196" i="39" s="1"/>
  <c r="AE122" i="33"/>
  <c r="J196" i="39" s="1"/>
  <c r="AC123" i="33"/>
  <c r="H197" i="39" s="1"/>
  <c r="AA124" i="33"/>
  <c r="F198" i="39" s="1"/>
  <c r="AE124" i="33"/>
  <c r="J198" i="39" s="1"/>
  <c r="AC125" i="33"/>
  <c r="H199" i="39" s="1"/>
  <c r="AA126" i="33"/>
  <c r="F200" i="39" s="1"/>
  <c r="AE126" i="33"/>
  <c r="J200" i="39" s="1"/>
  <c r="AC127" i="33"/>
  <c r="H201" i="39" s="1"/>
  <c r="AA128" i="33"/>
  <c r="F202" i="39" s="1"/>
  <c r="AE128" i="33"/>
  <c r="J202" i="39" s="1"/>
  <c r="AC129" i="33"/>
  <c r="H203" i="39" s="1"/>
  <c r="AA130" i="33"/>
  <c r="F204" i="39" s="1"/>
  <c r="AE130" i="33"/>
  <c r="J204" i="39" s="1"/>
  <c r="AC131" i="33"/>
  <c r="H205" i="39" s="1"/>
  <c r="AA132" i="33"/>
  <c r="F206" i="39" s="1"/>
  <c r="AE132" i="33"/>
  <c r="J206" i="39" s="1"/>
  <c r="AC133" i="33"/>
  <c r="H207" i="39" s="1"/>
  <c r="AA135" i="33"/>
  <c r="F208" i="39" s="1"/>
  <c r="AE135" i="33"/>
  <c r="J208" i="39" s="1"/>
  <c r="AB136" i="33"/>
  <c r="G209" i="39" s="1"/>
  <c r="AC137" i="33"/>
  <c r="H210" i="39" s="1"/>
  <c r="AD138" i="33"/>
  <c r="I211" i="39" s="1"/>
  <c r="Z139" i="33"/>
  <c r="E212" i="39" s="1"/>
  <c r="AD139" i="33"/>
  <c r="I212" i="39" s="1"/>
  <c r="AC141" i="33"/>
  <c r="H214" i="39" s="1"/>
  <c r="AA144" i="33"/>
  <c r="F217" i="39" s="1"/>
  <c r="AE146" i="33"/>
  <c r="J219" i="39" s="1"/>
  <c r="AC159" i="33"/>
  <c r="H222" i="39" s="1"/>
  <c r="AA162" i="33"/>
  <c r="F225" i="39" s="1"/>
  <c r="AA174" i="33"/>
  <c r="F113" i="39" s="1"/>
  <c r="AD133" i="33"/>
  <c r="I207" i="39" s="1"/>
  <c r="AB135" i="33"/>
  <c r="G208" i="39" s="1"/>
  <c r="Z136" i="33"/>
  <c r="E209" i="39" s="1"/>
  <c r="AE136" i="33"/>
  <c r="J209" i="39" s="1"/>
  <c r="Z138" i="33"/>
  <c r="E211" i="39" s="1"/>
  <c r="AB138" i="33"/>
  <c r="G211" i="39" s="1"/>
  <c r="AC139" i="33"/>
  <c r="H212" i="39" s="1"/>
  <c r="AA142" i="33"/>
  <c r="F215" i="39" s="1"/>
  <c r="AE144" i="33"/>
  <c r="J217" i="39" s="1"/>
  <c r="AC157" i="33"/>
  <c r="H220" i="39" s="1"/>
  <c r="AA160" i="33"/>
  <c r="F223" i="39" s="1"/>
  <c r="AE162" i="33"/>
  <c r="J225" i="39" s="1"/>
  <c r="AA171" i="33"/>
  <c r="F111" i="39" s="1"/>
  <c r="AE174" i="33"/>
  <c r="J113" i="39" s="1"/>
  <c r="AC170" i="33"/>
  <c r="H114" i="39" s="1"/>
  <c r="AE170" i="33"/>
  <c r="J114" i="39" s="1"/>
  <c r="AA173" i="33"/>
  <c r="F115" i="39" s="1"/>
  <c r="AE175" i="33"/>
  <c r="J116" i="39" s="1"/>
  <c r="Z140" i="33"/>
  <c r="E213" i="39" s="1"/>
  <c r="AD140" i="33"/>
  <c r="I213" i="39" s="1"/>
  <c r="AB141" i="33"/>
  <c r="G214" i="39" s="1"/>
  <c r="Z142" i="33"/>
  <c r="E215" i="39" s="1"/>
  <c r="AD142" i="33"/>
  <c r="I215" i="39" s="1"/>
  <c r="AB143" i="33"/>
  <c r="G216" i="39" s="1"/>
  <c r="Z144" i="33"/>
  <c r="E217" i="39" s="1"/>
  <c r="AD144" i="33"/>
  <c r="I217" i="39" s="1"/>
  <c r="AB145" i="33"/>
  <c r="G218" i="39" s="1"/>
  <c r="Z146" i="33"/>
  <c r="E219" i="39" s="1"/>
  <c r="AD146" i="33"/>
  <c r="I219" i="39" s="1"/>
  <c r="AB157" i="33"/>
  <c r="G220" i="39" s="1"/>
  <c r="Z158" i="33"/>
  <c r="E221" i="39" s="1"/>
  <c r="AD158" i="33"/>
  <c r="I221" i="39" s="1"/>
  <c r="AB159" i="33"/>
  <c r="G222" i="39" s="1"/>
  <c r="Z160" i="33"/>
  <c r="E223" i="39" s="1"/>
  <c r="AD160" i="33"/>
  <c r="I223" i="39" s="1"/>
  <c r="AB161" i="33"/>
  <c r="G224" i="39" s="1"/>
  <c r="Z162" i="33"/>
  <c r="E225" i="39" s="1"/>
  <c r="AD162" i="33"/>
  <c r="I225" i="39" s="1"/>
  <c r="Z171" i="33"/>
  <c r="E111" i="39" s="1"/>
  <c r="AD171" i="33"/>
  <c r="I111" i="39" s="1"/>
  <c r="AB172" i="33"/>
  <c r="G112" i="39" s="1"/>
  <c r="Z174" i="33"/>
  <c r="E113" i="39" s="1"/>
  <c r="AD174" i="33"/>
  <c r="I113" i="39" s="1"/>
  <c r="AB170" i="33"/>
  <c r="G114" i="39" s="1"/>
  <c r="AA175" i="33"/>
  <c r="F116" i="39" s="1"/>
  <c r="AC136" i="33"/>
  <c r="H209" i="39" s="1"/>
  <c r="AA137" i="33"/>
  <c r="F210" i="39" s="1"/>
  <c r="AE137" i="33"/>
  <c r="J210" i="39" s="1"/>
  <c r="AC138" i="33"/>
  <c r="H211" i="39" s="1"/>
  <c r="AA139" i="33"/>
  <c r="F212" i="39" s="1"/>
  <c r="AE139" i="33"/>
  <c r="J212" i="39" s="1"/>
  <c r="AC140" i="33"/>
  <c r="H213" i="39" s="1"/>
  <c r="AA141" i="33"/>
  <c r="F214" i="39" s="1"/>
  <c r="AE141" i="33"/>
  <c r="J214" i="39" s="1"/>
  <c r="AC142" i="33"/>
  <c r="H215" i="39" s="1"/>
  <c r="AA143" i="33"/>
  <c r="F216" i="39" s="1"/>
  <c r="AE143" i="33"/>
  <c r="J216" i="39" s="1"/>
  <c r="AC144" i="33"/>
  <c r="H217" i="39" s="1"/>
  <c r="AA145" i="33"/>
  <c r="F218" i="39" s="1"/>
  <c r="AE145" i="33"/>
  <c r="J218" i="39" s="1"/>
  <c r="AC146" i="33"/>
  <c r="H219" i="39" s="1"/>
  <c r="AA157" i="33"/>
  <c r="F220" i="39" s="1"/>
  <c r="AE157" i="33"/>
  <c r="J220" i="39" s="1"/>
  <c r="AC158" i="33"/>
  <c r="H221" i="39" s="1"/>
  <c r="AA159" i="33"/>
  <c r="F222" i="39" s="1"/>
  <c r="AE159" i="33"/>
  <c r="J222" i="39" s="1"/>
  <c r="AC160" i="33"/>
  <c r="H223" i="39" s="1"/>
  <c r="AA161" i="33"/>
  <c r="F224" i="39" s="1"/>
  <c r="AE161" i="33"/>
  <c r="J224" i="39" s="1"/>
  <c r="AC162" i="33"/>
  <c r="H225" i="39" s="1"/>
  <c r="AC171" i="33"/>
  <c r="H111" i="39" s="1"/>
  <c r="AA172" i="33"/>
  <c r="F112" i="39" s="1"/>
  <c r="AE172" i="33"/>
  <c r="J112" i="39" s="1"/>
  <c r="AC174" i="33"/>
  <c r="H113" i="39" s="1"/>
  <c r="AA170" i="33"/>
  <c r="F114" i="39" s="1"/>
  <c r="AD170" i="33"/>
  <c r="I114" i="39" s="1"/>
  <c r="AC173" i="33"/>
  <c r="H115" i="39" s="1"/>
  <c r="Z141" i="33"/>
  <c r="E214" i="39" s="1"/>
  <c r="AD141" i="33"/>
  <c r="I214" i="39" s="1"/>
  <c r="AB142" i="33"/>
  <c r="G215" i="39" s="1"/>
  <c r="Z143" i="33"/>
  <c r="E216" i="39" s="1"/>
  <c r="AD143" i="33"/>
  <c r="I216" i="39" s="1"/>
  <c r="AB144" i="33"/>
  <c r="G217" i="39" s="1"/>
  <c r="Z145" i="33"/>
  <c r="E218" i="39" s="1"/>
  <c r="AD145" i="33"/>
  <c r="I218" i="39" s="1"/>
  <c r="AB146" i="33"/>
  <c r="G219" i="39" s="1"/>
  <c r="Z157" i="33"/>
  <c r="E220" i="39" s="1"/>
  <c r="AD157" i="33"/>
  <c r="I220" i="39" s="1"/>
  <c r="AB158" i="33"/>
  <c r="G221" i="39" s="1"/>
  <c r="Z159" i="33"/>
  <c r="E222" i="39" s="1"/>
  <c r="AD159" i="33"/>
  <c r="I222" i="39" s="1"/>
  <c r="AB160" i="33"/>
  <c r="G223" i="39" s="1"/>
  <c r="Z161" i="33"/>
  <c r="E224" i="39" s="1"/>
  <c r="AD161" i="33"/>
  <c r="I224" i="39" s="1"/>
  <c r="AB162" i="33"/>
  <c r="G225" i="39" s="1"/>
  <c r="AB171" i="33"/>
  <c r="G111" i="39" s="1"/>
  <c r="Z172" i="33"/>
  <c r="E112" i="39" s="1"/>
  <c r="AD172" i="33"/>
  <c r="I112" i="39" s="1"/>
  <c r="AB174" i="33"/>
  <c r="G113" i="39" s="1"/>
  <c r="Z170" i="33"/>
  <c r="E114" i="39" s="1"/>
  <c r="AC176" i="33"/>
  <c r="H117" i="39" s="1"/>
  <c r="AA177" i="33"/>
  <c r="F118" i="39" s="1"/>
  <c r="AE177" i="33"/>
  <c r="J118" i="39" s="1"/>
  <c r="AC178" i="33"/>
  <c r="H119" i="39" s="1"/>
  <c r="AA179" i="33"/>
  <c r="F120" i="39" s="1"/>
  <c r="AE179" i="33"/>
  <c r="J120" i="39" s="1"/>
  <c r="AC180" i="33"/>
  <c r="H121" i="39" s="1"/>
  <c r="AA181" i="33"/>
  <c r="F122" i="39" s="1"/>
  <c r="AE181" i="33"/>
  <c r="J122" i="39" s="1"/>
  <c r="AC182" i="33"/>
  <c r="H123" i="39" s="1"/>
  <c r="AA183" i="33"/>
  <c r="F124" i="39" s="1"/>
  <c r="AE183" i="33"/>
  <c r="J124" i="39" s="1"/>
  <c r="AC184" i="33"/>
  <c r="H125" i="39" s="1"/>
  <c r="AA185" i="33"/>
  <c r="F126" i="39" s="1"/>
  <c r="AC186" i="33"/>
  <c r="H127" i="39" s="1"/>
  <c r="AD188" i="33"/>
  <c r="I128" i="39" s="1"/>
  <c r="Z189" i="33"/>
  <c r="E129" i="39" s="1"/>
  <c r="AA190" i="33"/>
  <c r="F130" i="39" s="1"/>
  <c r="AB191" i="33"/>
  <c r="G131" i="39" s="1"/>
  <c r="AA192" i="33"/>
  <c r="F132" i="39" s="1"/>
  <c r="AC193" i="33"/>
  <c r="H133" i="39" s="1"/>
  <c r="AE194" i="33"/>
  <c r="J134" i="39" s="1"/>
  <c r="AA196" i="33"/>
  <c r="F136" i="39" s="1"/>
  <c r="AC197" i="33"/>
  <c r="H137" i="39" s="1"/>
  <c r="AE198" i="33"/>
  <c r="J138" i="39" s="1"/>
  <c r="AD201" i="33"/>
  <c r="I141" i="39" s="1"/>
  <c r="AB204" i="33"/>
  <c r="G144" i="39" s="1"/>
  <c r="Z207" i="33"/>
  <c r="E147" i="39" s="1"/>
  <c r="AB173" i="33"/>
  <c r="G115" i="39" s="1"/>
  <c r="Z175" i="33"/>
  <c r="E116" i="39" s="1"/>
  <c r="AD175" i="33"/>
  <c r="I116" i="39" s="1"/>
  <c r="AB176" i="33"/>
  <c r="G117" i="39" s="1"/>
  <c r="Z177" i="33"/>
  <c r="E118" i="39" s="1"/>
  <c r="AD177" i="33"/>
  <c r="I118" i="39" s="1"/>
  <c r="AB178" i="33"/>
  <c r="G119" i="39" s="1"/>
  <c r="Z179" i="33"/>
  <c r="E120" i="39" s="1"/>
  <c r="AD179" i="33"/>
  <c r="I120" i="39" s="1"/>
  <c r="AB180" i="33"/>
  <c r="G121" i="39" s="1"/>
  <c r="Z181" i="33"/>
  <c r="E122" i="39" s="1"/>
  <c r="AD181" i="33"/>
  <c r="I122" i="39" s="1"/>
  <c r="AB182" i="33"/>
  <c r="G123" i="39" s="1"/>
  <c r="Z183" i="33"/>
  <c r="E124" i="39" s="1"/>
  <c r="AD183" i="33"/>
  <c r="I124" i="39" s="1"/>
  <c r="AB184" i="33"/>
  <c r="G125" i="39" s="1"/>
  <c r="Z185" i="33"/>
  <c r="E126" i="39" s="1"/>
  <c r="AD185" i="33"/>
  <c r="I126" i="39" s="1"/>
  <c r="Z186" i="33"/>
  <c r="E127" i="39" s="1"/>
  <c r="AA188" i="33"/>
  <c r="F128" i="39" s="1"/>
  <c r="AB189" i="33"/>
  <c r="G129" i="39" s="1"/>
  <c r="AD189" i="33"/>
  <c r="I129" i="39" s="1"/>
  <c r="AE190" i="33"/>
  <c r="J130" i="39" s="1"/>
  <c r="AB192" i="33"/>
  <c r="G132" i="39" s="1"/>
  <c r="AD193" i="33"/>
  <c r="I133" i="39" s="1"/>
  <c r="Z195" i="33"/>
  <c r="E135" i="39" s="1"/>
  <c r="AB196" i="33"/>
  <c r="G136" i="39" s="1"/>
  <c r="AD197" i="33"/>
  <c r="I137" i="39" s="1"/>
  <c r="Z199" i="33"/>
  <c r="E139" i="39" s="1"/>
  <c r="Z201" i="33"/>
  <c r="E141" i="39" s="1"/>
  <c r="AD203" i="33"/>
  <c r="I143" i="39" s="1"/>
  <c r="AB206" i="33"/>
  <c r="G146" i="39" s="1"/>
  <c r="AE173" i="33"/>
  <c r="J115" i="39" s="1"/>
  <c r="AC175" i="33"/>
  <c r="H116" i="39" s="1"/>
  <c r="AA176" i="33"/>
  <c r="F117" i="39" s="1"/>
  <c r="AE176" i="33"/>
  <c r="J117" i="39" s="1"/>
  <c r="AC177" i="33"/>
  <c r="H118" i="39" s="1"/>
  <c r="AA178" i="33"/>
  <c r="F119" i="39" s="1"/>
  <c r="AE178" i="33"/>
  <c r="J119" i="39" s="1"/>
  <c r="AC179" i="33"/>
  <c r="H120" i="39" s="1"/>
  <c r="AA180" i="33"/>
  <c r="F121" i="39" s="1"/>
  <c r="AE180" i="33"/>
  <c r="J121" i="39" s="1"/>
  <c r="AC181" i="33"/>
  <c r="H122" i="39" s="1"/>
  <c r="AA182" i="33"/>
  <c r="F123" i="39" s="1"/>
  <c r="AE182" i="33"/>
  <c r="J123" i="39" s="1"/>
  <c r="AC183" i="33"/>
  <c r="H124" i="39" s="1"/>
  <c r="AA184" i="33"/>
  <c r="F125" i="39" s="1"/>
  <c r="AE184" i="33"/>
  <c r="J125" i="39" s="1"/>
  <c r="AC185" i="33"/>
  <c r="H126" i="39" s="1"/>
  <c r="AB186" i="33"/>
  <c r="G127" i="39" s="1"/>
  <c r="AD186" i="33"/>
  <c r="I127" i="39" s="1"/>
  <c r="AE188" i="33"/>
  <c r="J128" i="39" s="1"/>
  <c r="Z190" i="33"/>
  <c r="E130" i="39" s="1"/>
  <c r="AB190" i="33"/>
  <c r="G130" i="39" s="1"/>
  <c r="AC191" i="33"/>
  <c r="H131" i="39" s="1"/>
  <c r="AE192" i="33"/>
  <c r="J132" i="39" s="1"/>
  <c r="AA194" i="33"/>
  <c r="F134" i="39" s="1"/>
  <c r="AC195" i="33"/>
  <c r="H135" i="39" s="1"/>
  <c r="AE196" i="33"/>
  <c r="J136" i="39" s="1"/>
  <c r="AA198" i="33"/>
  <c r="F138" i="39" s="1"/>
  <c r="AC199" i="33"/>
  <c r="H139" i="39" s="1"/>
  <c r="AB200" i="33"/>
  <c r="G140" i="39" s="1"/>
  <c r="Z203" i="33"/>
  <c r="E143" i="39" s="1"/>
  <c r="AD205" i="33"/>
  <c r="I145" i="39" s="1"/>
  <c r="Z173" i="33"/>
  <c r="E115" i="39" s="1"/>
  <c r="AD173" i="33"/>
  <c r="I115" i="39" s="1"/>
  <c r="AB175" i="33"/>
  <c r="G116" i="39" s="1"/>
  <c r="Z176" i="33"/>
  <c r="E117" i="39" s="1"/>
  <c r="AD176" i="33"/>
  <c r="I117" i="39" s="1"/>
  <c r="AB177" i="33"/>
  <c r="G118" i="39" s="1"/>
  <c r="Z178" i="33"/>
  <c r="E119" i="39" s="1"/>
  <c r="AD178" i="33"/>
  <c r="I119" i="39" s="1"/>
  <c r="AB179" i="33"/>
  <c r="G120" i="39" s="1"/>
  <c r="Z180" i="33"/>
  <c r="E121" i="39" s="1"/>
  <c r="AD180" i="33"/>
  <c r="I121" i="39" s="1"/>
  <c r="AB181" i="33"/>
  <c r="G122" i="39" s="1"/>
  <c r="Z182" i="33"/>
  <c r="E123" i="39" s="1"/>
  <c r="AD182" i="33"/>
  <c r="I123" i="39" s="1"/>
  <c r="AB183" i="33"/>
  <c r="G124" i="39" s="1"/>
  <c r="Z184" i="33"/>
  <c r="E125" i="39" s="1"/>
  <c r="AD184" i="33"/>
  <c r="I125" i="39" s="1"/>
  <c r="AB185" i="33"/>
  <c r="G126" i="39" s="1"/>
  <c r="AE185" i="33"/>
  <c r="J126" i="39" s="1"/>
  <c r="Z188" i="33"/>
  <c r="E128" i="39" s="1"/>
  <c r="AB188" i="33"/>
  <c r="G128" i="39" s="1"/>
  <c r="AC189" i="33"/>
  <c r="H129" i="39" s="1"/>
  <c r="AD190" i="33"/>
  <c r="I130" i="39" s="1"/>
  <c r="Z191" i="33"/>
  <c r="E131" i="39" s="1"/>
  <c r="AD191" i="33"/>
  <c r="I131" i="39" s="1"/>
  <c r="Z193" i="33"/>
  <c r="E133" i="39" s="1"/>
  <c r="AB194" i="33"/>
  <c r="G134" i="39" s="1"/>
  <c r="AD195" i="33"/>
  <c r="I135" i="39" s="1"/>
  <c r="Z197" i="33"/>
  <c r="E137" i="39" s="1"/>
  <c r="AB198" i="33"/>
  <c r="G138" i="39" s="1"/>
  <c r="AD199" i="33"/>
  <c r="I139" i="39" s="1"/>
  <c r="AB202" i="33"/>
  <c r="G142" i="39" s="1"/>
  <c r="Z205" i="33"/>
  <c r="E145" i="39" s="1"/>
  <c r="AD207" i="33"/>
  <c r="I147" i="39" s="1"/>
  <c r="AA200" i="33"/>
  <c r="F140" i="39" s="1"/>
  <c r="AE200" i="33"/>
  <c r="J140" i="39" s="1"/>
  <c r="AC201" i="33"/>
  <c r="H141" i="39" s="1"/>
  <c r="AA202" i="33"/>
  <c r="F142" i="39" s="1"/>
  <c r="AE202" i="33"/>
  <c r="J142" i="39" s="1"/>
  <c r="AC203" i="33"/>
  <c r="H143" i="39" s="1"/>
  <c r="AA204" i="33"/>
  <c r="F144" i="39" s="1"/>
  <c r="AE204" i="33"/>
  <c r="J144" i="39" s="1"/>
  <c r="AC205" i="33"/>
  <c r="H145" i="39" s="1"/>
  <c r="AA206" i="33"/>
  <c r="F146" i="39" s="1"/>
  <c r="AE206" i="33"/>
  <c r="J146" i="39" s="1"/>
  <c r="AC207" i="33"/>
  <c r="H147" i="39" s="1"/>
  <c r="Z192" i="33"/>
  <c r="E132" i="39" s="1"/>
  <c r="AD192" i="33"/>
  <c r="I132" i="39" s="1"/>
  <c r="AB193" i="33"/>
  <c r="G133" i="39" s="1"/>
  <c r="Z194" i="33"/>
  <c r="E134" i="39" s="1"/>
  <c r="AD194" i="33"/>
  <c r="I134" i="39" s="1"/>
  <c r="AB195" i="33"/>
  <c r="G135" i="39" s="1"/>
  <c r="Z196" i="33"/>
  <c r="E136" i="39" s="1"/>
  <c r="AD196" i="33"/>
  <c r="I136" i="39" s="1"/>
  <c r="AB197" i="33"/>
  <c r="G137" i="39" s="1"/>
  <c r="Z198" i="33"/>
  <c r="E138" i="39" s="1"/>
  <c r="AD198" i="33"/>
  <c r="I138" i="39" s="1"/>
  <c r="AB199" i="33"/>
  <c r="G139" i="39" s="1"/>
  <c r="Z200" i="33"/>
  <c r="E140" i="39" s="1"/>
  <c r="AD200" i="33"/>
  <c r="I140" i="39" s="1"/>
  <c r="AB201" i="33"/>
  <c r="G141" i="39" s="1"/>
  <c r="Z202" i="33"/>
  <c r="E142" i="39" s="1"/>
  <c r="AD202" i="33"/>
  <c r="I142" i="39" s="1"/>
  <c r="AB203" i="33"/>
  <c r="G143" i="39" s="1"/>
  <c r="Z204" i="33"/>
  <c r="E144" i="39" s="1"/>
  <c r="AD204" i="33"/>
  <c r="I144" i="39" s="1"/>
  <c r="AB205" i="33"/>
  <c r="G145" i="39" s="1"/>
  <c r="Z206" i="33"/>
  <c r="E146" i="39" s="1"/>
  <c r="AD206" i="33"/>
  <c r="I146" i="39" s="1"/>
  <c r="AB207" i="33"/>
  <c r="G147" i="39" s="1"/>
  <c r="AA186" i="33"/>
  <c r="F127" i="39" s="1"/>
  <c r="AE186" i="33"/>
  <c r="J127" i="39" s="1"/>
  <c r="AC188" i="33"/>
  <c r="H128" i="39" s="1"/>
  <c r="AA189" i="33"/>
  <c r="F129" i="39" s="1"/>
  <c r="AE189" i="33"/>
  <c r="J129" i="39" s="1"/>
  <c r="AC190" i="33"/>
  <c r="H130" i="39" s="1"/>
  <c r="AA191" i="33"/>
  <c r="F131" i="39" s="1"/>
  <c r="AE191" i="33"/>
  <c r="J131" i="39" s="1"/>
  <c r="AC192" i="33"/>
  <c r="H132" i="39" s="1"/>
  <c r="AA193" i="33"/>
  <c r="F133" i="39" s="1"/>
  <c r="AE193" i="33"/>
  <c r="J133" i="39" s="1"/>
  <c r="AC194" i="33"/>
  <c r="H134" i="39" s="1"/>
  <c r="AA195" i="33"/>
  <c r="F135" i="39" s="1"/>
  <c r="AE195" i="33"/>
  <c r="J135" i="39" s="1"/>
  <c r="AC196" i="33"/>
  <c r="H136" i="39" s="1"/>
  <c r="AA197" i="33"/>
  <c r="F137" i="39" s="1"/>
  <c r="AE197" i="33"/>
  <c r="J137" i="39" s="1"/>
  <c r="AC198" i="33"/>
  <c r="H138" i="39" s="1"/>
  <c r="AA199" i="33"/>
  <c r="F139" i="39" s="1"/>
  <c r="AE199" i="33"/>
  <c r="J139" i="39" s="1"/>
  <c r="AC200" i="33"/>
  <c r="H140" i="39" s="1"/>
  <c r="AA201" i="33"/>
  <c r="F141" i="39" s="1"/>
  <c r="AE201" i="33"/>
  <c r="J141" i="39" s="1"/>
  <c r="AC202" i="33"/>
  <c r="H142" i="39" s="1"/>
  <c r="AA203" i="33"/>
  <c r="F143" i="39" s="1"/>
  <c r="AE203" i="33"/>
  <c r="J143" i="39" s="1"/>
  <c r="AC204" i="33"/>
  <c r="H144" i="39" s="1"/>
  <c r="AA205" i="33"/>
  <c r="F145" i="39" s="1"/>
  <c r="AE205" i="33"/>
  <c r="J145" i="39" s="1"/>
  <c r="AC206" i="33"/>
  <c r="H146" i="39" s="1"/>
  <c r="AA207" i="33"/>
  <c r="F147" i="39" s="1"/>
  <c r="AE207" i="33"/>
  <c r="J147" i="39" s="1"/>
  <c r="I5" i="39" l="1"/>
  <c r="AD1" i="33"/>
  <c r="F5" i="39"/>
  <c r="AA1" i="33"/>
  <c r="Z1" i="33"/>
  <c r="E5" i="39"/>
  <c r="G5" i="39"/>
  <c r="AB1" i="33"/>
  <c r="AC1" i="33"/>
  <c r="H5" i="39"/>
  <c r="J5" i="39"/>
  <c r="AE1" i="33"/>
  <c r="M579" i="38"/>
  <c r="O525" i="38"/>
  <c r="O577" i="38"/>
  <c r="O553" i="38"/>
  <c r="M499" i="38"/>
  <c r="O513" i="38"/>
  <c r="O541" i="38"/>
  <c r="O573" i="38"/>
  <c r="K521" i="38"/>
  <c r="O496" i="38"/>
  <c r="O512" i="38"/>
  <c r="O528" i="38"/>
  <c r="M575" i="38"/>
  <c r="M511" i="38"/>
  <c r="K513" i="38"/>
  <c r="M539" i="38"/>
  <c r="K537" i="38"/>
  <c r="O502" i="38"/>
  <c r="O518" i="38"/>
  <c r="O534" i="38"/>
  <c r="M535" i="38"/>
  <c r="K561" i="38"/>
  <c r="O542" i="38"/>
  <c r="O558" i="38"/>
  <c r="O574" i="38"/>
  <c r="O590" i="38"/>
  <c r="M586" i="38"/>
  <c r="M570" i="38"/>
  <c r="M554" i="38"/>
  <c r="M538" i="38"/>
  <c r="M522" i="38"/>
  <c r="M506" i="38"/>
  <c r="K590" i="38"/>
  <c r="K558" i="38"/>
  <c r="K526" i="38"/>
  <c r="K494" i="38"/>
  <c r="O507" i="38"/>
  <c r="O523" i="38"/>
  <c r="O539" i="38"/>
  <c r="O555" i="38"/>
  <c r="O571" i="38"/>
  <c r="O587" i="38"/>
  <c r="M589" i="38"/>
  <c r="M573" i="38"/>
  <c r="M557" i="38"/>
  <c r="M541" i="38"/>
  <c r="M525" i="38"/>
  <c r="M509" i="38"/>
  <c r="M493" i="38"/>
  <c r="K565" i="38"/>
  <c r="K533" i="38"/>
  <c r="K501" i="38"/>
  <c r="O548" i="38"/>
  <c r="O564" i="38"/>
  <c r="O580" i="38"/>
  <c r="O596" i="38"/>
  <c r="M584" i="38"/>
  <c r="M568" i="38"/>
  <c r="M552" i="38"/>
  <c r="M536" i="38"/>
  <c r="M520" i="38"/>
  <c r="M504" i="38"/>
  <c r="K586" i="38"/>
  <c r="K554" i="38"/>
  <c r="K522" i="38"/>
  <c r="K596" i="38"/>
  <c r="K580" i="38"/>
  <c r="K564" i="38"/>
  <c r="K548" i="38"/>
  <c r="K532" i="38"/>
  <c r="K516" i="38"/>
  <c r="K500" i="38"/>
  <c r="K587" i="38"/>
  <c r="K571" i="38"/>
  <c r="K555" i="38"/>
  <c r="K539" i="38"/>
  <c r="K523" i="38"/>
  <c r="K507" i="38"/>
  <c r="O173" i="38"/>
  <c r="O205" i="38"/>
  <c r="O120" i="38"/>
  <c r="O136" i="38"/>
  <c r="O152" i="38"/>
  <c r="O168" i="38"/>
  <c r="O193" i="38"/>
  <c r="O117" i="38"/>
  <c r="O133" i="38"/>
  <c r="O149" i="38"/>
  <c r="O165" i="38"/>
  <c r="O114" i="38"/>
  <c r="O130" i="38"/>
  <c r="O146" i="38"/>
  <c r="O162" i="38"/>
  <c r="O179" i="38"/>
  <c r="O195" i="38"/>
  <c r="O211" i="38"/>
  <c r="O123" i="38"/>
  <c r="O139" i="38"/>
  <c r="O155" i="38"/>
  <c r="O171" i="38"/>
  <c r="O186" i="38"/>
  <c r="O202" i="38"/>
  <c r="K182" i="38"/>
  <c r="O188" i="38"/>
  <c r="O204" i="38"/>
  <c r="M187" i="38"/>
  <c r="M211" i="38"/>
  <c r="M203" i="38"/>
  <c r="M210" i="38"/>
  <c r="M178" i="38"/>
  <c r="M146" i="38"/>
  <c r="M114" i="38"/>
  <c r="K162" i="38"/>
  <c r="M183" i="38"/>
  <c r="M151" i="38"/>
  <c r="M119" i="38"/>
  <c r="K174" i="38"/>
  <c r="M182" i="38"/>
  <c r="M150" i="38"/>
  <c r="M118" i="38"/>
  <c r="K170" i="38"/>
  <c r="K201" i="38"/>
  <c r="K185" i="38"/>
  <c r="K169" i="38"/>
  <c r="K153" i="38"/>
  <c r="K137" i="38"/>
  <c r="K121" i="38"/>
  <c r="M209" i="38"/>
  <c r="M193" i="38"/>
  <c r="M177" i="38"/>
  <c r="M161" i="38"/>
  <c r="M145" i="38"/>
  <c r="M129" i="38"/>
  <c r="M113" i="38"/>
  <c r="K200" i="38"/>
  <c r="K184" i="38"/>
  <c r="K168" i="38"/>
  <c r="K152" i="38"/>
  <c r="K136" i="38"/>
  <c r="K120" i="38"/>
  <c r="M208" i="38"/>
  <c r="M192" i="38"/>
  <c r="M176" i="38"/>
  <c r="M160" i="38"/>
  <c r="M144" i="38"/>
  <c r="M128" i="38"/>
  <c r="M112" i="38"/>
  <c r="K199" i="38"/>
  <c r="K183" i="38"/>
  <c r="K167" i="38"/>
  <c r="K151" i="38"/>
  <c r="K135" i="38"/>
  <c r="K119" i="38"/>
  <c r="K154" i="38"/>
  <c r="K138" i="38"/>
  <c r="K122" i="38"/>
  <c r="O5" i="38"/>
  <c r="O21" i="38"/>
  <c r="O37" i="38"/>
  <c r="O53" i="38"/>
  <c r="O69" i="38"/>
  <c r="O85" i="38"/>
  <c r="O101" i="38"/>
  <c r="O10" i="38"/>
  <c r="O26" i="38"/>
  <c r="O42" i="38"/>
  <c r="O58" i="38"/>
  <c r="O74" i="38"/>
  <c r="O90" i="38"/>
  <c r="O106" i="38"/>
  <c r="O19" i="38"/>
  <c r="O35" i="38"/>
  <c r="O51" i="38"/>
  <c r="O67" i="38"/>
  <c r="O83" i="38"/>
  <c r="O99" i="38"/>
  <c r="O4" i="38"/>
  <c r="O20" i="38"/>
  <c r="O36" i="38"/>
  <c r="O52" i="38"/>
  <c r="O68" i="38"/>
  <c r="O84" i="38"/>
  <c r="O100" i="38"/>
  <c r="M67" i="38"/>
  <c r="M83" i="38"/>
  <c r="M75" i="38"/>
  <c r="M98" i="38"/>
  <c r="M66" i="38"/>
  <c r="M34" i="38"/>
  <c r="M4" i="38"/>
  <c r="M79" i="38"/>
  <c r="M47" i="38"/>
  <c r="M15" i="38"/>
  <c r="M86" i="38"/>
  <c r="M54" i="38"/>
  <c r="M22" i="38"/>
  <c r="K104" i="38"/>
  <c r="K88" i="38"/>
  <c r="K72" i="38"/>
  <c r="K56" i="38"/>
  <c r="K40" i="38"/>
  <c r="K24" i="38"/>
  <c r="K8" i="38"/>
  <c r="M101" i="38"/>
  <c r="M85" i="38"/>
  <c r="M69" i="38"/>
  <c r="M53" i="38"/>
  <c r="M37" i="38"/>
  <c r="M21" i="38"/>
  <c r="M5" i="38"/>
  <c r="K95" i="38"/>
  <c r="K79" i="38"/>
  <c r="K63" i="38"/>
  <c r="K47" i="38"/>
  <c r="K31" i="38"/>
  <c r="K15" i="38"/>
  <c r="M104" i="38"/>
  <c r="M88" i="38"/>
  <c r="M72" i="38"/>
  <c r="M56" i="38"/>
  <c r="M40" i="38"/>
  <c r="M24" i="38"/>
  <c r="M8" i="38"/>
  <c r="K94" i="38"/>
  <c r="K78" i="38"/>
  <c r="K62" i="38"/>
  <c r="K46" i="38"/>
  <c r="K30" i="38"/>
  <c r="K14" i="38"/>
  <c r="K105" i="38"/>
  <c r="K89" i="38"/>
  <c r="K73" i="38"/>
  <c r="K57" i="38"/>
  <c r="K41" i="38"/>
  <c r="K25" i="38"/>
  <c r="K9" i="38"/>
  <c r="O387" i="38"/>
  <c r="O319" i="38"/>
  <c r="O335" i="38"/>
  <c r="O351" i="38"/>
  <c r="O367" i="38"/>
  <c r="O391" i="38"/>
  <c r="O316" i="38"/>
  <c r="O332" i="38"/>
  <c r="O348" i="38"/>
  <c r="O364" i="38"/>
  <c r="K359" i="38"/>
  <c r="O321" i="38"/>
  <c r="O337" i="38"/>
  <c r="O501" i="38"/>
  <c r="O533" i="38"/>
  <c r="O593" i="38"/>
  <c r="O569" i="38"/>
  <c r="K553" i="38"/>
  <c r="O521" i="38"/>
  <c r="O549" i="38"/>
  <c r="O581" i="38"/>
  <c r="O493" i="38"/>
  <c r="O500" i="38"/>
  <c r="O516" i="38"/>
  <c r="O532" i="38"/>
  <c r="M559" i="38"/>
  <c r="M495" i="38"/>
  <c r="M587" i="38"/>
  <c r="M523" i="38"/>
  <c r="K505" i="38"/>
  <c r="O506" i="38"/>
  <c r="O522" i="38"/>
  <c r="M583" i="38"/>
  <c r="M519" i="38"/>
  <c r="K529" i="38"/>
  <c r="O546" i="38"/>
  <c r="O562" i="38"/>
  <c r="O578" i="38"/>
  <c r="O594" i="38"/>
  <c r="M582" i="38"/>
  <c r="M566" i="38"/>
  <c r="M550" i="38"/>
  <c r="M534" i="38"/>
  <c r="M518" i="38"/>
  <c r="M502" i="38"/>
  <c r="K582" i="38"/>
  <c r="K550" i="38"/>
  <c r="K518" i="38"/>
  <c r="O495" i="38"/>
  <c r="O511" i="38"/>
  <c r="O527" i="38"/>
  <c r="O543" i="38"/>
  <c r="O559" i="38"/>
  <c r="O575" i="38"/>
  <c r="O591" i="38"/>
  <c r="M585" i="38"/>
  <c r="M569" i="38"/>
  <c r="M553" i="38"/>
  <c r="M537" i="38"/>
  <c r="M521" i="38"/>
  <c r="M505" i="38"/>
  <c r="K589" i="38"/>
  <c r="K557" i="38"/>
  <c r="K525" i="38"/>
  <c r="K493" i="38"/>
  <c r="O552" i="38"/>
  <c r="O568" i="38"/>
  <c r="O584" i="38"/>
  <c r="M596" i="38"/>
  <c r="M580" i="38"/>
  <c r="M564" i="38"/>
  <c r="M548" i="38"/>
  <c r="M532" i="38"/>
  <c r="M516" i="38"/>
  <c r="M500" i="38"/>
  <c r="K578" i="38"/>
  <c r="K546" i="38"/>
  <c r="K514" i="38"/>
  <c r="K592" i="38"/>
  <c r="K576" i="38"/>
  <c r="K560" i="38"/>
  <c r="K544" i="38"/>
  <c r="K528" i="38"/>
  <c r="K512" i="38"/>
  <c r="K496" i="38"/>
  <c r="K583" i="38"/>
  <c r="K567" i="38"/>
  <c r="K551" i="38"/>
  <c r="K535" i="38"/>
  <c r="K519" i="38"/>
  <c r="K503" i="38"/>
  <c r="O181" i="38"/>
  <c r="O213" i="38"/>
  <c r="O124" i="38"/>
  <c r="O140" i="38"/>
  <c r="O156" i="38"/>
  <c r="O172" i="38"/>
  <c r="O201" i="38"/>
  <c r="O121" i="38"/>
  <c r="O137" i="38"/>
  <c r="O153" i="38"/>
  <c r="O169" i="38"/>
  <c r="O118" i="38"/>
  <c r="O134" i="38"/>
  <c r="O150" i="38"/>
  <c r="O166" i="38"/>
  <c r="O183" i="38"/>
  <c r="O199" i="38"/>
  <c r="O111" i="38"/>
  <c r="O127" i="38"/>
  <c r="O143" i="38"/>
  <c r="O159" i="38"/>
  <c r="O174" i="38"/>
  <c r="O190" i="38"/>
  <c r="O206" i="38"/>
  <c r="O176" i="38"/>
  <c r="O192" i="38"/>
  <c r="O208" i="38"/>
  <c r="M155" i="38"/>
  <c r="M179" i="38"/>
  <c r="M171" i="38"/>
  <c r="M202" i="38"/>
  <c r="M170" i="38"/>
  <c r="M138" i="38"/>
  <c r="K210" i="38"/>
  <c r="M207" i="38"/>
  <c r="M175" i="38"/>
  <c r="M143" i="38"/>
  <c r="M111" i="38"/>
  <c r="M206" i="38"/>
  <c r="M174" i="38"/>
  <c r="M142" i="38"/>
  <c r="M110" i="38"/>
  <c r="K213" i="38"/>
  <c r="K197" i="38"/>
  <c r="K181" i="38"/>
  <c r="K165" i="38"/>
  <c r="K149" i="38"/>
  <c r="K133" i="38"/>
  <c r="K117" i="38"/>
  <c r="M205" i="38"/>
  <c r="M189" i="38"/>
  <c r="M173" i="38"/>
  <c r="M157" i="38"/>
  <c r="M141" i="38"/>
  <c r="M125" i="38"/>
  <c r="K212" i="38"/>
  <c r="K196" i="38"/>
  <c r="K180" i="38"/>
  <c r="K164" i="38"/>
  <c r="K148" i="38"/>
  <c r="K132" i="38"/>
  <c r="K116" i="38"/>
  <c r="M204" i="38"/>
  <c r="M188" i="38"/>
  <c r="M172" i="38"/>
  <c r="M156" i="38"/>
  <c r="M140" i="38"/>
  <c r="M124" i="38"/>
  <c r="K211" i="38"/>
  <c r="K195" i="38"/>
  <c r="K179" i="38"/>
  <c r="K163" i="38"/>
  <c r="K147" i="38"/>
  <c r="K131" i="38"/>
  <c r="K115" i="38"/>
  <c r="K150" i="38"/>
  <c r="K134" i="38"/>
  <c r="K118" i="38"/>
  <c r="O9" i="38"/>
  <c r="O25" i="38"/>
  <c r="O41" i="38"/>
  <c r="O57" i="38"/>
  <c r="O73" i="38"/>
  <c r="O89" i="38"/>
  <c r="O105" i="38"/>
  <c r="O14" i="38"/>
  <c r="O30" i="38"/>
  <c r="O46" i="38"/>
  <c r="O62" i="38"/>
  <c r="O78" i="38"/>
  <c r="O94" i="38"/>
  <c r="O7" i="38"/>
  <c r="O23" i="38"/>
  <c r="O39" i="38"/>
  <c r="O55" i="38"/>
  <c r="O71" i="38"/>
  <c r="O87" i="38"/>
  <c r="O103" i="38"/>
  <c r="O8" i="38"/>
  <c r="O24" i="38"/>
  <c r="O40" i="38"/>
  <c r="O56" i="38"/>
  <c r="O72" i="38"/>
  <c r="O88" i="38"/>
  <c r="O104" i="38"/>
  <c r="M91" i="38"/>
  <c r="M51" i="38"/>
  <c r="M43" i="38"/>
  <c r="M90" i="38"/>
  <c r="M58" i="38"/>
  <c r="M26" i="38"/>
  <c r="M103" i="38"/>
  <c r="M71" i="38"/>
  <c r="M39" i="38"/>
  <c r="M7" i="38"/>
  <c r="M78" i="38"/>
  <c r="M46" i="38"/>
  <c r="M14" i="38"/>
  <c r="K100" i="38"/>
  <c r="K84" i="38"/>
  <c r="K68" i="38"/>
  <c r="K52" i="38"/>
  <c r="K36" i="38"/>
  <c r="K20" i="38"/>
  <c r="K4" i="38"/>
  <c r="M97" i="38"/>
  <c r="M81" i="38"/>
  <c r="M65" i="38"/>
  <c r="M49" i="38"/>
  <c r="M33" i="38"/>
  <c r="M17" i="38"/>
  <c r="K107" i="38"/>
  <c r="K91" i="38"/>
  <c r="K75" i="38"/>
  <c r="K59" i="38"/>
  <c r="K43" i="38"/>
  <c r="K27" i="38"/>
  <c r="K11" i="38"/>
  <c r="M100" i="38"/>
  <c r="M84" i="38"/>
  <c r="M68" i="38"/>
  <c r="M52" i="38"/>
  <c r="M36" i="38"/>
  <c r="M20" i="38"/>
  <c r="K106" i="38"/>
  <c r="K90" i="38"/>
  <c r="K74" i="38"/>
  <c r="K58" i="38"/>
  <c r="K42" i="38"/>
  <c r="K26" i="38"/>
  <c r="K10" i="38"/>
  <c r="K101" i="38"/>
  <c r="K85" i="38"/>
  <c r="K69" i="38"/>
  <c r="K53" i="38"/>
  <c r="K37" i="38"/>
  <c r="K21" i="38"/>
  <c r="K5" i="38"/>
  <c r="O307" i="38"/>
  <c r="O323" i="38"/>
  <c r="O339" i="38"/>
  <c r="O355" i="38"/>
  <c r="O371" i="38"/>
  <c r="M387" i="38"/>
  <c r="O320" i="38"/>
  <c r="O336" i="38"/>
  <c r="O352" i="38"/>
  <c r="O368" i="38"/>
  <c r="O309" i="38"/>
  <c r="O325" i="38"/>
  <c r="O341" i="38"/>
  <c r="O517" i="38"/>
  <c r="O561" i="38"/>
  <c r="K585" i="38"/>
  <c r="M563" i="38"/>
  <c r="O505" i="38"/>
  <c r="O537" i="38"/>
  <c r="O565" i="38"/>
  <c r="M547" i="38"/>
  <c r="M531" i="38"/>
  <c r="O508" i="38"/>
  <c r="O524" i="38"/>
  <c r="M591" i="38"/>
  <c r="M527" i="38"/>
  <c r="K545" i="38"/>
  <c r="M555" i="38"/>
  <c r="K569" i="38"/>
  <c r="O498" i="38"/>
  <c r="O514" i="38"/>
  <c r="O530" i="38"/>
  <c r="M551" i="38"/>
  <c r="K593" i="38"/>
  <c r="O538" i="38"/>
  <c r="O554" i="38"/>
  <c r="O570" i="38"/>
  <c r="O586" i="38"/>
  <c r="M590" i="38"/>
  <c r="M574" i="38"/>
  <c r="M558" i="38"/>
  <c r="M542" i="38"/>
  <c r="M526" i="38"/>
  <c r="M510" i="38"/>
  <c r="M494" i="38"/>
  <c r="K566" i="38"/>
  <c r="K534" i="38"/>
  <c r="K502" i="38"/>
  <c r="O503" i="38"/>
  <c r="O519" i="38"/>
  <c r="O535" i="38"/>
  <c r="O551" i="38"/>
  <c r="O567" i="38"/>
  <c r="O583" i="38"/>
  <c r="M593" i="38"/>
  <c r="M577" i="38"/>
  <c r="M561" i="38"/>
  <c r="M545" i="38"/>
  <c r="M529" i="38"/>
  <c r="M513" i="38"/>
  <c r="M497" i="38"/>
  <c r="K573" i="38"/>
  <c r="K541" i="38"/>
  <c r="K509" i="38"/>
  <c r="O544" i="38"/>
  <c r="O560" i="38"/>
  <c r="O576" i="38"/>
  <c r="O592" i="38"/>
  <c r="M588" i="38"/>
  <c r="M572" i="38"/>
  <c r="M556" i="38"/>
  <c r="M540" i="38"/>
  <c r="M524" i="38"/>
  <c r="M508" i="38"/>
  <c r="K594" i="38"/>
  <c r="K562" i="38"/>
  <c r="K530" i="38"/>
  <c r="K498" i="38"/>
  <c r="K584" i="38"/>
  <c r="K568" i="38"/>
  <c r="K552" i="38"/>
  <c r="K536" i="38"/>
  <c r="K520" i="38"/>
  <c r="K504" i="38"/>
  <c r="K591" i="38"/>
  <c r="K575" i="38"/>
  <c r="K559" i="38"/>
  <c r="K543" i="38"/>
  <c r="K527" i="38"/>
  <c r="K511" i="38"/>
  <c r="K495" i="38"/>
  <c r="O197" i="38"/>
  <c r="O116" i="38"/>
  <c r="O132" i="38"/>
  <c r="O148" i="38"/>
  <c r="O164" i="38"/>
  <c r="O185" i="38"/>
  <c r="O113" i="38"/>
  <c r="O129" i="38"/>
  <c r="O145" i="38"/>
  <c r="O161" i="38"/>
  <c r="O110" i="38"/>
  <c r="O126" i="38"/>
  <c r="O142" i="38"/>
  <c r="O158" i="38"/>
  <c r="O175" i="38"/>
  <c r="O191" i="38"/>
  <c r="O207" i="38"/>
  <c r="O119" i="38"/>
  <c r="O135" i="38"/>
  <c r="O151" i="38"/>
  <c r="O167" i="38"/>
  <c r="O182" i="38"/>
  <c r="O198" i="38"/>
  <c r="M131" i="38"/>
  <c r="O184" i="38"/>
  <c r="O200" i="38"/>
  <c r="M195" i="38"/>
  <c r="K166" i="38"/>
  <c r="M115" i="38"/>
  <c r="K198" i="38"/>
  <c r="M186" i="38"/>
  <c r="M154" i="38"/>
  <c r="M122" i="38"/>
  <c r="K178" i="38"/>
  <c r="M191" i="38"/>
  <c r="M159" i="38"/>
  <c r="M127" i="38"/>
  <c r="K190" i="38"/>
  <c r="M190" i="38"/>
  <c r="M158" i="38"/>
  <c r="M126" i="38"/>
  <c r="K186" i="38"/>
  <c r="K205" i="38"/>
  <c r="K189" i="38"/>
  <c r="K173" i="38"/>
  <c r="K157" i="38"/>
  <c r="K141" i="38"/>
  <c r="K125" i="38"/>
  <c r="M213" i="38"/>
  <c r="M197" i="38"/>
  <c r="M181" i="38"/>
  <c r="M165" i="38"/>
  <c r="M149" i="38"/>
  <c r="M133" i="38"/>
  <c r="M117" i="38"/>
  <c r="K204" i="38"/>
  <c r="K188" i="38"/>
  <c r="K172" i="38"/>
  <c r="K156" i="38"/>
  <c r="K140" i="38"/>
  <c r="K124" i="38"/>
  <c r="M212" i="38"/>
  <c r="M196" i="38"/>
  <c r="M180" i="38"/>
  <c r="M164" i="38"/>
  <c r="M148" i="38"/>
  <c r="M132" i="38"/>
  <c r="M116" i="38"/>
  <c r="K203" i="38"/>
  <c r="K187" i="38"/>
  <c r="K171" i="38"/>
  <c r="K155" i="38"/>
  <c r="K139" i="38"/>
  <c r="K123" i="38"/>
  <c r="K158" i="38"/>
  <c r="K142" i="38"/>
  <c r="K126" i="38"/>
  <c r="K110" i="38"/>
  <c r="O17" i="38"/>
  <c r="O33" i="38"/>
  <c r="O49" i="38"/>
  <c r="O65" i="38"/>
  <c r="O81" i="38"/>
  <c r="O97" i="38"/>
  <c r="O6" i="38"/>
  <c r="O22" i="38"/>
  <c r="O38" i="38"/>
  <c r="O54" i="38"/>
  <c r="O70" i="38"/>
  <c r="O86" i="38"/>
  <c r="O102" i="38"/>
  <c r="O15" i="38"/>
  <c r="O31" i="38"/>
  <c r="O47" i="38"/>
  <c r="O63" i="38"/>
  <c r="O79" i="38"/>
  <c r="O95" i="38"/>
  <c r="M35" i="38"/>
  <c r="O16" i="38"/>
  <c r="O32" i="38"/>
  <c r="O48" i="38"/>
  <c r="O64" i="38"/>
  <c r="O80" i="38"/>
  <c r="O96" i="38"/>
  <c r="M99" i="38"/>
  <c r="M27" i="38"/>
  <c r="M107" i="38"/>
  <c r="M106" i="38"/>
  <c r="M74" i="38"/>
  <c r="M42" i="38"/>
  <c r="M10" i="38"/>
  <c r="M87" i="38"/>
  <c r="M55" i="38"/>
  <c r="M23" i="38"/>
  <c r="M94" i="38"/>
  <c r="M62" i="38"/>
  <c r="M30" i="38"/>
  <c r="K108" i="38"/>
  <c r="K92" i="38"/>
  <c r="K76" i="38"/>
  <c r="K60" i="38"/>
  <c r="K44" i="38"/>
  <c r="K28" i="38"/>
  <c r="K12" i="38"/>
  <c r="M105" i="38"/>
  <c r="M89" i="38"/>
  <c r="M73" i="38"/>
  <c r="M57" i="38"/>
  <c r="M41" i="38"/>
  <c r="M25" i="38"/>
  <c r="M9" i="38"/>
  <c r="K99" i="38"/>
  <c r="K83" i="38"/>
  <c r="K67" i="38"/>
  <c r="K51" i="38"/>
  <c r="K35" i="38"/>
  <c r="K19" i="38"/>
  <c r="M108" i="38"/>
  <c r="M92" i="38"/>
  <c r="M76" i="38"/>
  <c r="M60" i="38"/>
  <c r="M44" i="38"/>
  <c r="M28" i="38"/>
  <c r="M12" i="38"/>
  <c r="K98" i="38"/>
  <c r="K82" i="38"/>
  <c r="K66" i="38"/>
  <c r="K50" i="38"/>
  <c r="K34" i="38"/>
  <c r="K18" i="38"/>
  <c r="K109" i="38"/>
  <c r="K93" i="38"/>
  <c r="K77" i="38"/>
  <c r="K61" i="38"/>
  <c r="K45" i="38"/>
  <c r="K29" i="38"/>
  <c r="K13" i="38"/>
  <c r="O379" i="38"/>
  <c r="O315" i="38"/>
  <c r="O331" i="38"/>
  <c r="O347" i="38"/>
  <c r="O363" i="38"/>
  <c r="O383" i="38"/>
  <c r="O312" i="38"/>
  <c r="O328" i="38"/>
  <c r="O344" i="38"/>
  <c r="O360" i="38"/>
  <c r="M371" i="38"/>
  <c r="O317" i="38"/>
  <c r="O333" i="38"/>
  <c r="O349" i="38"/>
  <c r="O365" i="38"/>
  <c r="O381" i="38"/>
  <c r="M355" i="38"/>
  <c r="O314" i="38"/>
  <c r="O330" i="38"/>
  <c r="O346" i="38"/>
  <c r="M515" i="38"/>
  <c r="O557" i="38"/>
  <c r="O520" i="38"/>
  <c r="M571" i="38"/>
  <c r="O526" i="38"/>
  <c r="O550" i="38"/>
  <c r="M578" i="38"/>
  <c r="M514" i="38"/>
  <c r="K510" i="38"/>
  <c r="O547" i="38"/>
  <c r="M581" i="38"/>
  <c r="M517" i="38"/>
  <c r="K517" i="38"/>
  <c r="O588" i="38"/>
  <c r="M544" i="38"/>
  <c r="K570" i="38"/>
  <c r="K572" i="38"/>
  <c r="K508" i="38"/>
  <c r="K547" i="38"/>
  <c r="O189" i="38"/>
  <c r="O160" i="38"/>
  <c r="O141" i="38"/>
  <c r="O138" i="38"/>
  <c r="O203" i="38"/>
  <c r="O163" i="38"/>
  <c r="O180" i="38"/>
  <c r="M147" i="38"/>
  <c r="M130" i="38"/>
  <c r="M135" i="38"/>
  <c r="M134" i="38"/>
  <c r="K177" i="38"/>
  <c r="K113" i="38"/>
  <c r="M153" i="38"/>
  <c r="K192" i="38"/>
  <c r="K128" i="38"/>
  <c r="M168" i="38"/>
  <c r="K207" i="38"/>
  <c r="K143" i="38"/>
  <c r="K130" i="38"/>
  <c r="O45" i="38"/>
  <c r="O109" i="38"/>
  <c r="O66" i="38"/>
  <c r="O27" i="38"/>
  <c r="O91" i="38"/>
  <c r="O44" i="38"/>
  <c r="O108" i="38"/>
  <c r="M82" i="38"/>
  <c r="M63" i="38"/>
  <c r="M38" i="38"/>
  <c r="K64" i="38"/>
  <c r="M109" i="38"/>
  <c r="M45" i="38"/>
  <c r="K87" i="38"/>
  <c r="K23" i="38"/>
  <c r="M64" i="38"/>
  <c r="K102" i="38"/>
  <c r="K38" i="38"/>
  <c r="K81" i="38"/>
  <c r="K17" i="38"/>
  <c r="O343" i="38"/>
  <c r="O324" i="38"/>
  <c r="O313" i="38"/>
  <c r="O357" i="38"/>
  <c r="O377" i="38"/>
  <c r="K312" i="38"/>
  <c r="O322" i="38"/>
  <c r="O342" i="38"/>
  <c r="O362" i="38"/>
  <c r="O380" i="38"/>
  <c r="M323" i="38"/>
  <c r="M315" i="38"/>
  <c r="M363" i="38"/>
  <c r="K343" i="38"/>
  <c r="O386" i="38"/>
  <c r="M359" i="38"/>
  <c r="M390" i="38"/>
  <c r="M374" i="38"/>
  <c r="M358" i="38"/>
  <c r="M330" i="38"/>
  <c r="K388" i="38"/>
  <c r="K356" i="38"/>
  <c r="K308" i="38"/>
  <c r="M381" i="38"/>
  <c r="M365" i="38"/>
  <c r="M343" i="38"/>
  <c r="M311" i="38"/>
  <c r="K363" i="38"/>
  <c r="K320" i="38"/>
  <c r="M380" i="38"/>
  <c r="M364" i="38"/>
  <c r="M342" i="38"/>
  <c r="M310" i="38"/>
  <c r="K368" i="38"/>
  <c r="K332" i="38"/>
  <c r="K331" i="38"/>
  <c r="K315" i="38"/>
  <c r="M349" i="38"/>
  <c r="M333" i="38"/>
  <c r="M317" i="38"/>
  <c r="K386" i="38"/>
  <c r="K370" i="38"/>
  <c r="K354" i="38"/>
  <c r="K338" i="38"/>
  <c r="K322" i="38"/>
  <c r="K306" i="38"/>
  <c r="M340" i="38"/>
  <c r="M324" i="38"/>
  <c r="M308" i="38"/>
  <c r="K381" i="38"/>
  <c r="K365" i="38"/>
  <c r="K349" i="38"/>
  <c r="K333" i="38"/>
  <c r="K317" i="38"/>
  <c r="O404" i="38"/>
  <c r="O436" i="38"/>
  <c r="O468" i="38"/>
  <c r="O424" i="38"/>
  <c r="O456" i="38"/>
  <c r="K488" i="38"/>
  <c r="O407" i="38"/>
  <c r="O423" i="38"/>
  <c r="O439" i="38"/>
  <c r="O455" i="38"/>
  <c r="O471" i="38"/>
  <c r="O486" i="38"/>
  <c r="O394" i="38"/>
  <c r="O410" i="38"/>
  <c r="O426" i="38"/>
  <c r="O442" i="38"/>
  <c r="O458" i="38"/>
  <c r="O474" i="38"/>
  <c r="O479" i="38"/>
  <c r="M467" i="38"/>
  <c r="M447" i="38"/>
  <c r="K480" i="38"/>
  <c r="M475" i="38"/>
  <c r="M411" i="38"/>
  <c r="K408" i="38"/>
  <c r="O409" i="38"/>
  <c r="O425" i="38"/>
  <c r="O441" i="38"/>
  <c r="O457" i="38"/>
  <c r="O473" i="38"/>
  <c r="O489" i="38"/>
  <c r="M439" i="38"/>
  <c r="K432" i="38"/>
  <c r="M482" i="38"/>
  <c r="M466" i="38"/>
  <c r="M450" i="38"/>
  <c r="M434" i="38"/>
  <c r="M418" i="38"/>
  <c r="M402" i="38"/>
  <c r="K477" i="38"/>
  <c r="K445" i="38"/>
  <c r="K413" i="38"/>
  <c r="O480" i="38"/>
  <c r="M489" i="38"/>
  <c r="M473" i="38"/>
  <c r="M457" i="38"/>
  <c r="M441" i="38"/>
  <c r="M425" i="38"/>
  <c r="M409" i="38"/>
  <c r="K492" i="38"/>
  <c r="K460" i="38"/>
  <c r="K428" i="38"/>
  <c r="K396" i="38"/>
  <c r="M480" i="38"/>
  <c r="M464" i="38"/>
  <c r="M448" i="38"/>
  <c r="M432" i="38"/>
  <c r="M416" i="38"/>
  <c r="M400" i="38"/>
  <c r="K473" i="38"/>
  <c r="K441" i="38"/>
  <c r="K409" i="38"/>
  <c r="K483" i="38"/>
  <c r="K467" i="38"/>
  <c r="K451" i="38"/>
  <c r="K435" i="38"/>
  <c r="K419" i="38"/>
  <c r="K403" i="38"/>
  <c r="K486" i="38"/>
  <c r="K470" i="38"/>
  <c r="K454" i="38"/>
  <c r="K438" i="38"/>
  <c r="K422" i="38"/>
  <c r="K406" i="38"/>
  <c r="O214" i="38"/>
  <c r="O246" i="38"/>
  <c r="O278" i="38"/>
  <c r="O226" i="38"/>
  <c r="O258" i="38"/>
  <c r="O290" i="38"/>
  <c r="O229" i="38"/>
  <c r="O245" i="38"/>
  <c r="O261" i="38"/>
  <c r="O277" i="38"/>
  <c r="O292" i="38"/>
  <c r="K215" i="38"/>
  <c r="O228" i="38"/>
  <c r="O244" i="38"/>
  <c r="O260" i="38"/>
  <c r="O276" i="38"/>
  <c r="O293" i="38"/>
  <c r="M259" i="38"/>
  <c r="M227" i="38"/>
  <c r="O227" i="38"/>
  <c r="O243" i="38"/>
  <c r="O259" i="38"/>
  <c r="O275" i="38"/>
  <c r="O291" i="38"/>
  <c r="K279" i="38"/>
  <c r="K263" i="38"/>
  <c r="M299" i="38"/>
  <c r="K231" i="38"/>
  <c r="M274" i="38"/>
  <c r="M242" i="38"/>
  <c r="K291" i="38"/>
  <c r="K227" i="38"/>
  <c r="M279" i="38"/>
  <c r="M247" i="38"/>
  <c r="M215" i="38"/>
  <c r="K255" i="38"/>
  <c r="M294" i="38"/>
  <c r="M262" i="38"/>
  <c r="M230" i="38"/>
  <c r="K283" i="38"/>
  <c r="K219" i="38"/>
  <c r="K290" i="38"/>
  <c r="K274" i="38"/>
  <c r="K258" i="38"/>
  <c r="K242" i="38"/>
  <c r="K226" i="38"/>
  <c r="M305" i="38"/>
  <c r="M289" i="38"/>
  <c r="M273" i="38"/>
  <c r="M257" i="38"/>
  <c r="M241" i="38"/>
  <c r="M225" i="38"/>
  <c r="K301" i="38"/>
  <c r="K285" i="38"/>
  <c r="K269" i="38"/>
  <c r="K253" i="38"/>
  <c r="K237" i="38"/>
  <c r="K221" i="38"/>
  <c r="M296" i="38"/>
  <c r="M280" i="38"/>
  <c r="M264" i="38"/>
  <c r="M248" i="38"/>
  <c r="M232" i="38"/>
  <c r="M216" i="38"/>
  <c r="K292" i="38"/>
  <c r="K276" i="38"/>
  <c r="K260" i="38"/>
  <c r="K244" i="38"/>
  <c r="K228" i="38"/>
  <c r="M239" i="38"/>
  <c r="M254" i="38"/>
  <c r="M222" i="38"/>
  <c r="K302" i="38"/>
  <c r="K286" i="38"/>
  <c r="K254" i="38"/>
  <c r="K238" i="38"/>
  <c r="M301" i="38"/>
  <c r="M285" i="38"/>
  <c r="M253" i="38"/>
  <c r="M237" i="38"/>
  <c r="M221" i="38"/>
  <c r="K281" i="38"/>
  <c r="K265" i="38"/>
  <c r="K249" i="38"/>
  <c r="K217" i="38"/>
  <c r="M292" i="38"/>
  <c r="M260" i="38"/>
  <c r="M244" i="38"/>
  <c r="K304" i="38"/>
  <c r="K288" i="38"/>
  <c r="K256" i="38"/>
  <c r="K240" i="38"/>
  <c r="O556" i="38"/>
  <c r="M512" i="38"/>
  <c r="K540" i="38"/>
  <c r="K515" i="38"/>
  <c r="O128" i="38"/>
  <c r="M163" i="38"/>
  <c r="O131" i="38"/>
  <c r="O212" i="38"/>
  <c r="M198" i="38"/>
  <c r="K145" i="38"/>
  <c r="M121" i="38"/>
  <c r="M136" i="38"/>
  <c r="O13" i="38"/>
  <c r="O34" i="38"/>
  <c r="O59" i="38"/>
  <c r="M19" i="38"/>
  <c r="M102" i="38"/>
  <c r="K32" i="38"/>
  <c r="M13" i="38"/>
  <c r="M96" i="38"/>
  <c r="K6" i="38"/>
  <c r="O375" i="38"/>
  <c r="O356" i="38"/>
  <c r="O389" i="38"/>
  <c r="O354" i="38"/>
  <c r="O388" i="38"/>
  <c r="K351" i="38"/>
  <c r="M391" i="38"/>
  <c r="M366" i="38"/>
  <c r="M346" i="38"/>
  <c r="K340" i="38"/>
  <c r="M357" i="38"/>
  <c r="M327" i="38"/>
  <c r="M388" i="38"/>
  <c r="M372" i="38"/>
  <c r="K384" i="38"/>
  <c r="K323" i="38"/>
  <c r="M341" i="38"/>
  <c r="M309" i="38"/>
  <c r="K346" i="38"/>
  <c r="K314" i="38"/>
  <c r="M332" i="38"/>
  <c r="K373" i="38"/>
  <c r="K357" i="38"/>
  <c r="K309" i="38"/>
  <c r="O420" i="38"/>
  <c r="O440" i="38"/>
  <c r="O415" i="38"/>
  <c r="O447" i="38"/>
  <c r="O478" i="38"/>
  <c r="O418" i="38"/>
  <c r="O434" i="38"/>
  <c r="M419" i="38"/>
  <c r="M415" i="38"/>
  <c r="K472" i="38"/>
  <c r="O417" i="38"/>
  <c r="O449" i="38"/>
  <c r="M471" i="38"/>
  <c r="M474" i="38"/>
  <c r="M442" i="38"/>
  <c r="M410" i="38"/>
  <c r="K461" i="38"/>
  <c r="K397" i="38"/>
  <c r="M465" i="38"/>
  <c r="M417" i="38"/>
  <c r="M401" i="38"/>
  <c r="K412" i="38"/>
  <c r="M472" i="38"/>
  <c r="M440" i="38"/>
  <c r="K489" i="38"/>
  <c r="K425" i="38"/>
  <c r="K475" i="38"/>
  <c r="K427" i="38"/>
  <c r="K411" i="38"/>
  <c r="K462" i="38"/>
  <c r="K414" i="38"/>
  <c r="K398" i="38"/>
  <c r="M291" i="38"/>
  <c r="O221" i="38"/>
  <c r="O269" i="38"/>
  <c r="O298" i="38"/>
  <c r="O283" i="38"/>
  <c r="M243" i="38"/>
  <c r="M258" i="38"/>
  <c r="M226" i="38"/>
  <c r="M263" i="38"/>
  <c r="M231" i="38"/>
  <c r="M278" i="38"/>
  <c r="K251" i="38"/>
  <c r="K266" i="38"/>
  <c r="K250" i="38"/>
  <c r="M297" i="38"/>
  <c r="M249" i="38"/>
  <c r="K293" i="38"/>
  <c r="K277" i="38"/>
  <c r="K229" i="38"/>
  <c r="M272" i="38"/>
  <c r="M256" i="38"/>
  <c r="K300" i="38"/>
  <c r="K268" i="38"/>
  <c r="K220" i="38"/>
  <c r="O585" i="38"/>
  <c r="O589" i="38"/>
  <c r="O536" i="38"/>
  <c r="M507" i="38"/>
  <c r="M567" i="38"/>
  <c r="O566" i="38"/>
  <c r="M562" i="38"/>
  <c r="M498" i="38"/>
  <c r="O499" i="38"/>
  <c r="O563" i="38"/>
  <c r="M565" i="38"/>
  <c r="M501" i="38"/>
  <c r="O540" i="38"/>
  <c r="M592" i="38"/>
  <c r="M528" i="38"/>
  <c r="K538" i="38"/>
  <c r="K556" i="38"/>
  <c r="K595" i="38"/>
  <c r="K531" i="38"/>
  <c r="O112" i="38"/>
  <c r="O177" i="38"/>
  <c r="O157" i="38"/>
  <c r="O154" i="38"/>
  <c r="O115" i="38"/>
  <c r="O178" i="38"/>
  <c r="O196" i="38"/>
  <c r="M139" i="38"/>
  <c r="K194" i="38"/>
  <c r="K206" i="38"/>
  <c r="K202" i="38"/>
  <c r="K161" i="38"/>
  <c r="M201" i="38"/>
  <c r="M137" i="38"/>
  <c r="K176" i="38"/>
  <c r="K112" i="38"/>
  <c r="M152" i="38"/>
  <c r="K191" i="38"/>
  <c r="K127" i="38"/>
  <c r="K114" i="38"/>
  <c r="O61" i="38"/>
  <c r="O18" i="38"/>
  <c r="O82" i="38"/>
  <c r="O43" i="38"/>
  <c r="O107" i="38"/>
  <c r="O60" i="38"/>
  <c r="M59" i="38"/>
  <c r="M50" i="38"/>
  <c r="M31" i="38"/>
  <c r="M6" i="38"/>
  <c r="K48" i="38"/>
  <c r="M93" i="38"/>
  <c r="M29" i="38"/>
  <c r="K71" i="38"/>
  <c r="K7" i="38"/>
  <c r="M48" i="38"/>
  <c r="K86" i="38"/>
  <c r="K22" i="38"/>
  <c r="K65" i="38"/>
  <c r="K391" i="38"/>
  <c r="O359" i="38"/>
  <c r="O340" i="38"/>
  <c r="O329" i="38"/>
  <c r="O361" i="38"/>
  <c r="O385" i="38"/>
  <c r="O306" i="38"/>
  <c r="O326" i="38"/>
  <c r="O350" i="38"/>
  <c r="O366" i="38"/>
  <c r="O384" i="38"/>
  <c r="M383" i="38"/>
  <c r="K383" i="38"/>
  <c r="M339" i="38"/>
  <c r="O374" i="38"/>
  <c r="O390" i="38"/>
  <c r="M331" i="38"/>
  <c r="M386" i="38"/>
  <c r="M370" i="38"/>
  <c r="M354" i="38"/>
  <c r="M322" i="38"/>
  <c r="K380" i="38"/>
  <c r="K348" i="38"/>
  <c r="M393" i="38"/>
  <c r="M377" i="38"/>
  <c r="M361" i="38"/>
  <c r="M335" i="38"/>
  <c r="K387" i="38"/>
  <c r="K355" i="38"/>
  <c r="M392" i="38"/>
  <c r="M376" i="38"/>
  <c r="M360" i="38"/>
  <c r="M334" i="38"/>
  <c r="K392" i="38"/>
  <c r="K360" i="38"/>
  <c r="K316" i="38"/>
  <c r="K327" i="38"/>
  <c r="K311" i="38"/>
  <c r="M345" i="38"/>
  <c r="M329" i="38"/>
  <c r="M313" i="38"/>
  <c r="K382" i="38"/>
  <c r="K366" i="38"/>
  <c r="K350" i="38"/>
  <c r="K334" i="38"/>
  <c r="K318" i="38"/>
  <c r="M352" i="38"/>
  <c r="M336" i="38"/>
  <c r="M320" i="38"/>
  <c r="K393" i="38"/>
  <c r="K377" i="38"/>
  <c r="K361" i="38"/>
  <c r="K345" i="38"/>
  <c r="K329" i="38"/>
  <c r="K313" i="38"/>
  <c r="O412" i="38"/>
  <c r="O444" i="38"/>
  <c r="O400" i="38"/>
  <c r="O432" i="38"/>
  <c r="O464" i="38"/>
  <c r="O395" i="38"/>
  <c r="O411" i="38"/>
  <c r="O427" i="38"/>
  <c r="O443" i="38"/>
  <c r="O459" i="38"/>
  <c r="O475" i="38"/>
  <c r="O491" i="38"/>
  <c r="O398" i="38"/>
  <c r="O414" i="38"/>
  <c r="O430" i="38"/>
  <c r="O446" i="38"/>
  <c r="O462" i="38"/>
  <c r="M483" i="38"/>
  <c r="O482" i="38"/>
  <c r="M403" i="38"/>
  <c r="M431" i="38"/>
  <c r="K448" i="38"/>
  <c r="M459" i="38"/>
  <c r="M395" i="38"/>
  <c r="O397" i="38"/>
  <c r="O413" i="38"/>
  <c r="O429" i="38"/>
  <c r="O445" i="38"/>
  <c r="O461" i="38"/>
  <c r="O477" i="38"/>
  <c r="M487" i="38"/>
  <c r="M423" i="38"/>
  <c r="K400" i="38"/>
  <c r="M478" i="38"/>
  <c r="M462" i="38"/>
  <c r="M446" i="38"/>
  <c r="M430" i="38"/>
  <c r="M414" i="38"/>
  <c r="M398" i="38"/>
  <c r="K469" i="38"/>
  <c r="K437" i="38"/>
  <c r="K405" i="38"/>
  <c r="O484" i="38"/>
  <c r="M485" i="38"/>
  <c r="M469" i="38"/>
  <c r="M453" i="38"/>
  <c r="M437" i="38"/>
  <c r="M421" i="38"/>
  <c r="M405" i="38"/>
  <c r="K484" i="38"/>
  <c r="K452" i="38"/>
  <c r="K420" i="38"/>
  <c r="M492" i="38"/>
  <c r="M476" i="38"/>
  <c r="M460" i="38"/>
  <c r="M444" i="38"/>
  <c r="M428" i="38"/>
  <c r="M412" i="38"/>
  <c r="M396" i="38"/>
  <c r="K465" i="38"/>
  <c r="K433" i="38"/>
  <c r="K401" i="38"/>
  <c r="K479" i="38"/>
  <c r="K463" i="38"/>
  <c r="K447" i="38"/>
  <c r="K431" i="38"/>
  <c r="K415" i="38"/>
  <c r="K399" i="38"/>
  <c r="K482" i="38"/>
  <c r="K466" i="38"/>
  <c r="K450" i="38"/>
  <c r="K434" i="38"/>
  <c r="K418" i="38"/>
  <c r="K402" i="38"/>
  <c r="O222" i="38"/>
  <c r="O254" i="38"/>
  <c r="O286" i="38"/>
  <c r="O234" i="38"/>
  <c r="O266" i="38"/>
  <c r="O217" i="38"/>
  <c r="O233" i="38"/>
  <c r="O249" i="38"/>
  <c r="O265" i="38"/>
  <c r="O281" i="38"/>
  <c r="O296" i="38"/>
  <c r="O216" i="38"/>
  <c r="O232" i="38"/>
  <c r="O248" i="38"/>
  <c r="O264" i="38"/>
  <c r="O280" i="38"/>
  <c r="O297" i="38"/>
  <c r="O294" i="38"/>
  <c r="O215" i="38"/>
  <c r="O231" i="38"/>
  <c r="O247" i="38"/>
  <c r="O263" i="38"/>
  <c r="O279" i="38"/>
  <c r="O295" i="38"/>
  <c r="M283" i="38"/>
  <c r="M275" i="38"/>
  <c r="M267" i="38"/>
  <c r="M298" i="38"/>
  <c r="M266" i="38"/>
  <c r="M234" i="38"/>
  <c r="K275" i="38"/>
  <c r="M303" i="38"/>
  <c r="M271" i="38"/>
  <c r="K303" i="38"/>
  <c r="K239" i="38"/>
  <c r="M286" i="38"/>
  <c r="K267" i="38"/>
  <c r="K270" i="38"/>
  <c r="K222" i="38"/>
  <c r="M269" i="38"/>
  <c r="K297" i="38"/>
  <c r="K233" i="38"/>
  <c r="M276" i="38"/>
  <c r="M228" i="38"/>
  <c r="K272" i="38"/>
  <c r="K224" i="38"/>
  <c r="O509" i="38"/>
  <c r="O497" i="38"/>
  <c r="M595" i="38"/>
  <c r="M543" i="38"/>
  <c r="O494" i="38"/>
  <c r="O582" i="38"/>
  <c r="M546" i="38"/>
  <c r="K574" i="38"/>
  <c r="O515" i="38"/>
  <c r="O579" i="38"/>
  <c r="M549" i="38"/>
  <c r="K581" i="38"/>
  <c r="M576" i="38"/>
  <c r="K506" i="38"/>
  <c r="K579" i="38"/>
  <c r="O209" i="38"/>
  <c r="O194" i="38"/>
  <c r="M199" i="38"/>
  <c r="M185" i="38"/>
  <c r="M200" i="38"/>
  <c r="K111" i="38"/>
  <c r="O77" i="38"/>
  <c r="O12" i="38"/>
  <c r="M18" i="38"/>
  <c r="M77" i="38"/>
  <c r="M32" i="38"/>
  <c r="O311" i="38"/>
  <c r="O345" i="38"/>
  <c r="O310" i="38"/>
  <c r="O370" i="38"/>
  <c r="M307" i="38"/>
  <c r="K367" i="38"/>
  <c r="M314" i="38"/>
  <c r="M389" i="38"/>
  <c r="K347" i="38"/>
  <c r="M326" i="38"/>
  <c r="K339" i="38"/>
  <c r="M325" i="38"/>
  <c r="K362" i="38"/>
  <c r="M348" i="38"/>
  <c r="M316" i="38"/>
  <c r="K341" i="38"/>
  <c r="O408" i="38"/>
  <c r="O399" i="38"/>
  <c r="O431" i="38"/>
  <c r="M435" i="38"/>
  <c r="O450" i="38"/>
  <c r="O487" i="38"/>
  <c r="K416" i="38"/>
  <c r="O401" i="38"/>
  <c r="O465" i="38"/>
  <c r="M407" i="38"/>
  <c r="M458" i="38"/>
  <c r="M394" i="38"/>
  <c r="O488" i="38"/>
  <c r="M449" i="38"/>
  <c r="K444" i="38"/>
  <c r="M488" i="38"/>
  <c r="M424" i="38"/>
  <c r="K457" i="38"/>
  <c r="K459" i="38"/>
  <c r="K395" i="38"/>
  <c r="K430" i="38"/>
  <c r="O262" i="38"/>
  <c r="O274" i="38"/>
  <c r="O253" i="38"/>
  <c r="O285" i="38"/>
  <c r="O220" i="38"/>
  <c r="O252" i="38"/>
  <c r="O284" i="38"/>
  <c r="O219" i="38"/>
  <c r="O251" i="38"/>
  <c r="O299" i="38"/>
  <c r="M235" i="38"/>
  <c r="K259" i="38"/>
  <c r="K287" i="38"/>
  <c r="M246" i="38"/>
  <c r="K298" i="38"/>
  <c r="K234" i="38"/>
  <c r="M281" i="38"/>
  <c r="M233" i="38"/>
  <c r="K261" i="38"/>
  <c r="M288" i="38"/>
  <c r="M240" i="38"/>
  <c r="K252" i="38"/>
  <c r="O545" i="38"/>
  <c r="O529" i="38"/>
  <c r="O504" i="38"/>
  <c r="K577" i="38"/>
  <c r="O510" i="38"/>
  <c r="K497" i="38"/>
  <c r="M594" i="38"/>
  <c r="M530" i="38"/>
  <c r="K542" i="38"/>
  <c r="O531" i="38"/>
  <c r="O595" i="38"/>
  <c r="M533" i="38"/>
  <c r="K549" i="38"/>
  <c r="O572" i="38"/>
  <c r="M560" i="38"/>
  <c r="M496" i="38"/>
  <c r="K588" i="38"/>
  <c r="K524" i="38"/>
  <c r="K563" i="38"/>
  <c r="K499" i="38"/>
  <c r="O144" i="38"/>
  <c r="O125" i="38"/>
  <c r="O122" i="38"/>
  <c r="O187" i="38"/>
  <c r="O147" i="38"/>
  <c r="O210" i="38"/>
  <c r="M123" i="38"/>
  <c r="M162" i="38"/>
  <c r="M167" i="38"/>
  <c r="M166" i="38"/>
  <c r="K193" i="38"/>
  <c r="K129" i="38"/>
  <c r="M169" i="38"/>
  <c r="K208" i="38"/>
  <c r="K144" i="38"/>
  <c r="M184" i="38"/>
  <c r="M120" i="38"/>
  <c r="K159" i="38"/>
  <c r="K146" i="38"/>
  <c r="O29" i="38"/>
  <c r="O93" i="38"/>
  <c r="O50" i="38"/>
  <c r="O11" i="38"/>
  <c r="O75" i="38"/>
  <c r="O28" i="38"/>
  <c r="O92" i="38"/>
  <c r="M11" i="38"/>
  <c r="M95" i="38"/>
  <c r="M70" i="38"/>
  <c r="K80" i="38"/>
  <c r="K16" i="38"/>
  <c r="M61" i="38"/>
  <c r="K103" i="38"/>
  <c r="K39" i="38"/>
  <c r="M80" i="38"/>
  <c r="M16" i="38"/>
  <c r="K54" i="38"/>
  <c r="K97" i="38"/>
  <c r="K33" i="38"/>
  <c r="O327" i="38"/>
  <c r="O308" i="38"/>
  <c r="O372" i="38"/>
  <c r="O353" i="38"/>
  <c r="O373" i="38"/>
  <c r="O393" i="38"/>
  <c r="O318" i="38"/>
  <c r="O338" i="38"/>
  <c r="O358" i="38"/>
  <c r="O376" i="38"/>
  <c r="O392" i="38"/>
  <c r="M347" i="38"/>
  <c r="M379" i="38"/>
  <c r="K375" i="38"/>
  <c r="O382" i="38"/>
  <c r="M375" i="38"/>
  <c r="K328" i="38"/>
  <c r="M378" i="38"/>
  <c r="M362" i="38"/>
  <c r="M338" i="38"/>
  <c r="M306" i="38"/>
  <c r="K364" i="38"/>
  <c r="K324" i="38"/>
  <c r="M385" i="38"/>
  <c r="M369" i="38"/>
  <c r="M351" i="38"/>
  <c r="M319" i="38"/>
  <c r="K371" i="38"/>
  <c r="K336" i="38"/>
  <c r="M384" i="38"/>
  <c r="M368" i="38"/>
  <c r="M350" i="38"/>
  <c r="M318" i="38"/>
  <c r="K376" i="38"/>
  <c r="K344" i="38"/>
  <c r="K335" i="38"/>
  <c r="K319" i="38"/>
  <c r="M353" i="38"/>
  <c r="M337" i="38"/>
  <c r="M321" i="38"/>
  <c r="K390" i="38"/>
  <c r="K374" i="38"/>
  <c r="K358" i="38"/>
  <c r="K342" i="38"/>
  <c r="K326" i="38"/>
  <c r="K310" i="38"/>
  <c r="M344" i="38"/>
  <c r="M328" i="38"/>
  <c r="M312" i="38"/>
  <c r="K385" i="38"/>
  <c r="K369" i="38"/>
  <c r="K353" i="38"/>
  <c r="K337" i="38"/>
  <c r="K321" i="38"/>
  <c r="O396" i="38"/>
  <c r="O428" i="38"/>
  <c r="O460" i="38"/>
  <c r="O416" i="38"/>
  <c r="O448" i="38"/>
  <c r="M451" i="38"/>
  <c r="O403" i="38"/>
  <c r="O419" i="38"/>
  <c r="O435" i="38"/>
  <c r="O451" i="38"/>
  <c r="O467" i="38"/>
  <c r="O483" i="38"/>
  <c r="K456" i="38"/>
  <c r="O406" i="38"/>
  <c r="O422" i="38"/>
  <c r="O438" i="38"/>
  <c r="O454" i="38"/>
  <c r="O470" i="38"/>
  <c r="K424" i="38"/>
  <c r="O490" i="38"/>
  <c r="M463" i="38"/>
  <c r="M399" i="38"/>
  <c r="M491" i="38"/>
  <c r="M427" i="38"/>
  <c r="K440" i="38"/>
  <c r="O405" i="38"/>
  <c r="O421" i="38"/>
  <c r="O437" i="38"/>
  <c r="O453" i="38"/>
  <c r="O469" i="38"/>
  <c r="O485" i="38"/>
  <c r="M455" i="38"/>
  <c r="K464" i="38"/>
  <c r="M486" i="38"/>
  <c r="M470" i="38"/>
  <c r="M454" i="38"/>
  <c r="M438" i="38"/>
  <c r="M422" i="38"/>
  <c r="M406" i="38"/>
  <c r="K485" i="38"/>
  <c r="K453" i="38"/>
  <c r="K421" i="38"/>
  <c r="O476" i="38"/>
  <c r="O492" i="38"/>
  <c r="M477" i="38"/>
  <c r="M461" i="38"/>
  <c r="M445" i="38"/>
  <c r="M429" i="38"/>
  <c r="M413" i="38"/>
  <c r="M397" i="38"/>
  <c r="K468" i="38"/>
  <c r="K436" i="38"/>
  <c r="K404" i="38"/>
  <c r="M484" i="38"/>
  <c r="M468" i="38"/>
  <c r="M452" i="38"/>
  <c r="M436" i="38"/>
  <c r="M420" i="38"/>
  <c r="M404" i="38"/>
  <c r="K481" i="38"/>
  <c r="K449" i="38"/>
  <c r="K417" i="38"/>
  <c r="K487" i="38"/>
  <c r="K471" i="38"/>
  <c r="K455" i="38"/>
  <c r="K439" i="38"/>
  <c r="K423" i="38"/>
  <c r="K407" i="38"/>
  <c r="K490" i="38"/>
  <c r="K474" i="38"/>
  <c r="K458" i="38"/>
  <c r="K442" i="38"/>
  <c r="K426" i="38"/>
  <c r="K410" i="38"/>
  <c r="K394" i="38"/>
  <c r="O238" i="38"/>
  <c r="O270" i="38"/>
  <c r="O218" i="38"/>
  <c r="O250" i="38"/>
  <c r="O282" i="38"/>
  <c r="O225" i="38"/>
  <c r="O241" i="38"/>
  <c r="O257" i="38"/>
  <c r="O273" i="38"/>
  <c r="O289" i="38"/>
  <c r="O304" i="38"/>
  <c r="O224" i="38"/>
  <c r="O240" i="38"/>
  <c r="O256" i="38"/>
  <c r="O272" i="38"/>
  <c r="O288" i="38"/>
  <c r="O305" i="38"/>
  <c r="O302" i="38"/>
  <c r="O223" i="38"/>
  <c r="O239" i="38"/>
  <c r="O255" i="38"/>
  <c r="O271" i="38"/>
  <c r="O287" i="38"/>
  <c r="O303" i="38"/>
  <c r="M219" i="38"/>
  <c r="K247" i="38"/>
  <c r="K295" i="38"/>
  <c r="M282" i="38"/>
  <c r="M250" i="38"/>
  <c r="M218" i="38"/>
  <c r="K243" i="38"/>
  <c r="M287" i="38"/>
  <c r="M255" i="38"/>
  <c r="M223" i="38"/>
  <c r="K271" i="38"/>
  <c r="M302" i="38"/>
  <c r="M270" i="38"/>
  <c r="M238" i="38"/>
  <c r="K299" i="38"/>
  <c r="K235" i="38"/>
  <c r="K294" i="38"/>
  <c r="K278" i="38"/>
  <c r="K262" i="38"/>
  <c r="K246" i="38"/>
  <c r="K230" i="38"/>
  <c r="K214" i="38"/>
  <c r="M293" i="38"/>
  <c r="M277" i="38"/>
  <c r="M261" i="38"/>
  <c r="M245" i="38"/>
  <c r="M229" i="38"/>
  <c r="K305" i="38"/>
  <c r="K289" i="38"/>
  <c r="K273" i="38"/>
  <c r="K257" i="38"/>
  <c r="K241" i="38"/>
  <c r="K225" i="38"/>
  <c r="M300" i="38"/>
  <c r="M284" i="38"/>
  <c r="M268" i="38"/>
  <c r="M252" i="38"/>
  <c r="M236" i="38"/>
  <c r="M220" i="38"/>
  <c r="K296" i="38"/>
  <c r="K280" i="38"/>
  <c r="K264" i="38"/>
  <c r="K248" i="38"/>
  <c r="K232" i="38"/>
  <c r="K216" i="38"/>
  <c r="M503" i="38"/>
  <c r="O170" i="38"/>
  <c r="M194" i="38"/>
  <c r="K209" i="38"/>
  <c r="K160" i="38"/>
  <c r="K175" i="38"/>
  <c r="O98" i="38"/>
  <c r="O76" i="38"/>
  <c r="K96" i="38"/>
  <c r="K55" i="38"/>
  <c r="K70" i="38"/>
  <c r="K49" i="38"/>
  <c r="O369" i="38"/>
  <c r="O334" i="38"/>
  <c r="M367" i="38"/>
  <c r="O378" i="38"/>
  <c r="M382" i="38"/>
  <c r="K372" i="38"/>
  <c r="M373" i="38"/>
  <c r="K379" i="38"/>
  <c r="M356" i="38"/>
  <c r="K352" i="38"/>
  <c r="K307" i="38"/>
  <c r="K378" i="38"/>
  <c r="K330" i="38"/>
  <c r="K389" i="38"/>
  <c r="K325" i="38"/>
  <c r="O452" i="38"/>
  <c r="O472" i="38"/>
  <c r="O463" i="38"/>
  <c r="O402" i="38"/>
  <c r="O466" i="38"/>
  <c r="M479" i="38"/>
  <c r="M443" i="38"/>
  <c r="O433" i="38"/>
  <c r="O481" i="38"/>
  <c r="M490" i="38"/>
  <c r="M426" i="38"/>
  <c r="K429" i="38"/>
  <c r="M481" i="38"/>
  <c r="M433" i="38"/>
  <c r="K476" i="38"/>
  <c r="M456" i="38"/>
  <c r="M408" i="38"/>
  <c r="K491" i="38"/>
  <c r="K443" i="38"/>
  <c r="K478" i="38"/>
  <c r="K446" i="38"/>
  <c r="O230" i="38"/>
  <c r="O242" i="38"/>
  <c r="O237" i="38"/>
  <c r="O300" i="38"/>
  <c r="O236" i="38"/>
  <c r="O268" i="38"/>
  <c r="O301" i="38"/>
  <c r="O235" i="38"/>
  <c r="O267" i="38"/>
  <c r="M251" i="38"/>
  <c r="M290" i="38"/>
  <c r="M295" i="38"/>
  <c r="K223" i="38"/>
  <c r="M214" i="38"/>
  <c r="K282" i="38"/>
  <c r="K218" i="38"/>
  <c r="M265" i="38"/>
  <c r="M217" i="38"/>
  <c r="K245" i="38"/>
  <c r="M304" i="38"/>
  <c r="M224" i="38"/>
  <c r="K284" i="38"/>
  <c r="K236" i="38"/>
  <c r="S303" i="38"/>
  <c r="R295" i="38"/>
  <c r="P287" i="38"/>
  <c r="R279" i="38"/>
  <c r="V267" i="38"/>
  <c r="U259" i="38"/>
  <c r="T251" i="38"/>
  <c r="S239" i="38"/>
  <c r="Q231" i="38"/>
  <c r="P223" i="38"/>
  <c r="R215" i="38"/>
  <c r="P294" i="38"/>
  <c r="P301" i="38"/>
  <c r="R293" i="38"/>
  <c r="V280" i="38"/>
  <c r="S272" i="38"/>
  <c r="U264" i="38"/>
  <c r="T256" i="38"/>
  <c r="R244" i="38"/>
  <c r="Q236" i="38"/>
  <c r="P228" i="38"/>
  <c r="V216" i="38"/>
  <c r="U300" i="38"/>
  <c r="Q292" i="38"/>
  <c r="P285" i="38"/>
  <c r="Q273" i="38"/>
  <c r="S265" i="38"/>
  <c r="P257" i="38"/>
  <c r="U245" i="38"/>
  <c r="T237" i="38"/>
  <c r="R229" i="38"/>
  <c r="P221" i="38"/>
  <c r="P282" i="38"/>
  <c r="Q266" i="38"/>
  <c r="S250" i="38"/>
  <c r="T226" i="38"/>
  <c r="V286" i="38"/>
  <c r="U270" i="38"/>
  <c r="R254" i="38"/>
  <c r="P230" i="38"/>
  <c r="Q214" i="38"/>
  <c r="Q488" i="38"/>
  <c r="S476" i="38"/>
  <c r="Q485" i="38"/>
  <c r="T477" i="38"/>
  <c r="R469" i="38"/>
  <c r="V457" i="38"/>
  <c r="U449" i="38"/>
  <c r="T441" i="38"/>
  <c r="S429" i="38"/>
  <c r="Q421" i="38"/>
  <c r="P413" i="38"/>
  <c r="R405" i="38"/>
  <c r="Q490" i="38"/>
  <c r="P482" i="38"/>
  <c r="P474" i="38"/>
  <c r="V462" i="38"/>
  <c r="S454" i="38"/>
  <c r="U446" i="38"/>
  <c r="T438" i="38"/>
  <c r="R426" i="38"/>
  <c r="Q418" i="38"/>
  <c r="P410" i="38"/>
  <c r="V398" i="38"/>
  <c r="U491" i="38"/>
  <c r="R483" i="38"/>
  <c r="P475" i="38"/>
  <c r="Q463" i="38"/>
  <c r="S455" i="38"/>
  <c r="V447" i="38"/>
  <c r="U435" i="38"/>
  <c r="T427" i="38"/>
  <c r="R419" i="38"/>
  <c r="P411" i="38"/>
  <c r="Q399" i="38"/>
  <c r="Q472" i="38"/>
  <c r="S456" i="38"/>
  <c r="T432" i="38"/>
  <c r="V416" i="38"/>
  <c r="U400" i="38"/>
  <c r="R460" i="38"/>
  <c r="P436" i="38"/>
  <c r="Q420" i="38"/>
  <c r="S404" i="38"/>
  <c r="S386" i="38"/>
  <c r="R378" i="38"/>
  <c r="P392" i="38"/>
  <c r="S384" i="38"/>
  <c r="V370" i="38"/>
  <c r="U362" i="38"/>
  <c r="P354" i="38"/>
  <c r="S342" i="38"/>
  <c r="R334" i="38"/>
  <c r="Q326" i="38"/>
  <c r="T318" i="38"/>
  <c r="V306" i="38"/>
  <c r="R389" i="38"/>
  <c r="Q381" i="38"/>
  <c r="T369" i="38"/>
  <c r="S361" i="38"/>
  <c r="R353" i="38"/>
  <c r="Q345" i="38"/>
  <c r="P333" i="38"/>
  <c r="V325" i="38"/>
  <c r="U317" i="38"/>
  <c r="U372" i="38"/>
  <c r="T364" i="38"/>
  <c r="S356" i="38"/>
  <c r="R348" i="38"/>
  <c r="Q336" i="38"/>
  <c r="P328" i="38"/>
  <c r="V320" i="38"/>
  <c r="U308" i="38"/>
  <c r="U383" i="38"/>
  <c r="T371" i="38"/>
  <c r="S363" i="38"/>
  <c r="R351" i="38"/>
  <c r="Q303" i="38"/>
  <c r="P295" i="38"/>
  <c r="V283" i="38"/>
  <c r="U275" i="38"/>
  <c r="T267" i="38"/>
  <c r="S255" i="38"/>
  <c r="Q247" i="38"/>
  <c r="P239" i="38"/>
  <c r="R231" i="38"/>
  <c r="V219" i="38"/>
  <c r="V302" i="38"/>
  <c r="U294" i="38"/>
  <c r="U297" i="38"/>
  <c r="S288" i="38"/>
  <c r="U280" i="38"/>
  <c r="T272" i="38"/>
  <c r="R260" i="38"/>
  <c r="Q252" i="38"/>
  <c r="P244" i="38"/>
  <c r="V232" i="38"/>
  <c r="S224" i="38"/>
  <c r="U216" i="38"/>
  <c r="S300" i="38"/>
  <c r="Q289" i="38"/>
  <c r="S281" i="38"/>
  <c r="P273" i="38"/>
  <c r="U261" i="38"/>
  <c r="T253" i="38"/>
  <c r="R245" i="38"/>
  <c r="P237" i="38"/>
  <c r="Q225" i="38"/>
  <c r="S217" i="38"/>
  <c r="S282" i="38"/>
  <c r="T258" i="38"/>
  <c r="V242" i="38"/>
  <c r="U226" i="38"/>
  <c r="R286" i="38"/>
  <c r="P262" i="38"/>
  <c r="Q246" i="38"/>
  <c r="S230" i="38"/>
  <c r="S492" i="38"/>
  <c r="P484" i="38"/>
  <c r="V476" i="38"/>
  <c r="P485" i="38"/>
  <c r="V473" i="38"/>
  <c r="U465" i="38"/>
  <c r="T457" i="38"/>
  <c r="S445" i="38"/>
  <c r="Q437" i="38"/>
  <c r="P429" i="38"/>
  <c r="R421" i="38"/>
  <c r="V409" i="38"/>
  <c r="U401" i="38"/>
  <c r="T490" i="38"/>
  <c r="T479" i="38"/>
  <c r="S470" i="38"/>
  <c r="U462" i="38"/>
  <c r="T454" i="38"/>
  <c r="R442" i="38"/>
  <c r="Q434" i="38"/>
  <c r="P426" i="38"/>
  <c r="V414" i="38"/>
  <c r="S406" i="38"/>
  <c r="U398" i="38"/>
  <c r="V491" i="38"/>
  <c r="Q478" i="38"/>
  <c r="S471" i="38"/>
  <c r="V463" i="38"/>
  <c r="U451" i="38"/>
  <c r="T443" i="38"/>
  <c r="R435" i="38"/>
  <c r="P427" i="38"/>
  <c r="Q415" i="38"/>
  <c r="S407" i="38"/>
  <c r="V399" i="38"/>
  <c r="T464" i="38"/>
  <c r="V448" i="38"/>
  <c r="U432" i="38"/>
  <c r="R416" i="38"/>
  <c r="P468" i="38"/>
  <c r="Q452" i="38"/>
  <c r="S436" i="38"/>
  <c r="T412" i="38"/>
  <c r="V396" i="38"/>
  <c r="Q386" i="38"/>
  <c r="P378" i="38"/>
  <c r="Q388" i="38"/>
  <c r="V380" i="38"/>
  <c r="P370" i="38"/>
  <c r="S358" i="38"/>
  <c r="R350" i="38"/>
  <c r="Q342" i="38"/>
  <c r="T334" i="38"/>
  <c r="V322" i="38"/>
  <c r="U314" i="38"/>
  <c r="P306" i="38"/>
  <c r="T385" i="38"/>
  <c r="S377" i="38"/>
  <c r="R369" i="38"/>
  <c r="Q361" i="38"/>
  <c r="P349" i="38"/>
  <c r="V341" i="38"/>
  <c r="U333" i="38"/>
  <c r="T321" i="38"/>
  <c r="S313" i="38"/>
  <c r="S372" i="38"/>
  <c r="R364" i="38"/>
  <c r="Q352" i="38"/>
  <c r="P344" i="38"/>
  <c r="V336" i="38"/>
  <c r="U324" i="38"/>
  <c r="T316" i="38"/>
  <c r="S308" i="38"/>
  <c r="Q383" i="38"/>
  <c r="R367" i="38"/>
  <c r="Q359" i="38"/>
  <c r="V299" i="38"/>
  <c r="U291" i="38"/>
  <c r="T283" i="38"/>
  <c r="S271" i="38"/>
  <c r="Q263" i="38"/>
  <c r="P255" i="38"/>
  <c r="R247" i="38"/>
  <c r="V235" i="38"/>
  <c r="U227" i="38"/>
  <c r="T219" i="38"/>
  <c r="T298" i="38"/>
  <c r="T305" i="38"/>
  <c r="S297" i="38"/>
  <c r="T288" i="38"/>
  <c r="R276" i="38"/>
  <c r="Q268" i="38"/>
  <c r="P260" i="38"/>
  <c r="V248" i="38"/>
  <c r="S240" i="38"/>
  <c r="U232" i="38"/>
  <c r="T224" i="38"/>
  <c r="R304" i="38"/>
  <c r="Q296" i="38"/>
  <c r="P289" i="38"/>
  <c r="U277" i="38"/>
  <c r="T269" i="38"/>
  <c r="R261" i="38"/>
  <c r="P253" i="38"/>
  <c r="Q241" i="38"/>
  <c r="S233" i="38"/>
  <c r="P225" i="38"/>
  <c r="T290" i="38"/>
  <c r="V274" i="38"/>
  <c r="U258" i="38"/>
  <c r="R242" i="38"/>
  <c r="P218" i="38"/>
  <c r="Q278" i="38"/>
  <c r="S262" i="38"/>
  <c r="T238" i="38"/>
  <c r="V222" i="38"/>
  <c r="V492" i="38"/>
  <c r="R484" i="38"/>
  <c r="R489" i="38"/>
  <c r="S481" i="38"/>
  <c r="T473" i="38"/>
  <c r="S461" i="38"/>
  <c r="Q453" i="38"/>
  <c r="P445" i="38"/>
  <c r="R437" i="38"/>
  <c r="V425" i="38"/>
  <c r="U417" i="38"/>
  <c r="T409" i="38"/>
  <c r="S397" i="38"/>
  <c r="U487" i="38"/>
  <c r="V479" i="38"/>
  <c r="T470" i="38"/>
  <c r="R458" i="38"/>
  <c r="Q450" i="38"/>
  <c r="P442" i="38"/>
  <c r="V430" i="38"/>
  <c r="S422" i="38"/>
  <c r="U414" i="38"/>
  <c r="T406" i="38"/>
  <c r="R394" i="38"/>
  <c r="T486" i="38"/>
  <c r="P478" i="38"/>
  <c r="U467" i="38"/>
  <c r="T459" i="38"/>
  <c r="R451" i="38"/>
  <c r="P443" i="38"/>
  <c r="Q431" i="38"/>
  <c r="S423" i="38"/>
  <c r="V415" i="38"/>
  <c r="U403" i="38"/>
  <c r="T395" i="38"/>
  <c r="U464" i="38"/>
  <c r="R448" i="38"/>
  <c r="P424" i="38"/>
  <c r="Q408" i="38"/>
  <c r="S468" i="38"/>
  <c r="T444" i="38"/>
  <c r="V428" i="38"/>
  <c r="U412" i="38"/>
  <c r="R396" i="38"/>
  <c r="T382" i="38"/>
  <c r="V374" i="38"/>
  <c r="T388" i="38"/>
  <c r="U376" i="38"/>
  <c r="R366" i="38"/>
  <c r="Q358" i="38"/>
  <c r="T350" i="38"/>
  <c r="V338" i="38"/>
  <c r="U330" i="38"/>
  <c r="P322" i="38"/>
  <c r="S310" i="38"/>
  <c r="S393" i="38"/>
  <c r="V385" i="38"/>
  <c r="U377" i="38"/>
  <c r="P365" i="38"/>
  <c r="V357" i="38"/>
  <c r="U349" i="38"/>
  <c r="T337" i="38"/>
  <c r="S329" i="38"/>
  <c r="R321" i="38"/>
  <c r="Q313" i="38"/>
  <c r="Q368" i="38"/>
  <c r="P360" i="38"/>
  <c r="V352" i="38"/>
  <c r="U340" i="38"/>
  <c r="T332" i="38"/>
  <c r="S324" i="38"/>
  <c r="R316" i="38"/>
  <c r="R391" i="38"/>
  <c r="P375" i="38"/>
  <c r="P367" i="38"/>
  <c r="V355" i="38"/>
  <c r="U347" i="38"/>
  <c r="T339" i="38"/>
  <c r="S331" i="38"/>
  <c r="R319" i="38"/>
  <c r="Q311" i="38"/>
  <c r="S387" i="38"/>
  <c r="S104" i="38"/>
  <c r="R96" i="38"/>
  <c r="Q88" i="38"/>
  <c r="P80" i="38"/>
  <c r="V68" i="38"/>
  <c r="T299" i="38"/>
  <c r="R263" i="38"/>
  <c r="S223" i="38"/>
  <c r="Q293" i="38"/>
  <c r="S256" i="38"/>
  <c r="Q220" i="38"/>
  <c r="R277" i="38"/>
  <c r="P241" i="38"/>
  <c r="R274" i="38"/>
  <c r="T270" i="38"/>
  <c r="U488" i="38"/>
  <c r="Q469" i="38"/>
  <c r="U433" i="38"/>
  <c r="P397" i="38"/>
  <c r="P458" i="38"/>
  <c r="T422" i="38"/>
  <c r="T483" i="38"/>
  <c r="Q447" i="38"/>
  <c r="T411" i="38"/>
  <c r="Q440" i="38"/>
  <c r="U444" i="38"/>
  <c r="P382" i="38"/>
  <c r="T366" i="38"/>
  <c r="S326" i="38"/>
  <c r="P381" i="38"/>
  <c r="S345" i="38"/>
  <c r="V309" i="38"/>
  <c r="S340" i="38"/>
  <c r="S391" i="38"/>
  <c r="P351" i="38"/>
  <c r="R335" i="38"/>
  <c r="V323" i="38"/>
  <c r="S315" i="38"/>
  <c r="U379" i="38"/>
  <c r="V100" i="38"/>
  <c r="S88" i="38"/>
  <c r="U76" i="38"/>
  <c r="R64" i="38"/>
  <c r="Q56" i="38"/>
  <c r="P48" i="38"/>
  <c r="V36" i="38"/>
  <c r="U28" i="38"/>
  <c r="T20" i="38"/>
  <c r="S8" i="38"/>
  <c r="S107" i="38"/>
  <c r="R99" i="38"/>
  <c r="Q91" i="38"/>
  <c r="P79" i="38"/>
  <c r="V71" i="38"/>
  <c r="U63" i="38"/>
  <c r="T51" i="38"/>
  <c r="S43" i="38"/>
  <c r="R35" i="38"/>
  <c r="Q27" i="38"/>
  <c r="P15" i="38"/>
  <c r="V7" i="38"/>
  <c r="V102" i="38"/>
  <c r="U90" i="38"/>
  <c r="T82" i="38"/>
  <c r="S74" i="38"/>
  <c r="R66" i="38"/>
  <c r="Q54" i="38"/>
  <c r="P46" i="38"/>
  <c r="V38" i="38"/>
  <c r="U26" i="38"/>
  <c r="T18" i="38"/>
  <c r="S10" i="38"/>
  <c r="S109" i="38"/>
  <c r="R97" i="38"/>
  <c r="Q89" i="38"/>
  <c r="P81" i="38"/>
  <c r="V69" i="38"/>
  <c r="U61" i="38"/>
  <c r="T53" i="38"/>
  <c r="S45" i="38"/>
  <c r="R33" i="38"/>
  <c r="Q25" i="38"/>
  <c r="P17" i="38"/>
  <c r="V5" i="38"/>
  <c r="R208" i="38"/>
  <c r="Q200" i="38"/>
  <c r="U192" i="38"/>
  <c r="T180" i="38"/>
  <c r="V210" i="38"/>
  <c r="T202" i="38"/>
  <c r="U190" i="38"/>
  <c r="R182" i="38"/>
  <c r="P174" i="38"/>
  <c r="P167" i="38"/>
  <c r="V155" i="38"/>
  <c r="U147" i="38"/>
  <c r="T139" i="38"/>
  <c r="S127" i="38"/>
  <c r="R119" i="38"/>
  <c r="Q111" i="38"/>
  <c r="U207" i="38"/>
  <c r="P195" i="38"/>
  <c r="R187" i="38"/>
  <c r="Q179" i="38"/>
  <c r="T166" i="38"/>
  <c r="S158" i="38"/>
  <c r="R150" i="38"/>
  <c r="U142" i="38"/>
  <c r="P130" i="38"/>
  <c r="V122" i="38"/>
  <c r="Q114" i="38"/>
  <c r="U165" i="38"/>
  <c r="T157" i="38"/>
  <c r="S149" i="38"/>
  <c r="R141" i="38"/>
  <c r="Q129" i="38"/>
  <c r="P121" i="38"/>
  <c r="V113" i="38"/>
  <c r="V193" i="38"/>
  <c r="U177" i="38"/>
  <c r="T168" i="38"/>
  <c r="S160" i="38"/>
  <c r="R148" i="38"/>
  <c r="Q140" i="38"/>
  <c r="P132" i="38"/>
  <c r="V120" i="38"/>
  <c r="U112" i="38"/>
  <c r="T205" i="38"/>
  <c r="Q189" i="38"/>
  <c r="V596" i="38"/>
  <c r="U588" i="38"/>
  <c r="T580" i="38"/>
  <c r="S568" i="38"/>
  <c r="R560" i="38"/>
  <c r="Q552" i="38"/>
  <c r="P544" i="38"/>
  <c r="P591" i="38"/>
  <c r="V583" i="38"/>
  <c r="U575" i="38"/>
  <c r="T563" i="38"/>
  <c r="S555" i="38"/>
  <c r="R547" i="38"/>
  <c r="P539" i="38"/>
  <c r="R527" i="38"/>
  <c r="Q519" i="38"/>
  <c r="P511" i="38"/>
  <c r="S499" i="38"/>
  <c r="T594" i="38"/>
  <c r="S586" i="38"/>
  <c r="R578" i="38"/>
  <c r="Q566" i="38"/>
  <c r="P558" i="38"/>
  <c r="V550" i="38"/>
  <c r="T538" i="38"/>
  <c r="R530" i="38"/>
  <c r="Q522" i="38"/>
  <c r="S514" i="38"/>
  <c r="P502" i="38"/>
  <c r="V494" i="38"/>
  <c r="U532" i="38"/>
  <c r="V520" i="38"/>
  <c r="T512" i="38"/>
  <c r="Q504" i="38"/>
  <c r="P496" i="38"/>
  <c r="R581" i="38"/>
  <c r="Q565" i="38"/>
  <c r="P549" i="38"/>
  <c r="U529" i="38"/>
  <c r="V513" i="38"/>
  <c r="T497" i="38"/>
  <c r="S569" i="38"/>
  <c r="R577" i="38"/>
  <c r="Q545" i="38"/>
  <c r="S525" i="38"/>
  <c r="U501" i="38"/>
  <c r="Q150" i="38"/>
  <c r="R138" i="38"/>
  <c r="T122" i="38"/>
  <c r="V110" i="38"/>
  <c r="R161" i="38"/>
  <c r="T145" i="38"/>
  <c r="V133" i="38"/>
  <c r="Q117" i="38"/>
  <c r="T201" i="38"/>
  <c r="V172" i="38"/>
  <c r="Q160" i="38"/>
  <c r="S148" i="38"/>
  <c r="U132" i="38"/>
  <c r="P120" i="38"/>
  <c r="R205" i="38"/>
  <c r="T181" i="38"/>
  <c r="S588" i="38"/>
  <c r="P580" i="38"/>
  <c r="R564" i="38"/>
  <c r="T552" i="38"/>
  <c r="P595" i="38"/>
  <c r="T583" i="38"/>
  <c r="V571" i="38"/>
  <c r="Q559" i="38"/>
  <c r="S543" i="38"/>
  <c r="P531" i="38"/>
  <c r="R515" i="38"/>
  <c r="S503" i="38"/>
  <c r="P594" i="38"/>
  <c r="R582" i="38"/>
  <c r="T566" i="38"/>
  <c r="V554" i="38"/>
  <c r="P538" i="38"/>
  <c r="Q526" i="38"/>
  <c r="T510" i="38"/>
  <c r="V498" i="38"/>
  <c r="P532" i="38"/>
  <c r="T516" i="38"/>
  <c r="U504" i="38"/>
  <c r="R589" i="38"/>
  <c r="T565" i="38"/>
  <c r="U537" i="38"/>
  <c r="P513" i="38"/>
  <c r="S585" i="38"/>
  <c r="U577" i="38"/>
  <c r="S533" i="38"/>
  <c r="Q501" i="38"/>
  <c r="U551" i="38"/>
  <c r="R535" i="38"/>
  <c r="V515" i="38"/>
  <c r="T499" i="38"/>
  <c r="P582" i="38"/>
  <c r="U562" i="38"/>
  <c r="V542" i="38"/>
  <c r="R522" i="38"/>
  <c r="S506" i="38"/>
  <c r="S532" i="38"/>
  <c r="V512" i="38"/>
  <c r="Q496" i="38"/>
  <c r="U557" i="38"/>
  <c r="R529" i="38"/>
  <c r="Q585" i="38"/>
  <c r="V561" i="38"/>
  <c r="T517" i="38"/>
  <c r="Q305" i="38"/>
  <c r="T284" i="38"/>
  <c r="Q264" i="38"/>
  <c r="V244" i="38"/>
  <c r="P224" i="38"/>
  <c r="U296" i="38"/>
  <c r="V281" i="38"/>
  <c r="R257" i="38"/>
  <c r="Q237" i="38"/>
  <c r="V221" i="38"/>
  <c r="V266" i="38"/>
  <c r="T218" i="38"/>
  <c r="U262" i="38"/>
  <c r="V214" i="38"/>
  <c r="V480" i="38"/>
  <c r="U477" i="38"/>
  <c r="P457" i="38"/>
  <c r="T437" i="38"/>
  <c r="Q417" i="38"/>
  <c r="R401" i="38"/>
  <c r="V474" i="38"/>
  <c r="R454" i="38"/>
  <c r="P438" i="38"/>
  <c r="S418" i="38"/>
  <c r="V394" i="38"/>
  <c r="R478" i="38"/>
  <c r="Q459" i="38"/>
  <c r="P439" i="38"/>
  <c r="S419" i="38"/>
  <c r="U399" i="38"/>
  <c r="P299" i="38"/>
  <c r="V287" i="38"/>
  <c r="U279" i="38"/>
  <c r="T271" i="38"/>
  <c r="S259" i="38"/>
  <c r="Q251" i="38"/>
  <c r="P243" i="38"/>
  <c r="R235" i="38"/>
  <c r="V223" i="38"/>
  <c r="U215" i="38"/>
  <c r="U298" i="38"/>
  <c r="U301" i="38"/>
  <c r="T293" i="38"/>
  <c r="U284" i="38"/>
  <c r="T276" i="38"/>
  <c r="R264" i="38"/>
  <c r="Q256" i="38"/>
  <c r="P248" i="38"/>
  <c r="V236" i="38"/>
  <c r="S228" i="38"/>
  <c r="U220" i="38"/>
  <c r="S304" i="38"/>
  <c r="R292" i="38"/>
  <c r="S285" i="38"/>
  <c r="V277" i="38"/>
  <c r="U265" i="38"/>
  <c r="T257" i="38"/>
  <c r="R249" i="38"/>
  <c r="V241" i="38"/>
  <c r="Q229" i="38"/>
  <c r="S221" i="38"/>
  <c r="S290" i="38"/>
  <c r="T266" i="38"/>
  <c r="V250" i="38"/>
  <c r="U234" i="38"/>
  <c r="R218" i="38"/>
  <c r="P270" i="38"/>
  <c r="Q254" i="38"/>
  <c r="S238" i="38"/>
  <c r="T214" i="38"/>
  <c r="P488" i="38"/>
  <c r="R480" i="38"/>
  <c r="T489" i="38"/>
  <c r="R477" i="38"/>
  <c r="U469" i="38"/>
  <c r="T461" i="38"/>
  <c r="S449" i="38"/>
  <c r="Q441" i="38"/>
  <c r="P433" i="38"/>
  <c r="R425" i="38"/>
  <c r="V413" i="38"/>
  <c r="U405" i="38"/>
  <c r="T397" i="38"/>
  <c r="U482" i="38"/>
  <c r="S474" i="38"/>
  <c r="U466" i="38"/>
  <c r="T458" i="38"/>
  <c r="R446" i="38"/>
  <c r="Q438" i="38"/>
  <c r="P430" i="38"/>
  <c r="V418" i="38"/>
  <c r="S410" i="38"/>
  <c r="U402" i="38"/>
  <c r="T394" i="38"/>
  <c r="P483" i="38"/>
  <c r="S475" i="38"/>
  <c r="V467" i="38"/>
  <c r="U455" i="38"/>
  <c r="T447" i="38"/>
  <c r="R439" i="38"/>
  <c r="P431" i="38"/>
  <c r="Q419" i="38"/>
  <c r="S411" i="38"/>
  <c r="V403" i="38"/>
  <c r="T472" i="38"/>
  <c r="V456" i="38"/>
  <c r="U440" i="38"/>
  <c r="R424" i="38"/>
  <c r="P400" i="38"/>
  <c r="Q460" i="38"/>
  <c r="S444" i="38"/>
  <c r="T420" i="38"/>
  <c r="V404" i="38"/>
  <c r="Q390" i="38"/>
  <c r="U382" i="38"/>
  <c r="Q392" i="38"/>
  <c r="V384" i="38"/>
  <c r="T376" i="38"/>
  <c r="S362" i="38"/>
  <c r="R354" i="38"/>
  <c r="Q346" i="38"/>
  <c r="T338" i="38"/>
  <c r="V326" i="38"/>
  <c r="U318" i="38"/>
  <c r="P310" i="38"/>
  <c r="T389" i="38"/>
  <c r="S381" i="38"/>
  <c r="R373" i="38"/>
  <c r="Q365" i="38"/>
  <c r="P353" i="38"/>
  <c r="V345" i="38"/>
  <c r="U337" i="38"/>
  <c r="T325" i="38"/>
  <c r="S317" i="38"/>
  <c r="R309" i="38"/>
  <c r="R368" i="38"/>
  <c r="Q356" i="38"/>
  <c r="P348" i="38"/>
  <c r="S287" i="38"/>
  <c r="V251" i="38"/>
  <c r="Q215" i="38"/>
  <c r="Q284" i="38"/>
  <c r="U248" i="38"/>
  <c r="P304" i="38"/>
  <c r="P269" i="38"/>
  <c r="U229" i="38"/>
  <c r="P250" i="38"/>
  <c r="V254" i="38"/>
  <c r="T480" i="38"/>
  <c r="P461" i="38"/>
  <c r="T425" i="38"/>
  <c r="R487" i="38"/>
  <c r="V446" i="38"/>
  <c r="R410" i="38"/>
  <c r="T475" i="38"/>
  <c r="S439" i="38"/>
  <c r="R403" i="38"/>
  <c r="S424" i="38"/>
  <c r="R428" i="38"/>
  <c r="U392" i="38"/>
  <c r="V354" i="38"/>
  <c r="R318" i="38"/>
  <c r="V373" i="38"/>
  <c r="R337" i="38"/>
  <c r="V368" i="38"/>
  <c r="R332" i="38"/>
  <c r="V371" i="38"/>
  <c r="S347" i="38"/>
  <c r="P335" i="38"/>
  <c r="T323" i="38"/>
  <c r="V307" i="38"/>
  <c r="Q379" i="38"/>
  <c r="T100" i="38"/>
  <c r="V84" i="38"/>
  <c r="S72" i="38"/>
  <c r="P64" i="38"/>
  <c r="V52" i="38"/>
  <c r="U44" i="38"/>
  <c r="T36" i="38"/>
  <c r="S24" i="38"/>
  <c r="R16" i="38"/>
  <c r="Q8" i="38"/>
  <c r="Q107" i="38"/>
  <c r="P95" i="38"/>
  <c r="V87" i="38"/>
  <c r="U79" i="38"/>
  <c r="T67" i="38"/>
  <c r="S59" i="38"/>
  <c r="R51" i="38"/>
  <c r="Q43" i="38"/>
  <c r="P31" i="38"/>
  <c r="V23" i="38"/>
  <c r="U15" i="38"/>
  <c r="U106" i="38"/>
  <c r="T98" i="38"/>
  <c r="S90" i="38"/>
  <c r="R82" i="38"/>
  <c r="Q70" i="38"/>
  <c r="P62" i="38"/>
  <c r="V54" i="38"/>
  <c r="U42" i="38"/>
  <c r="T34" i="38"/>
  <c r="S26" i="38"/>
  <c r="R18" i="38"/>
  <c r="Q6" i="38"/>
  <c r="Q105" i="38"/>
  <c r="P97" i="38"/>
  <c r="V85" i="38"/>
  <c r="U77" i="38"/>
  <c r="T69" i="38"/>
  <c r="S61" i="38"/>
  <c r="R49" i="38"/>
  <c r="Q41" i="38"/>
  <c r="P33" i="38"/>
  <c r="V21" i="38"/>
  <c r="U13" i="38"/>
  <c r="T5" i="38"/>
  <c r="U208" i="38"/>
  <c r="T196" i="38"/>
  <c r="V188" i="38"/>
  <c r="U180" i="38"/>
  <c r="U206" i="38"/>
  <c r="R198" i="38"/>
  <c r="P190" i="38"/>
  <c r="S182" i="38"/>
  <c r="V171" i="38"/>
  <c r="U163" i="38"/>
  <c r="T155" i="38"/>
  <c r="S143" i="38"/>
  <c r="R135" i="38"/>
  <c r="Q127" i="38"/>
  <c r="P119" i="38"/>
  <c r="P211" i="38"/>
  <c r="R203" i="38"/>
  <c r="Q195" i="38"/>
  <c r="T183" i="38"/>
  <c r="S175" i="38"/>
  <c r="R166" i="38"/>
  <c r="U158" i="38"/>
  <c r="P146" i="38"/>
  <c r="V138" i="38"/>
  <c r="Q130" i="38"/>
  <c r="T118" i="38"/>
  <c r="S110" i="38"/>
  <c r="S165" i="38"/>
  <c r="R157" i="38"/>
  <c r="Q145" i="38"/>
  <c r="P137" i="38"/>
  <c r="V129" i="38"/>
  <c r="U117" i="38"/>
  <c r="U209" i="38"/>
  <c r="T193" i="38"/>
  <c r="Q177" i="38"/>
  <c r="R164" i="38"/>
  <c r="Q156" i="38"/>
  <c r="P148" i="38"/>
  <c r="V136" i="38"/>
  <c r="U128" i="38"/>
  <c r="T120" i="38"/>
  <c r="S112" i="38"/>
  <c r="R197" i="38"/>
  <c r="P181" i="38"/>
  <c r="T596" i="38"/>
  <c r="S584" i="38"/>
  <c r="R576" i="38"/>
  <c r="Q568" i="38"/>
  <c r="P560" i="38"/>
  <c r="V548" i="38"/>
  <c r="U540" i="38"/>
  <c r="U591" i="38"/>
  <c r="T579" i="38"/>
  <c r="S571" i="38"/>
  <c r="R563" i="38"/>
  <c r="Q555" i="38"/>
  <c r="P543" i="38"/>
  <c r="Q535" i="38"/>
  <c r="P527" i="38"/>
  <c r="S515" i="38"/>
  <c r="V507" i="38"/>
  <c r="U499" i="38"/>
  <c r="R594" i="38"/>
  <c r="Q582" i="38"/>
  <c r="P574" i="38"/>
  <c r="V566" i="38"/>
  <c r="U554" i="38"/>
  <c r="T546" i="38"/>
  <c r="Q538" i="38"/>
  <c r="S530" i="38"/>
  <c r="P518" i="38"/>
  <c r="V510" i="38"/>
  <c r="U502" i="38"/>
  <c r="V536" i="38"/>
  <c r="T528" i="38"/>
  <c r="Q520" i="38"/>
  <c r="P512" i="38"/>
  <c r="R500" i="38"/>
  <c r="P493" i="38"/>
  <c r="P581" i="38"/>
  <c r="V557" i="38"/>
  <c r="U541" i="38"/>
  <c r="T529" i="38"/>
  <c r="R513" i="38"/>
  <c r="R585" i="38"/>
  <c r="Q553" i="38"/>
  <c r="P577" i="38"/>
  <c r="U533" i="38"/>
  <c r="V517" i="38"/>
  <c r="T501" i="38"/>
  <c r="S146" i="38"/>
  <c r="Q134" i="38"/>
  <c r="P118" i="38"/>
  <c r="S169" i="38"/>
  <c r="P157" i="38"/>
  <c r="R145" i="38"/>
  <c r="T129" i="38"/>
  <c r="V117" i="38"/>
  <c r="R193" i="38"/>
  <c r="T172" i="38"/>
  <c r="T156" i="38"/>
  <c r="V140" i="38"/>
  <c r="Q128" i="38"/>
  <c r="S116" i="38"/>
  <c r="U197" i="38"/>
  <c r="S173" i="38"/>
  <c r="Q588" i="38"/>
  <c r="S572" i="38"/>
  <c r="U560" i="38"/>
  <c r="R548" i="38"/>
  <c r="U595" i="38"/>
  <c r="P579" i="38"/>
  <c r="T567" i="38"/>
  <c r="V555" i="38"/>
  <c r="Q543" i="38"/>
  <c r="V527" i="38"/>
  <c r="P515" i="38"/>
  <c r="R499" i="38"/>
  <c r="U590" i="38"/>
  <c r="P578" i="38"/>
  <c r="R566" i="38"/>
  <c r="T550" i="38"/>
  <c r="U538" i="38"/>
  <c r="P522" i="38"/>
  <c r="Q510" i="38"/>
  <c r="T494" i="38"/>
  <c r="S528" i="38"/>
  <c r="P516" i="38"/>
  <c r="T500" i="38"/>
  <c r="P589" i="38"/>
  <c r="R557" i="38"/>
  <c r="T537" i="38"/>
  <c r="U505" i="38"/>
  <c r="Q569" i="38"/>
  <c r="S577" i="38"/>
  <c r="V525" i="38"/>
  <c r="S501" i="38"/>
  <c r="S547" i="38"/>
  <c r="V531" i="38"/>
  <c r="T515" i="38"/>
  <c r="S594" i="38"/>
  <c r="Q574" i="38"/>
  <c r="V558" i="38"/>
  <c r="R538" i="38"/>
  <c r="S522" i="38"/>
  <c r="V502" i="38"/>
  <c r="R524" i="38"/>
  <c r="U508" i="38"/>
  <c r="U589" i="38"/>
  <c r="S557" i="38"/>
  <c r="P521" i="38"/>
  <c r="R553" i="38"/>
  <c r="P545" i="38"/>
  <c r="V501" i="38"/>
  <c r="V301" i="38"/>
  <c r="Q280" i="38"/>
  <c r="R256" i="38"/>
  <c r="P240" i="38"/>
  <c r="S220" i="38"/>
  <c r="U289" i="38"/>
  <c r="R273" i="38"/>
  <c r="Q253" i="38"/>
  <c r="T233" i="38"/>
  <c r="Q290" i="38"/>
  <c r="T250" i="38"/>
  <c r="S286" i="38"/>
  <c r="V246" i="38"/>
  <c r="R214" i="38"/>
  <c r="Q476" i="38"/>
  <c r="V469" i="38"/>
  <c r="T453" i="38"/>
  <c r="Q433" i="38"/>
  <c r="U413" i="38"/>
  <c r="V490" i="38"/>
  <c r="R470" i="38"/>
  <c r="S450" i="38"/>
  <c r="Q279" i="38"/>
  <c r="U243" i="38"/>
  <c r="R298" i="38"/>
  <c r="P276" i="38"/>
  <c r="T240" i="38"/>
  <c r="V292" i="38"/>
  <c r="Q257" i="38"/>
  <c r="T221" i="38"/>
  <c r="Q234" i="38"/>
  <c r="U238" i="38"/>
  <c r="U489" i="38"/>
  <c r="R453" i="38"/>
  <c r="S413" i="38"/>
  <c r="R474" i="38"/>
  <c r="S438" i="38"/>
  <c r="Q402" i="38"/>
  <c r="R467" i="38"/>
  <c r="V431" i="38"/>
  <c r="P395" i="38"/>
  <c r="T400" i="38"/>
  <c r="P404" i="38"/>
  <c r="R384" i="38"/>
  <c r="U346" i="38"/>
  <c r="Q310" i="38"/>
  <c r="U365" i="38"/>
  <c r="Q329" i="38"/>
  <c r="U356" i="38"/>
  <c r="Q320" i="38"/>
  <c r="U363" i="38"/>
  <c r="Q343" i="38"/>
  <c r="U331" i="38"/>
  <c r="P319" i="38"/>
  <c r="T307" i="38"/>
  <c r="U108" i="38"/>
  <c r="P96" i="38"/>
  <c r="T84" i="38"/>
  <c r="Q72" i="38"/>
  <c r="U60" i="38"/>
  <c r="T52" i="38"/>
  <c r="S40" i="38"/>
  <c r="R32" i="38"/>
  <c r="Q24" i="38"/>
  <c r="P16" i="38"/>
  <c r="P4" i="38"/>
  <c r="V103" i="38"/>
  <c r="U95" i="38"/>
  <c r="T83" i="38"/>
  <c r="S75" i="38"/>
  <c r="R67" i="38"/>
  <c r="Q59" i="38"/>
  <c r="P47" i="38"/>
  <c r="V39" i="38"/>
  <c r="U31" i="38"/>
  <c r="T19" i="38"/>
  <c r="S11" i="38"/>
  <c r="S106" i="38"/>
  <c r="R98" i="38"/>
  <c r="Q86" i="38"/>
  <c r="P78" i="38"/>
  <c r="V70" i="38"/>
  <c r="U58" i="38"/>
  <c r="T50" i="38"/>
  <c r="S42" i="38"/>
  <c r="R34" i="38"/>
  <c r="Q22" i="38"/>
  <c r="P14" i="38"/>
  <c r="V6" i="38"/>
  <c r="V101" i="38"/>
  <c r="U93" i="38"/>
  <c r="T85" i="38"/>
  <c r="S77" i="38"/>
  <c r="R65" i="38"/>
  <c r="Q57" i="38"/>
  <c r="P49" i="38"/>
  <c r="V37" i="38"/>
  <c r="U29" i="38"/>
  <c r="T21" i="38"/>
  <c r="S13" i="38"/>
  <c r="T212" i="38"/>
  <c r="V204" i="38"/>
  <c r="U196" i="38"/>
  <c r="S184" i="38"/>
  <c r="R176" i="38"/>
  <c r="P206" i="38"/>
  <c r="S198" i="38"/>
  <c r="Q186" i="38"/>
  <c r="V178" i="38"/>
  <c r="T171" i="38"/>
  <c r="S159" i="38"/>
  <c r="R151" i="38"/>
  <c r="Q143" i="38"/>
  <c r="P135" i="38"/>
  <c r="V123" i="38"/>
  <c r="U115" i="38"/>
  <c r="Q211" i="38"/>
  <c r="T199" i="38"/>
  <c r="S191" i="38"/>
  <c r="V183" i="38"/>
  <c r="U175" i="38"/>
  <c r="P162" i="38"/>
  <c r="V154" i="38"/>
  <c r="Q146" i="38"/>
  <c r="T134" i="38"/>
  <c r="S126" i="38"/>
  <c r="R118" i="38"/>
  <c r="U110" i="38"/>
  <c r="Q161" i="38"/>
  <c r="P153" i="38"/>
  <c r="V145" i="38"/>
  <c r="U133" i="38"/>
  <c r="T125" i="38"/>
  <c r="S117" i="38"/>
  <c r="Q209" i="38"/>
  <c r="R185" i="38"/>
  <c r="Q172" i="38"/>
  <c r="P164" i="38"/>
  <c r="V152" i="38"/>
  <c r="U144" i="38"/>
  <c r="T136" i="38"/>
  <c r="S128" i="38"/>
  <c r="R116" i="38"/>
  <c r="P213" i="38"/>
  <c r="S197" i="38"/>
  <c r="V173" i="38"/>
  <c r="R592" i="38"/>
  <c r="Q584" i="38"/>
  <c r="P576" i="38"/>
  <c r="V564" i="38"/>
  <c r="U556" i="38"/>
  <c r="T548" i="38"/>
  <c r="T595" i="38"/>
  <c r="S587" i="38"/>
  <c r="R579" i="38"/>
  <c r="Q571" i="38"/>
  <c r="P559" i="38"/>
  <c r="V551" i="38"/>
  <c r="U543" i="38"/>
  <c r="S531" i="38"/>
  <c r="V523" i="38"/>
  <c r="U515" i="38"/>
  <c r="T507" i="38"/>
  <c r="R495" i="38"/>
  <c r="P590" i="38"/>
  <c r="V582" i="38"/>
  <c r="U570" i="38"/>
  <c r="T562" i="38"/>
  <c r="S554" i="38"/>
  <c r="R546" i="38"/>
  <c r="P534" i="38"/>
  <c r="V526" i="38"/>
  <c r="U518" i="38"/>
  <c r="T506" i="38"/>
  <c r="R498" i="38"/>
  <c r="Q536" i="38"/>
  <c r="P528" i="38"/>
  <c r="R516" i="38"/>
  <c r="S508" i="38"/>
  <c r="U500" i="38"/>
  <c r="V589" i="38"/>
  <c r="U573" i="38"/>
  <c r="T557" i="38"/>
  <c r="S541" i="38"/>
  <c r="Q521" i="38"/>
  <c r="P505" i="38"/>
  <c r="P585" i="38"/>
  <c r="V593" i="38"/>
  <c r="U561" i="38"/>
  <c r="T533" i="38"/>
  <c r="R517" i="38"/>
  <c r="P183" i="38"/>
  <c r="V142" i="38"/>
  <c r="S130" i="38"/>
  <c r="Q118" i="38"/>
  <c r="Q165" i="38"/>
  <c r="S153" i="38"/>
  <c r="U137" i="38"/>
  <c r="P125" i="38"/>
  <c r="R113" i="38"/>
  <c r="U185" i="38"/>
  <c r="P168" i="38"/>
  <c r="R152" i="38"/>
  <c r="T140" i="38"/>
  <c r="V124" i="38"/>
  <c r="Q112" i="38"/>
  <c r="Q197" i="38"/>
  <c r="R596" i="38"/>
  <c r="T584" i="38"/>
  <c r="Q572" i="38"/>
  <c r="S556" i="38"/>
  <c r="U544" i="38"/>
  <c r="S591" i="38"/>
  <c r="U579" i="38"/>
  <c r="P563" i="38"/>
  <c r="R551" i="38"/>
  <c r="S535" i="38"/>
  <c r="Q523" i="38"/>
  <c r="V511" i="38"/>
  <c r="P499" i="38"/>
  <c r="Q586" i="38"/>
  <c r="S574" i="38"/>
  <c r="U558" i="38"/>
  <c r="P546" i="38"/>
  <c r="S534" i="38"/>
  <c r="R518" i="38"/>
  <c r="U506" i="38"/>
  <c r="R536" i="38"/>
  <c r="Q524" i="38"/>
  <c r="V508" i="38"/>
  <c r="S496" i="38"/>
  <c r="S581" i="38"/>
  <c r="U549" i="38"/>
  <c r="S529" i="38"/>
  <c r="Q497" i="38"/>
  <c r="T553" i="38"/>
  <c r="V545" i="38"/>
  <c r="P517" i="38"/>
  <c r="Q579" i="38"/>
  <c r="V543" i="38"/>
  <c r="Q527" i="38"/>
  <c r="U507" i="38"/>
  <c r="Q590" i="38"/>
  <c r="V574" i="38"/>
  <c r="R554" i="38"/>
  <c r="T530" i="38"/>
  <c r="Q514" i="38"/>
  <c r="P494" i="38"/>
  <c r="U524" i="38"/>
  <c r="T504" i="38"/>
  <c r="V573" i="38"/>
  <c r="T541" i="38"/>
  <c r="Q505" i="38"/>
  <c r="P553" i="38"/>
  <c r="V533" i="38"/>
  <c r="R501" i="38"/>
  <c r="S293" i="38"/>
  <c r="R272" i="38"/>
  <c r="P256" i="38"/>
  <c r="Q232" i="38"/>
  <c r="V304" i="38"/>
  <c r="R289" i="38"/>
  <c r="T265" i="38"/>
  <c r="V249" i="38"/>
  <c r="S229" i="38"/>
  <c r="T282" i="38"/>
  <c r="S242" i="38"/>
  <c r="V278" i="38"/>
  <c r="T230" i="38"/>
  <c r="R488" i="38"/>
  <c r="R485" i="38"/>
  <c r="T469" i="38"/>
  <c r="U445" i="38"/>
  <c r="S425" i="38"/>
  <c r="P409" i="38"/>
  <c r="P487" i="38"/>
  <c r="T466" i="38"/>
  <c r="P271" i="38"/>
  <c r="R228" i="38"/>
  <c r="S218" i="38"/>
  <c r="Q405" i="38"/>
  <c r="P459" i="38"/>
  <c r="V390" i="38"/>
  <c r="T353" i="38"/>
  <c r="T355" i="38"/>
  <c r="R387" i="38"/>
  <c r="T68" i="38"/>
  <c r="P32" i="38"/>
  <c r="T99" i="38"/>
  <c r="P63" i="38"/>
  <c r="S27" i="38"/>
  <c r="P94" i="38"/>
  <c r="S58" i="38"/>
  <c r="V22" i="38"/>
  <c r="S93" i="38"/>
  <c r="V53" i="38"/>
  <c r="R17" i="38"/>
  <c r="R192" i="38"/>
  <c r="V194" i="38"/>
  <c r="Q159" i="38"/>
  <c r="T123" i="38"/>
  <c r="U191" i="38"/>
  <c r="T150" i="38"/>
  <c r="P114" i="38"/>
  <c r="T141" i="38"/>
  <c r="P201" i="38"/>
  <c r="T152" i="38"/>
  <c r="P116" i="38"/>
  <c r="P592" i="38"/>
  <c r="S552" i="38"/>
  <c r="P575" i="38"/>
  <c r="V539" i="38"/>
  <c r="Q503" i="38"/>
  <c r="S570" i="38"/>
  <c r="U534" i="38"/>
  <c r="S498" i="38"/>
  <c r="V504" i="38"/>
  <c r="R549" i="38"/>
  <c r="U569" i="38"/>
  <c r="P509" i="38"/>
  <c r="U114" i="38"/>
  <c r="U121" i="38"/>
  <c r="U148" i="38"/>
  <c r="V181" i="38"/>
  <c r="V552" i="38"/>
  <c r="U563" i="38"/>
  <c r="Q507" i="38"/>
  <c r="S558" i="38"/>
  <c r="R502" i="38"/>
  <c r="U493" i="38"/>
  <c r="S497" i="38"/>
  <c r="R555" i="38"/>
  <c r="R586" i="38"/>
  <c r="P510" i="38"/>
  <c r="T573" i="38"/>
  <c r="U517" i="38"/>
  <c r="Q248" i="38"/>
  <c r="V265" i="38"/>
  <c r="V234" i="38"/>
  <c r="T481" i="38"/>
  <c r="Q401" i="38"/>
  <c r="R438" i="38"/>
  <c r="V410" i="38"/>
  <c r="S486" i="38"/>
  <c r="R463" i="38"/>
  <c r="S435" i="38"/>
  <c r="V411" i="38"/>
  <c r="R299" i="38"/>
  <c r="T287" i="38"/>
  <c r="P275" i="38"/>
  <c r="U263" i="38"/>
  <c r="R251" i="38"/>
  <c r="T239" i="38"/>
  <c r="P227" i="38"/>
  <c r="T302" i="38"/>
  <c r="Q294" i="38"/>
  <c r="R297" i="38"/>
  <c r="R280" i="38"/>
  <c r="V268" i="38"/>
  <c r="T260" i="38"/>
  <c r="S244" i="38"/>
  <c r="R232" i="38"/>
  <c r="V220" i="38"/>
  <c r="Q300" i="38"/>
  <c r="T289" i="38"/>
  <c r="Q277" i="38"/>
  <c r="R265" i="38"/>
  <c r="S253" i="38"/>
  <c r="T241" i="38"/>
  <c r="V229" i="38"/>
  <c r="R217" i="38"/>
  <c r="Q274" i="38"/>
  <c r="R250" i="38"/>
  <c r="S226" i="38"/>
  <c r="U278" i="38"/>
  <c r="T246" i="38"/>
  <c r="R230" i="38"/>
  <c r="T492" i="38"/>
  <c r="U476" i="38"/>
  <c r="V481" i="38"/>
  <c r="R473" i="38"/>
  <c r="Q457" i="38"/>
  <c r="V445" i="38"/>
  <c r="S433" i="38"/>
  <c r="U421" i="38"/>
  <c r="Q409" i="38"/>
  <c r="V397" i="38"/>
  <c r="V482" i="38"/>
  <c r="Q470" i="38"/>
  <c r="S458" i="38"/>
  <c r="P446" i="38"/>
  <c r="U434" i="38"/>
  <c r="Q422" i="38"/>
  <c r="T410" i="38"/>
  <c r="P398" i="38"/>
  <c r="R486" i="38"/>
  <c r="U471" i="38"/>
  <c r="P463" i="38"/>
  <c r="V451" i="38"/>
  <c r="Q435" i="38"/>
  <c r="U423" i="38"/>
  <c r="P415" i="38"/>
  <c r="T399" i="38"/>
  <c r="P464" i="38"/>
  <c r="T440" i="38"/>
  <c r="Q416" i="38"/>
  <c r="V468" i="38"/>
  <c r="P444" i="38"/>
  <c r="U420" i="38"/>
  <c r="Q396" i="38"/>
  <c r="R382" i="38"/>
  <c r="T392" i="38"/>
  <c r="P380" i="38"/>
  <c r="U366" i="38"/>
  <c r="T354" i="38"/>
  <c r="P342" i="38"/>
  <c r="Q330" i="38"/>
  <c r="S314" i="38"/>
  <c r="T306" i="38"/>
  <c r="Q385" i="38"/>
  <c r="P369" i="38"/>
  <c r="T357" i="38"/>
  <c r="Q349" i="38"/>
  <c r="S333" i="38"/>
  <c r="P321" i="38"/>
  <c r="T309" i="38"/>
  <c r="P364" i="38"/>
  <c r="T352" i="38"/>
  <c r="Q340" i="38"/>
  <c r="P332" i="38"/>
  <c r="V324" i="38"/>
  <c r="U312" i="38"/>
  <c r="U391" i="38"/>
  <c r="T375" i="38"/>
  <c r="S367" i="38"/>
  <c r="R355" i="38"/>
  <c r="Q347" i="38"/>
  <c r="P339" i="38"/>
  <c r="V327" i="38"/>
  <c r="U319" i="38"/>
  <c r="T311" i="38"/>
  <c r="Q387" i="38"/>
  <c r="V104" i="38"/>
  <c r="U96" i="38"/>
  <c r="T88" i="38"/>
  <c r="S76" i="38"/>
  <c r="R68" i="38"/>
  <c r="Q60" i="38"/>
  <c r="P52" i="38"/>
  <c r="V40" i="38"/>
  <c r="U32" i="38"/>
  <c r="T24" i="38"/>
  <c r="S12" i="38"/>
  <c r="S4" i="38"/>
  <c r="R103" i="38"/>
  <c r="Q95" i="38"/>
  <c r="P83" i="38"/>
  <c r="V75" i="38"/>
  <c r="U67" i="38"/>
  <c r="T55" i="38"/>
  <c r="S47" i="38"/>
  <c r="R39" i="38"/>
  <c r="Q31" i="38"/>
  <c r="P19" i="38"/>
  <c r="V11" i="38"/>
  <c r="V106" i="38"/>
  <c r="U94" i="38"/>
  <c r="T86" i="38"/>
  <c r="S78" i="38"/>
  <c r="R70" i="38"/>
  <c r="Q58" i="38"/>
  <c r="P50" i="38"/>
  <c r="V42" i="38"/>
  <c r="U30" i="38"/>
  <c r="T22" i="38"/>
  <c r="S14" i="38"/>
  <c r="R6" i="38"/>
  <c r="R101" i="38"/>
  <c r="Q93" i="38"/>
  <c r="P85" i="38"/>
  <c r="V73" i="38"/>
  <c r="U65" i="38"/>
  <c r="T57" i="38"/>
  <c r="S49" i="38"/>
  <c r="R37" i="38"/>
  <c r="Q29" i="38"/>
  <c r="P21" i="38"/>
  <c r="V9" i="38"/>
  <c r="R212" i="38"/>
  <c r="Q204" i="38"/>
  <c r="P196" i="38"/>
  <c r="T184" i="38"/>
  <c r="V176" i="38"/>
  <c r="T206" i="38"/>
  <c r="U194" i="38"/>
  <c r="R186" i="38"/>
  <c r="P178" i="38"/>
  <c r="P171" i="38"/>
  <c r="V159" i="38"/>
  <c r="U151" i="38"/>
  <c r="T143" i="38"/>
  <c r="S131" i="38"/>
  <c r="R123" i="38"/>
  <c r="Q115" i="38"/>
  <c r="U211" i="38"/>
  <c r="P199" i="38"/>
  <c r="R191" i="38"/>
  <c r="S179" i="38"/>
  <c r="R170" i="38"/>
  <c r="U162" i="38"/>
  <c r="U146" i="38"/>
  <c r="S114" i="38"/>
  <c r="V149" i="38"/>
  <c r="S121" i="38"/>
  <c r="P177" i="38"/>
  <c r="P152" i="38"/>
  <c r="T124" i="38"/>
  <c r="P189" i="38"/>
  <c r="U576" i="38"/>
  <c r="P548" i="38"/>
  <c r="Q575" i="38"/>
  <c r="U547" i="38"/>
  <c r="U519" i="38"/>
  <c r="S590" i="38"/>
  <c r="P562" i="38"/>
  <c r="R534" i="38"/>
  <c r="P506" i="38"/>
  <c r="V524" i="38"/>
  <c r="P500" i="38"/>
  <c r="P557" i="38"/>
  <c r="T505" i="38"/>
  <c r="Q561" i="38"/>
  <c r="S563" i="38"/>
  <c r="S507" i="38"/>
  <c r="U578" i="38"/>
  <c r="S546" i="38"/>
  <c r="R506" i="38"/>
  <c r="P520" i="38"/>
  <c r="Q581" i="38"/>
  <c r="T513" i="38"/>
  <c r="T561" i="38"/>
  <c r="T295" i="38"/>
  <c r="Q275" i="38"/>
  <c r="R259" i="38"/>
  <c r="U239" i="38"/>
  <c r="S219" i="38"/>
  <c r="R294" i="38"/>
  <c r="V276" i="38"/>
  <c r="U244" i="38"/>
  <c r="R300" i="38"/>
  <c r="V269" i="38"/>
  <c r="V233" i="38"/>
  <c r="Q258" i="38"/>
  <c r="Q270" i="38"/>
  <c r="S488" i="38"/>
  <c r="S473" i="38"/>
  <c r="P441" i="38"/>
  <c r="V405" i="38"/>
  <c r="S466" i="38"/>
  <c r="S434" i="38"/>
  <c r="Q398" i="38"/>
  <c r="U463" i="38"/>
  <c r="R431" i="38"/>
  <c r="R399" i="38"/>
  <c r="S295" i="38"/>
  <c r="Q287" i="38"/>
  <c r="P279" i="38"/>
  <c r="R271" i="38"/>
  <c r="V259" i="38"/>
  <c r="U251" i="38"/>
  <c r="T243" i="38"/>
  <c r="S231" i="38"/>
  <c r="Q223" i="38"/>
  <c r="P215" i="38"/>
  <c r="Q298" i="38"/>
  <c r="Q301" i="38"/>
  <c r="P293" i="38"/>
  <c r="P284" i="38"/>
  <c r="V272" i="38"/>
  <c r="S264" i="38"/>
  <c r="U256" i="38"/>
  <c r="T248" i="38"/>
  <c r="R236" i="38"/>
  <c r="Q228" i="38"/>
  <c r="P220" i="38"/>
  <c r="V300" i="38"/>
  <c r="U292" i="38"/>
  <c r="R285" i="38"/>
  <c r="P277" i="38"/>
  <c r="Q265" i="38"/>
  <c r="S257" i="38"/>
  <c r="P249" i="38"/>
  <c r="U237" i="38"/>
  <c r="T229" i="38"/>
  <c r="R221" i="38"/>
  <c r="R290" i="38"/>
  <c r="P266" i="38"/>
  <c r="Q250" i="38"/>
  <c r="S234" i="38"/>
  <c r="T286" i="38"/>
  <c r="V270" i="38"/>
  <c r="U254" i="38"/>
  <c r="R238" i="38"/>
  <c r="P214" i="38"/>
  <c r="T488" i="38"/>
  <c r="Q480" i="38"/>
  <c r="V485" i="38"/>
  <c r="Q477" i="38"/>
  <c r="P469" i="38"/>
  <c r="R461" i="38"/>
  <c r="V449" i="38"/>
  <c r="U441" i="38"/>
  <c r="T433" i="38"/>
  <c r="S421" i="38"/>
  <c r="Q413" i="38"/>
  <c r="P405" i="38"/>
  <c r="R397" i="38"/>
  <c r="Q482" i="38"/>
  <c r="Q474" i="38"/>
  <c r="P466" i="38"/>
  <c r="V454" i="38"/>
  <c r="S446" i="38"/>
  <c r="U438" i="38"/>
  <c r="T430" i="38"/>
  <c r="R418" i="38"/>
  <c r="Q410" i="38"/>
  <c r="P402" i="38"/>
  <c r="T491" i="38"/>
  <c r="U483" i="38"/>
  <c r="R475" i="38"/>
  <c r="P467" i="38"/>
  <c r="Q455" i="38"/>
  <c r="S447" i="38"/>
  <c r="V439" i="38"/>
  <c r="U427" i="38"/>
  <c r="T419" i="38"/>
  <c r="R411" i="38"/>
  <c r="P403" i="38"/>
  <c r="P472" i="38"/>
  <c r="Q456" i="38"/>
  <c r="S440" i="38"/>
  <c r="T416" i="38"/>
  <c r="V400" i="38"/>
  <c r="U460" i="38"/>
  <c r="R444" i="38"/>
  <c r="P420" i="38"/>
  <c r="Q404" i="38"/>
  <c r="P390" i="38"/>
  <c r="S378" i="38"/>
  <c r="R392" i="38"/>
  <c r="P384" i="38"/>
  <c r="S376" i="38"/>
  <c r="V362" i="38"/>
  <c r="U354" i="38"/>
  <c r="P346" i="38"/>
  <c r="S334" i="38"/>
  <c r="R326" i="38"/>
  <c r="Q318" i="38"/>
  <c r="T310" i="38"/>
  <c r="P389" i="38"/>
  <c r="R381" i="38"/>
  <c r="U373" i="38"/>
  <c r="T361" i="38"/>
  <c r="S353" i="38"/>
  <c r="R345" i="38"/>
  <c r="Q337" i="38"/>
  <c r="P325" i="38"/>
  <c r="V317" i="38"/>
  <c r="U309" i="38"/>
  <c r="U364" i="38"/>
  <c r="T356" i="38"/>
  <c r="S348" i="38"/>
  <c r="R340" i="38"/>
  <c r="Q328" i="38"/>
  <c r="P320" i="38"/>
  <c r="V312" i="38"/>
  <c r="V383" i="38"/>
  <c r="U371" i="38"/>
  <c r="T363" i="38"/>
  <c r="S355" i="38"/>
  <c r="R343" i="38"/>
  <c r="Q335" i="38"/>
  <c r="P327" i="38"/>
  <c r="V315" i="38"/>
  <c r="U307" i="38"/>
  <c r="T379" i="38"/>
  <c r="P104" i="38"/>
  <c r="V92" i="38"/>
  <c r="U84" i="38"/>
  <c r="T76" i="38"/>
  <c r="S64" i="38"/>
  <c r="R56" i="38"/>
  <c r="Q48" i="38"/>
  <c r="P40" i="38"/>
  <c r="V28" i="38"/>
  <c r="U20" i="38"/>
  <c r="T12" i="38"/>
  <c r="T107" i="38"/>
  <c r="S99" i="38"/>
  <c r="R91" i="38"/>
  <c r="Q83" i="38"/>
  <c r="P71" i="38"/>
  <c r="V63" i="38"/>
  <c r="U55" i="38"/>
  <c r="T43" i="38"/>
  <c r="S35" i="38"/>
  <c r="R27" i="38"/>
  <c r="Q19" i="38"/>
  <c r="P7" i="38"/>
  <c r="P102" i="38"/>
  <c r="V94" i="38"/>
  <c r="U82" i="38"/>
  <c r="T74" i="38"/>
  <c r="S66" i="38"/>
  <c r="R58" i="38"/>
  <c r="Q46" i="38"/>
  <c r="P38" i="38"/>
  <c r="V30" i="38"/>
  <c r="U18" i="38"/>
  <c r="T10" i="38"/>
  <c r="T109" i="38"/>
  <c r="S101" i="38"/>
  <c r="R89" i="38"/>
  <c r="Q81" i="38"/>
  <c r="P73" i="38"/>
  <c r="V61" i="38"/>
  <c r="U53" i="38"/>
  <c r="T45" i="38"/>
  <c r="S37" i="38"/>
  <c r="R25" i="38"/>
  <c r="Q17" i="38"/>
  <c r="P9" i="38"/>
  <c r="S208" i="38"/>
  <c r="R200" i="38"/>
  <c r="Q192" i="38"/>
  <c r="U184" i="38"/>
  <c r="Q210" i="38"/>
  <c r="V202" i="38"/>
  <c r="T194" i="38"/>
  <c r="U182" i="38"/>
  <c r="R174" i="38"/>
  <c r="Q167" i="38"/>
  <c r="P159" i="38"/>
  <c r="V147" i="38"/>
  <c r="U139" i="38"/>
  <c r="T131" i="38"/>
  <c r="S119" i="38"/>
  <c r="R111" i="38"/>
  <c r="V207" i="38"/>
  <c r="U199" i="38"/>
  <c r="P187" i="38"/>
  <c r="R179" i="38"/>
  <c r="Q170" i="38"/>
  <c r="T158" i="38"/>
  <c r="S150" i="38"/>
  <c r="R142" i="38"/>
  <c r="U134" i="38"/>
  <c r="P122" i="38"/>
  <c r="V114" i="38"/>
  <c r="V169" i="38"/>
  <c r="U157" i="38"/>
  <c r="T149" i="38"/>
  <c r="S141" i="38"/>
  <c r="R133" i="38"/>
  <c r="Q121" i="38"/>
  <c r="P113" i="38"/>
  <c r="S201" i="38"/>
  <c r="V177" i="38"/>
  <c r="U168" i="38"/>
  <c r="T160" i="38"/>
  <c r="S152" i="38"/>
  <c r="R140" i="38"/>
  <c r="Q132" i="38"/>
  <c r="P124" i="38"/>
  <c r="V112" i="38"/>
  <c r="U205" i="38"/>
  <c r="T189" i="38"/>
  <c r="R173" i="38"/>
  <c r="V588" i="38"/>
  <c r="U580" i="38"/>
  <c r="T572" i="38"/>
  <c r="S560" i="38"/>
  <c r="R552" i="38"/>
  <c r="Q544" i="38"/>
  <c r="Q595" i="38"/>
  <c r="P583" i="38"/>
  <c r="T571" i="38"/>
  <c r="Q563" i="38"/>
  <c r="Q547" i="38"/>
  <c r="Q511" i="38"/>
  <c r="S578" i="38"/>
  <c r="Q542" i="38"/>
  <c r="U510" i="38"/>
  <c r="T520" i="38"/>
  <c r="S589" i="38"/>
  <c r="U513" i="38"/>
  <c r="R545" i="38"/>
  <c r="V295" i="38"/>
  <c r="T279" i="38"/>
  <c r="Q259" i="38"/>
  <c r="R243" i="38"/>
  <c r="U223" i="38"/>
  <c r="T294" i="38"/>
  <c r="U276" i="38"/>
  <c r="R240" i="38"/>
  <c r="T304" i="38"/>
  <c r="Q269" i="38"/>
  <c r="V237" i="38"/>
  <c r="R266" i="38"/>
  <c r="R278" i="38"/>
  <c r="Q492" i="38"/>
  <c r="P473" i="38"/>
  <c r="V437" i="38"/>
  <c r="T405" i="38"/>
  <c r="P470" i="38"/>
  <c r="T434" i="38"/>
  <c r="T402" i="38"/>
  <c r="S467" i="38"/>
  <c r="U431" i="38"/>
  <c r="Q395" i="38"/>
  <c r="V408" i="38"/>
  <c r="Q412" i="38"/>
  <c r="P388" i="38"/>
  <c r="P350" i="38"/>
  <c r="T314" i="38"/>
  <c r="T365" i="38"/>
  <c r="P329" i="38"/>
  <c r="T360" i="38"/>
  <c r="P324" i="38"/>
  <c r="T367" i="38"/>
  <c r="P331" i="38"/>
  <c r="P108" i="38"/>
  <c r="S68" i="38"/>
  <c r="V32" i="38"/>
  <c r="S103" i="38"/>
  <c r="V67" i="38"/>
  <c r="R31" i="38"/>
  <c r="V98" i="38"/>
  <c r="R62" i="38"/>
  <c r="U22" i="38"/>
  <c r="R93" i="38"/>
  <c r="U57" i="38"/>
  <c r="Q21" i="38"/>
  <c r="Q196" i="38"/>
  <c r="T198" i="38"/>
  <c r="P163" i="38"/>
  <c r="S123" i="38"/>
  <c r="P191" i="38"/>
  <c r="S154" i="38"/>
  <c r="V118" i="38"/>
  <c r="S145" i="38"/>
  <c r="S209" i="38"/>
  <c r="S156" i="38"/>
  <c r="V116" i="38"/>
  <c r="V592" i="38"/>
  <c r="R556" i="38"/>
  <c r="V579" i="38"/>
  <c r="R543" i="38"/>
  <c r="P507" i="38"/>
  <c r="R574" i="38"/>
  <c r="T534" i="38"/>
  <c r="P498" i="38"/>
  <c r="T508" i="38"/>
  <c r="Q557" i="38"/>
  <c r="T585" i="38"/>
  <c r="S517" i="38"/>
  <c r="P176" i="38"/>
  <c r="U159" i="38"/>
  <c r="P115" i="38"/>
  <c r="R162" i="38"/>
  <c r="T114" i="38"/>
  <c r="V125" i="38"/>
  <c r="R160" i="38"/>
  <c r="Q213" i="38"/>
  <c r="Q564" i="38"/>
  <c r="T575" i="38"/>
  <c r="P523" i="38"/>
  <c r="Q578" i="38"/>
  <c r="S526" i="38"/>
  <c r="Q516" i="38"/>
  <c r="V549" i="38"/>
  <c r="P561" i="38"/>
  <c r="V560" i="38"/>
  <c r="Q567" i="38"/>
  <c r="Q594" i="38"/>
  <c r="U514" i="38"/>
  <c r="V581" i="38"/>
  <c r="U545" i="38"/>
  <c r="U342" i="38"/>
  <c r="U361" i="38"/>
  <c r="T344" i="38"/>
  <c r="S343" i="38"/>
  <c r="V80" i="38"/>
  <c r="U8" i="38"/>
  <c r="S23" i="38"/>
  <c r="S54" i="38"/>
  <c r="S89" i="38"/>
  <c r="R13" i="38"/>
  <c r="S171" i="38"/>
  <c r="S203" i="38"/>
  <c r="R130" i="38"/>
  <c r="R121" i="38"/>
  <c r="P112" i="38"/>
  <c r="S548" i="38"/>
  <c r="V535" i="38"/>
  <c r="S566" i="38"/>
  <c r="S520" i="38"/>
  <c r="S513" i="38"/>
  <c r="V395" i="38"/>
  <c r="R408" i="38"/>
  <c r="T404" i="38"/>
  <c r="Q384" i="38"/>
  <c r="R346" i="38"/>
  <c r="U310" i="38"/>
  <c r="R365" i="38"/>
  <c r="U329" i="38"/>
  <c r="R360" i="38"/>
  <c r="U320" i="38"/>
  <c r="R363" i="38"/>
  <c r="U327" i="38"/>
  <c r="U104" i="38"/>
  <c r="Q68" i="38"/>
  <c r="T32" i="38"/>
  <c r="Q103" i="38"/>
  <c r="T63" i="38"/>
  <c r="P27" i="38"/>
  <c r="T94" i="38"/>
  <c r="P58" i="38"/>
  <c r="S22" i="38"/>
  <c r="P93" i="38"/>
  <c r="S57" i="38"/>
  <c r="U9" i="38"/>
  <c r="V167" i="38"/>
  <c r="V134" i="38"/>
  <c r="Q152" i="38"/>
  <c r="V544" i="38"/>
  <c r="P570" i="38"/>
  <c r="Q589" i="38"/>
  <c r="P555" i="38"/>
  <c r="V522" i="38"/>
  <c r="V577" i="38"/>
  <c r="P396" i="38"/>
  <c r="S322" i="38"/>
  <c r="U352" i="38"/>
  <c r="P92" i="38"/>
  <c r="R79" i="38"/>
  <c r="Q34" i="38"/>
  <c r="Q5" i="38"/>
  <c r="T119" i="38"/>
  <c r="T137" i="38"/>
  <c r="Q596" i="38"/>
  <c r="U527" i="38"/>
  <c r="S494" i="38"/>
  <c r="V472" i="38"/>
  <c r="Q400" i="38"/>
  <c r="U404" i="38"/>
  <c r="T384" i="38"/>
  <c r="T346" i="38"/>
  <c r="S306" i="38"/>
  <c r="P361" i="38"/>
  <c r="S325" i="38"/>
  <c r="P356" i="38"/>
  <c r="S320" i="38"/>
  <c r="P363" i="38"/>
  <c r="S327" i="38"/>
  <c r="S100" i="38"/>
  <c r="V64" i="38"/>
  <c r="R28" i="38"/>
  <c r="V99" i="38"/>
  <c r="R63" i="38"/>
  <c r="U27" i="38"/>
  <c r="R94" i="38"/>
  <c r="U54" i="38"/>
  <c r="Q18" i="38"/>
  <c r="U89" i="38"/>
  <c r="Q53" i="38"/>
  <c r="T17" i="38"/>
  <c r="P192" i="38"/>
  <c r="S194" i="38"/>
  <c r="S155" i="38"/>
  <c r="V119" i="38"/>
  <c r="S187" i="38"/>
  <c r="V150" i="38"/>
  <c r="R114" i="38"/>
  <c r="V141" i="38"/>
  <c r="Q201" i="38"/>
  <c r="V148" i="38"/>
  <c r="R112" i="38"/>
  <c r="P572" i="38"/>
  <c r="T503" i="38"/>
  <c r="U496" i="38"/>
  <c r="Q432" i="38"/>
  <c r="V386" i="38"/>
  <c r="U389" i="38"/>
  <c r="P308" i="38"/>
  <c r="U72" i="38"/>
  <c r="T31" i="38"/>
  <c r="U6" i="38"/>
  <c r="S210" i="38"/>
  <c r="U187" i="38"/>
  <c r="R209" i="38"/>
  <c r="U568" i="38"/>
  <c r="U582" i="38"/>
  <c r="V500" i="38"/>
  <c r="S371" i="38"/>
  <c r="S16" i="38"/>
  <c r="R107" i="38"/>
  <c r="Q99" i="38"/>
  <c r="V79" i="38"/>
  <c r="U71" i="38"/>
  <c r="S51" i="38"/>
  <c r="R43" i="38"/>
  <c r="P23" i="38"/>
  <c r="V15" i="38"/>
  <c r="U98" i="38"/>
  <c r="T90" i="38"/>
  <c r="R74" i="38"/>
  <c r="Q62" i="38"/>
  <c r="P54" i="38"/>
  <c r="U34" i="38"/>
  <c r="T26" i="38"/>
  <c r="R10" i="38"/>
  <c r="R105" i="38"/>
  <c r="P89" i="38"/>
  <c r="V77" i="38"/>
  <c r="U69" i="38"/>
  <c r="S53" i="38"/>
  <c r="R41" i="38"/>
  <c r="P25" i="38"/>
  <c r="V13" i="38"/>
  <c r="Q208" i="38"/>
  <c r="U200" i="38"/>
  <c r="T188" i="38"/>
  <c r="T210" i="38"/>
  <c r="U198" i="38"/>
  <c r="P182" i="38"/>
  <c r="S174" i="38"/>
  <c r="U155" i="38"/>
  <c r="T147" i="38"/>
  <c r="R127" i="38"/>
  <c r="Q119" i="38"/>
  <c r="P111" i="38"/>
  <c r="R195" i="38"/>
  <c r="Q187" i="38"/>
  <c r="T175" i="38"/>
  <c r="R158" i="38"/>
  <c r="U150" i="38"/>
  <c r="V130" i="38"/>
  <c r="Q122" i="38"/>
  <c r="T165" i="38"/>
  <c r="S157" i="38"/>
  <c r="R149" i="38"/>
  <c r="P129" i="38"/>
  <c r="V121" i="38"/>
  <c r="U193" i="38"/>
  <c r="T177" i="38"/>
  <c r="S168" i="38"/>
  <c r="Q148" i="38"/>
  <c r="P140" i="38"/>
  <c r="U120" i="38"/>
  <c r="T112" i="38"/>
  <c r="R181" i="38"/>
  <c r="U596" i="38"/>
  <c r="T588" i="38"/>
  <c r="R568" i="38"/>
  <c r="Q560" i="38"/>
  <c r="V540" i="38"/>
  <c r="V591" i="38"/>
  <c r="R571" i="38"/>
  <c r="V559" i="38"/>
  <c r="U539" i="38"/>
  <c r="R570" i="38"/>
  <c r="V534" i="38"/>
  <c r="R508" i="38"/>
  <c r="P565" i="38"/>
  <c r="P525" i="38"/>
  <c r="Q291" i="38"/>
  <c r="R275" i="38"/>
  <c r="S235" i="38"/>
  <c r="P219" i="38"/>
  <c r="S268" i="38"/>
  <c r="T236" i="38"/>
  <c r="S261" i="38"/>
  <c r="U225" i="38"/>
  <c r="P254" i="38"/>
  <c r="T484" i="38"/>
  <c r="U429" i="38"/>
  <c r="U490" i="38"/>
  <c r="R422" i="38"/>
  <c r="P491" i="38"/>
  <c r="P423" i="38"/>
  <c r="Q464" i="38"/>
  <c r="S396" i="38"/>
  <c r="S338" i="38"/>
  <c r="P393" i="38"/>
  <c r="V321" i="38"/>
  <c r="S352" i="38"/>
  <c r="S359" i="38"/>
  <c r="V319" i="38"/>
  <c r="R60" i="38"/>
  <c r="U24" i="38"/>
  <c r="U59" i="38"/>
  <c r="Q23" i="38"/>
  <c r="Q50" i="38"/>
  <c r="T14" i="38"/>
  <c r="T49" i="38"/>
  <c r="P13" i="38"/>
  <c r="U186" i="38"/>
  <c r="V151" i="38"/>
  <c r="R183" i="38"/>
  <c r="R146" i="38"/>
  <c r="R137" i="38"/>
  <c r="V185" i="38"/>
  <c r="U213" i="38"/>
  <c r="Q548" i="38"/>
  <c r="U571" i="38"/>
  <c r="S495" i="38"/>
  <c r="Q562" i="38"/>
  <c r="R526" i="38"/>
  <c r="Q500" i="38"/>
  <c r="P541" i="38"/>
  <c r="Q37" i="38"/>
  <c r="U202" i="38"/>
  <c r="P207" i="38"/>
  <c r="U154" i="38"/>
  <c r="U113" i="38"/>
  <c r="P144" i="38"/>
  <c r="P556" i="38"/>
  <c r="S511" i="38"/>
  <c r="V562" i="38"/>
  <c r="P514" i="38"/>
  <c r="V537" i="38"/>
  <c r="U525" i="38"/>
  <c r="V547" i="38"/>
  <c r="V578" i="38"/>
  <c r="U565" i="38"/>
  <c r="R509" i="38"/>
  <c r="R333" i="38"/>
  <c r="R328" i="38"/>
  <c r="S52" i="38"/>
  <c r="S87" i="38"/>
  <c r="R46" i="38"/>
  <c r="P61" i="38"/>
  <c r="R163" i="38"/>
  <c r="V195" i="38"/>
  <c r="S177" i="38"/>
  <c r="V197" i="38"/>
  <c r="T235" i="38"/>
  <c r="T285" i="38"/>
  <c r="R222" i="38"/>
  <c r="Q466" i="38"/>
  <c r="U419" i="38"/>
  <c r="P376" i="38"/>
  <c r="P317" i="38"/>
  <c r="V339" i="38"/>
  <c r="Q104" i="38"/>
  <c r="S56" i="38"/>
  <c r="V20" i="38"/>
  <c r="S91" i="38"/>
  <c r="V55" i="38"/>
  <c r="R19" i="38"/>
  <c r="V86" i="38"/>
  <c r="R50" i="38"/>
  <c r="U10" i="38"/>
  <c r="R81" i="38"/>
  <c r="U45" i="38"/>
  <c r="Q9" i="38"/>
  <c r="Q184" i="38"/>
  <c r="T186" i="38"/>
  <c r="P151" i="38"/>
  <c r="S111" i="38"/>
  <c r="P179" i="38"/>
  <c r="S142" i="38"/>
  <c r="P169" i="38"/>
  <c r="S133" i="38"/>
  <c r="S185" i="38"/>
  <c r="S144" i="38"/>
  <c r="V205" i="38"/>
  <c r="V580" i="38"/>
  <c r="R544" i="38"/>
  <c r="V567" i="38"/>
  <c r="U531" i="38"/>
  <c r="P495" i="38"/>
  <c r="R562" i="38"/>
  <c r="T522" i="38"/>
  <c r="R532" i="38"/>
  <c r="T496" i="38"/>
  <c r="P537" i="38"/>
  <c r="T593" i="38"/>
  <c r="R154" i="38"/>
  <c r="T161" i="38"/>
  <c r="P209" i="38"/>
  <c r="P136" i="38"/>
  <c r="U592" i="38"/>
  <c r="S540" i="38"/>
  <c r="P547" i="38"/>
  <c r="V495" i="38"/>
  <c r="U542" i="38"/>
  <c r="U536" i="38"/>
  <c r="Q573" i="38"/>
  <c r="R593" i="38"/>
  <c r="T539" i="38"/>
  <c r="P566" i="38"/>
  <c r="U494" i="38"/>
  <c r="Q537" i="38"/>
  <c r="U303" i="38"/>
  <c r="V228" i="38"/>
  <c r="S245" i="38"/>
  <c r="T262" i="38"/>
  <c r="U461" i="38"/>
  <c r="R482" i="38"/>
  <c r="Q430" i="38"/>
  <c r="P406" i="38"/>
  <c r="U478" i="38"/>
  <c r="P455" i="38"/>
  <c r="Q427" i="38"/>
  <c r="T407" i="38"/>
  <c r="U295" i="38"/>
  <c r="Q283" i="38"/>
  <c r="V271" i="38"/>
  <c r="P259" i="38"/>
  <c r="U247" i="38"/>
  <c r="Q235" i="38"/>
  <c r="T223" i="38"/>
  <c r="R302" i="38"/>
  <c r="P305" i="38"/>
  <c r="V293" i="38"/>
  <c r="P280" i="38"/>
  <c r="U268" i="38"/>
  <c r="V252" i="38"/>
  <c r="T244" i="38"/>
  <c r="P232" i="38"/>
  <c r="R216" i="38"/>
  <c r="V296" i="38"/>
  <c r="V289" i="38"/>
  <c r="T273" i="38"/>
  <c r="Q261" i="38"/>
  <c r="U249" i="38"/>
  <c r="S237" i="38"/>
  <c r="T225" i="38"/>
  <c r="P290" i="38"/>
  <c r="U266" i="38"/>
  <c r="Q242" i="38"/>
  <c r="V218" i="38"/>
  <c r="S270" i="38"/>
  <c r="U246" i="38"/>
  <c r="Q222" i="38"/>
  <c r="V488" i="38"/>
  <c r="T476" i="38"/>
  <c r="P481" i="38"/>
  <c r="S465" i="38"/>
  <c r="R457" i="38"/>
  <c r="T445" i="38"/>
  <c r="V429" i="38"/>
  <c r="S417" i="38"/>
  <c r="R409" i="38"/>
  <c r="S490" i="38"/>
  <c r="P479" i="38"/>
  <c r="V466" i="38"/>
  <c r="Q454" i="38"/>
  <c r="S442" i="38"/>
  <c r="R430" i="38"/>
  <c r="U418" i="38"/>
  <c r="Q406" i="38"/>
  <c r="S394" i="38"/>
  <c r="Q483" i="38"/>
  <c r="R471" i="38"/>
  <c r="S459" i="38"/>
  <c r="P447" i="38"/>
  <c r="V435" i="38"/>
  <c r="R423" i="38"/>
  <c r="U407" i="38"/>
  <c r="P399" i="38"/>
  <c r="S464" i="38"/>
  <c r="P432" i="38"/>
  <c r="T408" i="38"/>
  <c r="R468" i="38"/>
  <c r="V436" i="38"/>
  <c r="P412" i="38"/>
  <c r="S390" i="38"/>
  <c r="V378" i="38"/>
  <c r="R388" i="38"/>
  <c r="Q376" i="38"/>
  <c r="Q362" i="38"/>
  <c r="U350" i="38"/>
  <c r="R338" i="38"/>
  <c r="P326" i="38"/>
  <c r="Q314" i="38"/>
  <c r="R393" i="38"/>
  <c r="U381" i="38"/>
  <c r="U369" i="38"/>
  <c r="R357" i="38"/>
  <c r="T341" i="38"/>
  <c r="Q333" i="38"/>
  <c r="U321" i="38"/>
  <c r="Q372" i="38"/>
  <c r="U360" i="38"/>
  <c r="R352" i="38"/>
  <c r="V340" i="38"/>
  <c r="U328" i="38"/>
  <c r="T320" i="38"/>
  <c r="S312" i="38"/>
  <c r="Q391" i="38"/>
  <c r="R371" i="38"/>
  <c r="Q363" i="38"/>
  <c r="P355" i="38"/>
  <c r="V343" i="38"/>
  <c r="U335" i="38"/>
  <c r="T327" i="38"/>
  <c r="S319" i="38"/>
  <c r="R307" i="38"/>
  <c r="P379" i="38"/>
  <c r="T104" i="38"/>
  <c r="S92" i="38"/>
  <c r="R84" i="38"/>
  <c r="Q76" i="38"/>
  <c r="P68" i="38"/>
  <c r="V56" i="38"/>
  <c r="U48" i="38"/>
  <c r="T40" i="38"/>
  <c r="S28" i="38"/>
  <c r="R20" i="38"/>
  <c r="Q12" i="38"/>
  <c r="U4" i="38"/>
  <c r="P99" i="38"/>
  <c r="V91" i="38"/>
  <c r="U83" i="38"/>
  <c r="T71" i="38"/>
  <c r="S63" i="38"/>
  <c r="R55" i="38"/>
  <c r="Q47" i="38"/>
  <c r="P35" i="38"/>
  <c r="V27" i="38"/>
  <c r="U19" i="38"/>
  <c r="T7" i="38"/>
  <c r="T102" i="38"/>
  <c r="S94" i="38"/>
  <c r="R86" i="38"/>
  <c r="Q74" i="38"/>
  <c r="P66" i="38"/>
  <c r="V58" i="38"/>
  <c r="U46" i="38"/>
  <c r="T38" i="38"/>
  <c r="S30" i="38"/>
  <c r="R22" i="38"/>
  <c r="Q10" i="38"/>
  <c r="Q109" i="38"/>
  <c r="P101" i="38"/>
  <c r="V89" i="38"/>
  <c r="U81" i="38"/>
  <c r="T73" i="38"/>
  <c r="S65" i="38"/>
  <c r="R53" i="38"/>
  <c r="Q45" i="38"/>
  <c r="P37" i="38"/>
  <c r="V25" i="38"/>
  <c r="U17" i="38"/>
  <c r="T9" i="38"/>
  <c r="P212" i="38"/>
  <c r="T200" i="38"/>
  <c r="V192" i="38"/>
  <c r="P184" i="38"/>
  <c r="U210" i="38"/>
  <c r="R202" i="38"/>
  <c r="P194" i="38"/>
  <c r="S186" i="38"/>
  <c r="Q174" i="38"/>
  <c r="U167" i="38"/>
  <c r="T159" i="38"/>
  <c r="S147" i="38"/>
  <c r="R139" i="38"/>
  <c r="Q131" i="38"/>
  <c r="P123" i="38"/>
  <c r="V111" i="38"/>
  <c r="R207" i="38"/>
  <c r="Q199" i="38"/>
  <c r="T187" i="38"/>
  <c r="U179" i="38"/>
  <c r="P166" i="38"/>
  <c r="V158" i="38"/>
  <c r="P134" i="38"/>
  <c r="U169" i="38"/>
  <c r="P141" i="38"/>
  <c r="T113" i="38"/>
  <c r="R168" i="38"/>
  <c r="Q144" i="38"/>
  <c r="U116" i="38"/>
  <c r="U173" i="38"/>
  <c r="V568" i="38"/>
  <c r="Q540" i="38"/>
  <c r="R567" i="38"/>
  <c r="R539" i="38"/>
  <c r="T511" i="38"/>
  <c r="T582" i="38"/>
  <c r="Q554" i="38"/>
  <c r="T526" i="38"/>
  <c r="S502" i="38"/>
  <c r="U520" i="38"/>
  <c r="T493" i="38"/>
  <c r="Q541" i="38"/>
  <c r="U585" i="38"/>
  <c r="Q533" i="38"/>
  <c r="P535" i="38"/>
  <c r="P503" i="38"/>
  <c r="T570" i="38"/>
  <c r="S538" i="38"/>
  <c r="Q498" i="38"/>
  <c r="Q512" i="38"/>
  <c r="R565" i="38"/>
  <c r="V497" i="38"/>
  <c r="R533" i="38"/>
  <c r="R291" i="38"/>
  <c r="U271" i="38"/>
  <c r="S251" i="38"/>
  <c r="P235" i="38"/>
  <c r="V215" i="38"/>
  <c r="T301" i="38"/>
  <c r="P272" i="38"/>
  <c r="S236" i="38"/>
  <c r="S292" i="38"/>
  <c r="U257" i="38"/>
  <c r="R225" i="38"/>
  <c r="P242" i="38"/>
  <c r="S254" i="38"/>
  <c r="P480" i="38"/>
  <c r="R465" i="38"/>
  <c r="R433" i="38"/>
  <c r="U397" i="38"/>
  <c r="U458" i="38"/>
  <c r="U426" i="38"/>
  <c r="Q491" i="38"/>
  <c r="T455" i="38"/>
  <c r="T423" i="38"/>
  <c r="R303" i="38"/>
  <c r="Q295" i="38"/>
  <c r="R287" i="38"/>
  <c r="V275" i="38"/>
  <c r="U267" i="38"/>
  <c r="T259" i="38"/>
  <c r="S247" i="38"/>
  <c r="Q239" i="38"/>
  <c r="P231" i="38"/>
  <c r="R223" i="38"/>
  <c r="P302" i="38"/>
  <c r="V294" i="38"/>
  <c r="R301" i="38"/>
  <c r="V288" i="38"/>
  <c r="S280" i="38"/>
  <c r="U272" i="38"/>
  <c r="T264" i="38"/>
  <c r="R252" i="38"/>
  <c r="Q244" i="38"/>
  <c r="P236" i="38"/>
  <c r="V224" i="38"/>
  <c r="S216" i="38"/>
  <c r="T300" i="38"/>
  <c r="T292" i="38"/>
  <c r="Q281" i="38"/>
  <c r="S273" i="38"/>
  <c r="P265" i="38"/>
  <c r="U253" i="38"/>
  <c r="T245" i="38"/>
  <c r="R237" i="38"/>
  <c r="P229" i="38"/>
  <c r="Q217" i="38"/>
  <c r="Q282" i="38"/>
  <c r="S266" i="38"/>
  <c r="T242" i="38"/>
  <c r="V226" i="38"/>
  <c r="U286" i="38"/>
  <c r="R270" i="38"/>
  <c r="P246" i="38"/>
  <c r="Q230" i="38"/>
  <c r="S214" i="38"/>
  <c r="S484" i="38"/>
  <c r="P476" i="38"/>
  <c r="T485" i="38"/>
  <c r="P477" i="38"/>
  <c r="V465" i="38"/>
  <c r="U457" i="38"/>
  <c r="T449" i="38"/>
  <c r="S437" i="38"/>
  <c r="Q429" i="38"/>
  <c r="P421" i="38"/>
  <c r="R413" i="38"/>
  <c r="V401" i="38"/>
  <c r="P490" i="38"/>
  <c r="T482" i="38"/>
  <c r="V470" i="38"/>
  <c r="S462" i="38"/>
  <c r="U454" i="38"/>
  <c r="T446" i="38"/>
  <c r="R434" i="38"/>
  <c r="Q426" i="38"/>
  <c r="P418" i="38"/>
  <c r="V406" i="38"/>
  <c r="S398" i="38"/>
  <c r="R491" i="38"/>
  <c r="V483" i="38"/>
  <c r="Q471" i="38"/>
  <c r="S463" i="38"/>
  <c r="V455" i="38"/>
  <c r="U443" i="38"/>
  <c r="T435" i="38"/>
  <c r="R427" i="38"/>
  <c r="P419" i="38"/>
  <c r="Q407" i="38"/>
  <c r="S399" i="38"/>
  <c r="S472" i="38"/>
  <c r="T448" i="38"/>
  <c r="V432" i="38"/>
  <c r="U416" i="38"/>
  <c r="R400" i="38"/>
  <c r="P452" i="38"/>
  <c r="Q436" i="38"/>
  <c r="S420" i="38"/>
  <c r="T396" i="38"/>
  <c r="R386" i="38"/>
  <c r="Q378" i="38"/>
  <c r="S392" i="38"/>
  <c r="Q380" i="38"/>
  <c r="U370" i="38"/>
  <c r="P362" i="38"/>
  <c r="S350" i="38"/>
  <c r="R342" i="38"/>
  <c r="Q334" i="38"/>
  <c r="T326" i="38"/>
  <c r="V314" i="38"/>
  <c r="U306" i="38"/>
  <c r="Q389" i="38"/>
  <c r="T377" i="38"/>
  <c r="S369" i="38"/>
  <c r="R361" i="38"/>
  <c r="Q353" i="38"/>
  <c r="P341" i="38"/>
  <c r="V333" i="38"/>
  <c r="U325" i="38"/>
  <c r="T313" i="38"/>
  <c r="T372" i="38"/>
  <c r="S364" i="38"/>
  <c r="R356" i="38"/>
  <c r="Q344" i="38"/>
  <c r="P336" i="38"/>
  <c r="V328" i="38"/>
  <c r="U316" i="38"/>
  <c r="T308" i="38"/>
  <c r="T383" i="38"/>
  <c r="R359" i="38"/>
  <c r="Q351" i="38"/>
  <c r="P343" i="38"/>
  <c r="V331" i="38"/>
  <c r="U323" i="38"/>
  <c r="T315" i="38"/>
  <c r="S307" i="38"/>
  <c r="V108" i="38"/>
  <c r="U100" i="38"/>
  <c r="T92" i="38"/>
  <c r="S80" i="38"/>
  <c r="R72" i="38"/>
  <c r="Q64" i="38"/>
  <c r="P56" i="38"/>
  <c r="V44" i="38"/>
  <c r="U36" i="38"/>
  <c r="T28" i="38"/>
  <c r="R8" i="38"/>
  <c r="P87" i="38"/>
  <c r="T59" i="38"/>
  <c r="Q35" i="38"/>
  <c r="U7" i="38"/>
  <c r="S82" i="38"/>
  <c r="V46" i="38"/>
  <c r="S18" i="38"/>
  <c r="Q97" i="38"/>
  <c r="T61" i="38"/>
  <c r="Q33" i="38"/>
  <c r="U5" i="38"/>
  <c r="V180" i="38"/>
  <c r="R190" i="38"/>
  <c r="V163" i="38"/>
  <c r="S135" i="38"/>
  <c r="P203" i="38"/>
  <c r="S166" i="38"/>
  <c r="P138" i="38"/>
  <c r="T110" i="38"/>
  <c r="Q137" i="38"/>
  <c r="V209" i="38"/>
  <c r="R156" i="38"/>
  <c r="V128" i="38"/>
  <c r="Q205" i="38"/>
  <c r="S576" i="38"/>
  <c r="P552" i="38"/>
  <c r="U583" i="38"/>
  <c r="R503" i="38"/>
  <c r="T498" i="38"/>
  <c r="R497" i="38"/>
  <c r="U255" i="38"/>
  <c r="R305" i="38"/>
  <c r="S296" i="38"/>
  <c r="U250" i="38"/>
  <c r="Q465" i="38"/>
  <c r="V458" i="38"/>
  <c r="V459" i="38"/>
  <c r="U468" i="38"/>
  <c r="S380" i="38"/>
  <c r="S357" i="38"/>
  <c r="V316" i="38"/>
  <c r="V96" i="38"/>
  <c r="R95" i="38"/>
  <c r="U86" i="38"/>
  <c r="Q85" i="38"/>
  <c r="P188" i="38"/>
  <c r="R115" i="38"/>
  <c r="Q110" i="38"/>
  <c r="R144" i="38"/>
  <c r="U584" i="38"/>
  <c r="T535" i="38"/>
  <c r="S536" i="38"/>
  <c r="S553" i="38"/>
  <c r="T151" i="38"/>
  <c r="S161" i="38"/>
  <c r="T173" i="38"/>
  <c r="R559" i="38"/>
  <c r="P508" i="38"/>
  <c r="U552" i="38"/>
  <c r="T502" i="38"/>
  <c r="R314" i="38"/>
  <c r="R331" i="38"/>
  <c r="R15" i="38"/>
  <c r="S196" i="38"/>
  <c r="P165" i="38"/>
  <c r="R540" i="38"/>
  <c r="V305" i="38"/>
  <c r="S249" i="38"/>
  <c r="V477" i="38"/>
  <c r="U430" i="38"/>
  <c r="P456" i="38"/>
  <c r="P338" i="38"/>
  <c r="T348" i="38"/>
  <c r="Q327" i="38"/>
  <c r="U92" i="38"/>
  <c r="R48" i="38"/>
  <c r="U12" i="38"/>
  <c r="R83" i="38"/>
  <c r="U47" i="38"/>
  <c r="Q11" i="38"/>
  <c r="U74" i="38"/>
  <c r="Q38" i="38"/>
  <c r="U109" i="38"/>
  <c r="Q73" i="38"/>
  <c r="T37" i="38"/>
  <c r="U212" i="38"/>
  <c r="U176" i="38"/>
  <c r="U174" i="38"/>
  <c r="V139" i="38"/>
  <c r="S207" i="38"/>
  <c r="V170" i="38"/>
  <c r="R134" i="38"/>
  <c r="V161" i="38"/>
  <c r="R125" i="38"/>
  <c r="V168" i="38"/>
  <c r="R132" i="38"/>
  <c r="U189" i="38"/>
  <c r="U572" i="38"/>
  <c r="R595" i="38"/>
  <c r="U559" i="38"/>
  <c r="T523" i="38"/>
  <c r="U586" i="38"/>
  <c r="Q550" i="38"/>
  <c r="R514" i="38"/>
  <c r="S524" i="38"/>
  <c r="T589" i="38"/>
  <c r="S521" i="38"/>
  <c r="S561" i="38"/>
  <c r="T138" i="38"/>
  <c r="Q149" i="38"/>
  <c r="Q185" i="38"/>
  <c r="R120" i="38"/>
  <c r="R580" i="38"/>
  <c r="V587" i="38"/>
  <c r="U535" i="38"/>
  <c r="V586" i="38"/>
  <c r="V530" i="38"/>
  <c r="R520" i="38"/>
  <c r="S549" i="38"/>
  <c r="T545" i="38"/>
  <c r="U523" i="38"/>
  <c r="U546" i="38"/>
  <c r="S516" i="38"/>
  <c r="S505" i="38"/>
  <c r="R288" i="38"/>
  <c r="P300" i="38"/>
  <c r="Q221" i="38"/>
  <c r="U230" i="38"/>
  <c r="S441" i="38"/>
  <c r="Q462" i="38"/>
  <c r="V426" i="38"/>
  <c r="S402" i="38"/>
  <c r="T471" i="38"/>
  <c r="S451" i="38"/>
  <c r="V427" i="38"/>
  <c r="V303" i="38"/>
  <c r="S291" i="38"/>
  <c r="R283" i="38"/>
  <c r="Q267" i="38"/>
  <c r="V255" i="38"/>
  <c r="S243" i="38"/>
  <c r="U231" i="38"/>
  <c r="Q219" i="38"/>
  <c r="P298" i="38"/>
  <c r="S301" i="38"/>
  <c r="Q288" i="38"/>
  <c r="S276" i="38"/>
  <c r="P264" i="38"/>
  <c r="U252" i="38"/>
  <c r="Q240" i="38"/>
  <c r="T228" i="38"/>
  <c r="P216" i="38"/>
  <c r="T296" i="38"/>
  <c r="U281" i="38"/>
  <c r="V273" i="38"/>
  <c r="V261" i="38"/>
  <c r="Q245" i="38"/>
  <c r="U233" i="38"/>
  <c r="V225" i="38"/>
  <c r="V282" i="38"/>
  <c r="P258" i="38"/>
  <c r="T234" i="38"/>
  <c r="Q286" i="38"/>
  <c r="V262" i="38"/>
  <c r="P238" i="38"/>
  <c r="U214" i="38"/>
  <c r="Q484" i="38"/>
  <c r="Q489" i="38"/>
  <c r="S477" i="38"/>
  <c r="P465" i="38"/>
  <c r="U453" i="38"/>
  <c r="R441" i="38"/>
  <c r="T429" i="38"/>
  <c r="P417" i="38"/>
  <c r="S401" i="38"/>
  <c r="R490" i="38"/>
  <c r="S479" i="38"/>
  <c r="R462" i="38"/>
  <c r="V450" i="38"/>
  <c r="T442" i="38"/>
  <c r="S426" i="38"/>
  <c r="R414" i="38"/>
  <c r="V402" i="38"/>
  <c r="S491" i="38"/>
  <c r="S478" i="38"/>
  <c r="Q467" i="38"/>
  <c r="R455" i="38"/>
  <c r="S443" i="38"/>
  <c r="T431" i="38"/>
  <c r="V419" i="38"/>
  <c r="R407" i="38"/>
  <c r="S395" i="38"/>
  <c r="R456" i="38"/>
  <c r="S432" i="38"/>
  <c r="U408" i="38"/>
  <c r="T452" i="38"/>
  <c r="R436" i="38"/>
  <c r="S412" i="38"/>
  <c r="T386" i="38"/>
  <c r="S374" i="38"/>
  <c r="S388" i="38"/>
  <c r="R370" i="38"/>
  <c r="V358" i="38"/>
  <c r="S346" i="38"/>
  <c r="U334" i="38"/>
  <c r="R322" i="38"/>
  <c r="V310" i="38"/>
  <c r="V389" i="38"/>
  <c r="R377" i="38"/>
  <c r="S365" i="38"/>
  <c r="U353" i="38"/>
  <c r="R341" i="38"/>
  <c r="V329" i="38"/>
  <c r="Q317" i="38"/>
  <c r="V372" i="38"/>
  <c r="S360" i="38"/>
  <c r="U344" i="38"/>
  <c r="T336" i="38"/>
  <c r="S328" i="38"/>
  <c r="R320" i="38"/>
  <c r="Q308" i="38"/>
  <c r="P383" i="38"/>
  <c r="P371" i="38"/>
  <c r="V359" i="38"/>
  <c r="U351" i="38"/>
  <c r="T343" i="38"/>
  <c r="S335" i="38"/>
  <c r="R323" i="38"/>
  <c r="Q315" i="38"/>
  <c r="P307" i="38"/>
  <c r="S108" i="38"/>
  <c r="R100" i="38"/>
  <c r="Q92" i="38"/>
  <c r="P84" i="38"/>
  <c r="V72" i="38"/>
  <c r="U64" i="38"/>
  <c r="T56" i="38"/>
  <c r="S44" i="38"/>
  <c r="R36" i="38"/>
  <c r="Q28" i="38"/>
  <c r="P20" i="38"/>
  <c r="V8" i="38"/>
  <c r="V107" i="38"/>
  <c r="U99" i="38"/>
  <c r="T87" i="38"/>
  <c r="S79" i="38"/>
  <c r="R71" i="38"/>
  <c r="Q63" i="38"/>
  <c r="P51" i="38"/>
  <c r="V43" i="38"/>
  <c r="U35" i="38"/>
  <c r="T23" i="38"/>
  <c r="S15" i="38"/>
  <c r="R7" i="38"/>
  <c r="R102" i="38"/>
  <c r="Q90" i="38"/>
  <c r="P82" i="38"/>
  <c r="V74" i="38"/>
  <c r="U62" i="38"/>
  <c r="T54" i="38"/>
  <c r="S46" i="38"/>
  <c r="R38" i="38"/>
  <c r="Q26" i="38"/>
  <c r="P18" i="38"/>
  <c r="V10" i="38"/>
  <c r="V105" i="38"/>
  <c r="U97" i="38"/>
  <c r="T89" i="38"/>
  <c r="S81" i="38"/>
  <c r="R69" i="38"/>
  <c r="Q61" i="38"/>
  <c r="P53" i="38"/>
  <c r="V41" i="38"/>
  <c r="U33" i="38"/>
  <c r="T25" i="38"/>
  <c r="S17" i="38"/>
  <c r="R5" i="38"/>
  <c r="V208" i="38"/>
  <c r="P200" i="38"/>
  <c r="S188" i="38"/>
  <c r="R180" i="38"/>
  <c r="P210" i="38"/>
  <c r="S202" i="38"/>
  <c r="Q190" i="38"/>
  <c r="V182" i="38"/>
  <c r="T174" i="38"/>
  <c r="S163" i="38"/>
  <c r="R155" i="38"/>
  <c r="Q147" i="38"/>
  <c r="P139" i="38"/>
  <c r="V127" i="38"/>
  <c r="U119" i="38"/>
  <c r="T111" i="38"/>
  <c r="T203" i="38"/>
  <c r="S195" i="38"/>
  <c r="V187" i="38"/>
  <c r="R175" i="38"/>
  <c r="Q166" i="38"/>
  <c r="T154" i="38"/>
  <c r="U130" i="38"/>
  <c r="V165" i="38"/>
  <c r="Q133" i="38"/>
  <c r="V201" i="38"/>
  <c r="S164" i="38"/>
  <c r="R136" i="38"/>
  <c r="V213" i="38"/>
  <c r="P596" i="38"/>
  <c r="P564" i="38"/>
  <c r="Q591" i="38"/>
  <c r="S559" i="38"/>
  <c r="R531" i="38"/>
  <c r="U503" i="38"/>
  <c r="U574" i="38"/>
  <c r="R550" i="38"/>
  <c r="U522" i="38"/>
  <c r="Q494" i="38"/>
  <c r="S512" i="38"/>
  <c r="U581" i="38"/>
  <c r="Q529" i="38"/>
  <c r="V553" i="38"/>
  <c r="R525" i="38"/>
  <c r="S523" i="38"/>
  <c r="U594" i="38"/>
  <c r="S562" i="38"/>
  <c r="P526" i="38"/>
  <c r="P536" i="38"/>
  <c r="P504" i="38"/>
  <c r="V541" i="38"/>
  <c r="V569" i="38"/>
  <c r="Q509" i="38"/>
  <c r="S283" i="38"/>
  <c r="P267" i="38"/>
  <c r="V247" i="38"/>
  <c r="T231" i="38"/>
  <c r="S302" i="38"/>
  <c r="U293" i="38"/>
  <c r="V260" i="38"/>
  <c r="U228" i="38"/>
  <c r="V285" i="38"/>
  <c r="T249" i="38"/>
  <c r="V217" i="38"/>
  <c r="Q226" i="38"/>
  <c r="Q238" i="38"/>
  <c r="P489" i="38"/>
  <c r="S457" i="38"/>
  <c r="V421" i="38"/>
  <c r="S487" i="38"/>
  <c r="P454" i="38"/>
  <c r="T418" i="38"/>
  <c r="S483" i="38"/>
  <c r="R447" i="38"/>
  <c r="R415" i="38"/>
  <c r="P303" i="38"/>
  <c r="V291" i="38"/>
  <c r="U283" i="38"/>
  <c r="T275" i="38"/>
  <c r="S263" i="38"/>
  <c r="Q255" i="38"/>
  <c r="P247" i="38"/>
  <c r="R239" i="38"/>
  <c r="V227" i="38"/>
  <c r="U219" i="38"/>
  <c r="U302" i="38"/>
  <c r="U305" i="38"/>
  <c r="T297" i="38"/>
  <c r="U288" i="38"/>
  <c r="T280" i="38"/>
  <c r="R268" i="38"/>
  <c r="Q260" i="38"/>
  <c r="P252" i="38"/>
  <c r="V240" i="38"/>
  <c r="S232" i="38"/>
  <c r="U224" i="38"/>
  <c r="T216" i="38"/>
  <c r="R296" i="38"/>
  <c r="S289" i="38"/>
  <c r="P281" i="38"/>
  <c r="U269" i="38"/>
  <c r="T261" i="38"/>
  <c r="R253" i="38"/>
  <c r="P245" i="38"/>
  <c r="Q233" i="38"/>
  <c r="S225" i="38"/>
  <c r="P217" i="38"/>
  <c r="T274" i="38"/>
  <c r="V258" i="38"/>
  <c r="U242" i="38"/>
  <c r="R226" i="38"/>
  <c r="P278" i="38"/>
  <c r="Q262" i="38"/>
  <c r="S246" i="38"/>
  <c r="T222" i="38"/>
  <c r="P492" i="38"/>
  <c r="V484" i="38"/>
  <c r="R476" i="38"/>
  <c r="R481" i="38"/>
  <c r="U473" i="38"/>
  <c r="T465" i="38"/>
  <c r="S453" i="38"/>
  <c r="Q445" i="38"/>
  <c r="P437" i="38"/>
  <c r="R429" i="38"/>
  <c r="V417" i="38"/>
  <c r="U409" i="38"/>
  <c r="T401" i="38"/>
  <c r="T487" i="38"/>
  <c r="U479" i="38"/>
  <c r="U470" i="38"/>
  <c r="T462" i="38"/>
  <c r="R450" i="38"/>
  <c r="Q442" i="38"/>
  <c r="P434" i="38"/>
  <c r="V422" i="38"/>
  <c r="S414" i="38"/>
  <c r="U406" i="38"/>
  <c r="T398" i="38"/>
  <c r="Q486" i="38"/>
  <c r="T478" i="38"/>
  <c r="V471" i="38"/>
  <c r="U459" i="38"/>
  <c r="T451" i="38"/>
  <c r="R443" i="38"/>
  <c r="P435" i="38"/>
  <c r="Q423" i="38"/>
  <c r="S415" i="38"/>
  <c r="V407" i="38"/>
  <c r="U395" i="38"/>
  <c r="V464" i="38"/>
  <c r="U448" i="38"/>
  <c r="R432" i="38"/>
  <c r="P408" i="38"/>
  <c r="Q468" i="38"/>
  <c r="S452" i="38"/>
  <c r="T428" i="38"/>
  <c r="V412" i="38"/>
  <c r="U396" i="38"/>
  <c r="P386" i="38"/>
  <c r="T374" i="38"/>
  <c r="V388" i="38"/>
  <c r="T380" i="38"/>
  <c r="S366" i="38"/>
  <c r="R358" i="38"/>
  <c r="Q350" i="38"/>
  <c r="T342" i="38"/>
  <c r="V330" i="38"/>
  <c r="U322" i="38"/>
  <c r="P314" i="38"/>
  <c r="T393" i="38"/>
  <c r="S385" i="38"/>
  <c r="V377" i="38"/>
  <c r="Q369" i="38"/>
  <c r="P357" i="38"/>
  <c r="V349" i="38"/>
  <c r="U341" i="38"/>
  <c r="T329" i="38"/>
  <c r="S321" i="38"/>
  <c r="R313" i="38"/>
  <c r="R372" i="38"/>
  <c r="Q360" i="38"/>
  <c r="P352" i="38"/>
  <c r="V344" i="38"/>
  <c r="U332" i="38"/>
  <c r="T324" i="38"/>
  <c r="S316" i="38"/>
  <c r="R308" i="38"/>
  <c r="R375" i="38"/>
  <c r="Q367" i="38"/>
  <c r="P359" i="38"/>
  <c r="V347" i="38"/>
  <c r="U339" i="38"/>
  <c r="T331" i="38"/>
  <c r="S323" i="38"/>
  <c r="R311" i="38"/>
  <c r="P387" i="38"/>
  <c r="T108" i="38"/>
  <c r="S96" i="38"/>
  <c r="R88" i="38"/>
  <c r="Q80" i="38"/>
  <c r="P72" i="38"/>
  <c r="V60" i="38"/>
  <c r="U52" i="38"/>
  <c r="T44" i="38"/>
  <c r="S32" i="38"/>
  <c r="R24" i="38"/>
  <c r="Q16" i="38"/>
  <c r="P8" i="38"/>
  <c r="P103" i="38"/>
  <c r="V95" i="38"/>
  <c r="U87" i="38"/>
  <c r="T75" i="38"/>
  <c r="S67" i="38"/>
  <c r="R59" i="38"/>
  <c r="Q51" i="38"/>
  <c r="P39" i="38"/>
  <c r="V31" i="38"/>
  <c r="U23" i="38"/>
  <c r="T11" i="38"/>
  <c r="T106" i="38"/>
  <c r="S98" i="38"/>
  <c r="R90" i="38"/>
  <c r="Q78" i="38"/>
  <c r="P70" i="38"/>
  <c r="V62" i="38"/>
  <c r="U50" i="38"/>
  <c r="T42" i="38"/>
  <c r="S34" i="38"/>
  <c r="R26" i="38"/>
  <c r="Q14" i="38"/>
  <c r="P6" i="38"/>
  <c r="P105" i="38"/>
  <c r="V93" i="38"/>
  <c r="U85" i="38"/>
  <c r="T77" i="38"/>
  <c r="S69" i="38"/>
  <c r="R57" i="38"/>
  <c r="Q49" i="38"/>
  <c r="P41" i="38"/>
  <c r="V29" i="38"/>
  <c r="U21" i="38"/>
  <c r="T13" i="38"/>
  <c r="S5" i="38"/>
  <c r="T204" i="38"/>
  <c r="V196" i="38"/>
  <c r="U188" i="38"/>
  <c r="S176" i="38"/>
  <c r="R206" i="38"/>
  <c r="P198" i="38"/>
  <c r="S190" i="38"/>
  <c r="Q178" i="38"/>
  <c r="U171" i="38"/>
  <c r="T163" i="38"/>
  <c r="S151" i="38"/>
  <c r="R143" i="38"/>
  <c r="Q135" i="38"/>
  <c r="P127" i="38"/>
  <c r="V115" i="38"/>
  <c r="R211" i="38"/>
  <c r="Q203" i="38"/>
  <c r="T191" i="38"/>
  <c r="S183" i="38"/>
  <c r="V175" i="38"/>
  <c r="U166" i="38"/>
  <c r="P154" i="38"/>
  <c r="V146" i="38"/>
  <c r="Q138" i="38"/>
  <c r="T126" i="38"/>
  <c r="S118" i="38"/>
  <c r="R110" i="38"/>
  <c r="R165" i="38"/>
  <c r="Q153" i="38"/>
  <c r="P145" i="38"/>
  <c r="V137" i="38"/>
  <c r="U125" i="38"/>
  <c r="T117" i="38"/>
  <c r="T209" i="38"/>
  <c r="Q193" i="38"/>
  <c r="R172" i="38"/>
  <c r="Q164" i="38"/>
  <c r="P156" i="38"/>
  <c r="V144" i="38"/>
  <c r="U136" i="38"/>
  <c r="T128" i="38"/>
  <c r="S120" i="38"/>
  <c r="R213" i="38"/>
  <c r="P197" i="38"/>
  <c r="S181" i="38"/>
  <c r="S592" i="38"/>
  <c r="R584" i="38"/>
  <c r="Q576" i="38"/>
  <c r="P568" i="38"/>
  <c r="V556" i="38"/>
  <c r="U548" i="38"/>
  <c r="T540" i="38"/>
  <c r="T587" i="38"/>
  <c r="S579" i="38"/>
  <c r="P567" i="38"/>
  <c r="T555" i="38"/>
  <c r="V264" i="38"/>
  <c r="V460" i="38"/>
  <c r="R80" i="38"/>
  <c r="T35" i="38"/>
  <c r="T101" i="38"/>
  <c r="Q202" i="38"/>
  <c r="Q162" i="38"/>
  <c r="U160" i="38"/>
  <c r="Q587" i="38"/>
  <c r="P542" i="38"/>
  <c r="U497" i="38"/>
  <c r="U164" i="38"/>
  <c r="S519" i="38"/>
  <c r="V521" i="38"/>
  <c r="V496" i="38"/>
  <c r="S274" i="38"/>
  <c r="P422" i="38"/>
  <c r="U415" i="38"/>
  <c r="R267" i="38"/>
  <c r="R219" i="38"/>
  <c r="Q272" i="38"/>
  <c r="Q224" i="38"/>
  <c r="S269" i="38"/>
  <c r="U217" i="38"/>
  <c r="T278" i="38"/>
  <c r="S480" i="38"/>
  <c r="P449" i="38"/>
  <c r="P401" i="38"/>
  <c r="U450" i="38"/>
  <c r="R398" i="38"/>
  <c r="Q451" i="38"/>
  <c r="Q403" i="38"/>
  <c r="S400" i="38"/>
  <c r="U386" i="38"/>
  <c r="P358" i="38"/>
  <c r="R306" i="38"/>
  <c r="S349" i="38"/>
  <c r="T368" i="38"/>
  <c r="Q324" i="38"/>
  <c r="U367" i="38"/>
  <c r="Q331" i="38"/>
  <c r="Q108" i="38"/>
  <c r="T72" i="38"/>
  <c r="P36" i="38"/>
  <c r="T103" i="38"/>
  <c r="P67" i="38"/>
  <c r="S31" i="38"/>
  <c r="P98" i="38"/>
  <c r="S62" i="38"/>
  <c r="V26" i="38"/>
  <c r="S97" i="38"/>
  <c r="V57" i="38"/>
  <c r="R21" i="38"/>
  <c r="R196" i="38"/>
  <c r="V198" i="38"/>
  <c r="Q163" i="38"/>
  <c r="T127" i="38"/>
  <c r="U195" i="38"/>
  <c r="P150" i="38"/>
  <c r="S193" i="38"/>
  <c r="V584" i="38"/>
  <c r="T527" i="38"/>
  <c r="V514" i="38"/>
  <c r="R521" i="38"/>
  <c r="V590" i="38"/>
  <c r="Q493" i="38"/>
  <c r="V279" i="38"/>
  <c r="V298" i="38"/>
  <c r="U273" i="38"/>
  <c r="S222" i="38"/>
  <c r="U474" i="38"/>
  <c r="T439" i="38"/>
  <c r="S279" i="38"/>
  <c r="V243" i="38"/>
  <c r="S298" i="38"/>
  <c r="Q276" i="38"/>
  <c r="U240" i="38"/>
  <c r="P296" i="38"/>
  <c r="P261" i="38"/>
  <c r="U221" i="38"/>
  <c r="P234" i="38"/>
  <c r="V238" i="38"/>
  <c r="S489" i="38"/>
  <c r="P453" i="38"/>
  <c r="T417" i="38"/>
  <c r="R479" i="38"/>
  <c r="V438" i="38"/>
  <c r="R402" i="38"/>
  <c r="T467" i="38"/>
  <c r="S431" i="38"/>
  <c r="R395" i="38"/>
  <c r="S408" i="38"/>
  <c r="R412" i="38"/>
  <c r="U384" i="38"/>
  <c r="V346" i="38"/>
  <c r="R310" i="38"/>
  <c r="V365" i="38"/>
  <c r="R329" i="38"/>
  <c r="V360" i="38"/>
  <c r="R324" i="38"/>
  <c r="V363" i="38"/>
  <c r="R327" i="38"/>
  <c r="R104" i="38"/>
  <c r="U68" i="38"/>
  <c r="Q32" i="38"/>
  <c r="U103" i="38"/>
  <c r="Q67" i="38"/>
  <c r="T27" i="38"/>
  <c r="Q94" i="38"/>
  <c r="T58" i="38"/>
  <c r="P22" i="38"/>
  <c r="T93" i="38"/>
  <c r="P57" i="38"/>
  <c r="S21" i="38"/>
  <c r="S192" i="38"/>
  <c r="Q194" i="38"/>
  <c r="R159" i="38"/>
  <c r="U123" i="38"/>
  <c r="V191" i="38"/>
  <c r="Q154" i="38"/>
  <c r="U118" i="38"/>
  <c r="U141" i="38"/>
  <c r="R201" i="38"/>
  <c r="U152" i="38"/>
  <c r="Q116" i="38"/>
  <c r="Q592" i="38"/>
  <c r="T556" i="38"/>
  <c r="V575" i="38"/>
  <c r="R519" i="38"/>
  <c r="P550" i="38"/>
  <c r="V528" i="38"/>
  <c r="S537" i="38"/>
  <c r="Q299" i="38"/>
  <c r="V263" i="38"/>
  <c r="Q227" i="38"/>
  <c r="P288" i="38"/>
  <c r="Q216" i="38"/>
  <c r="U241" i="38"/>
  <c r="U218" i="38"/>
  <c r="S485" i="38"/>
  <c r="S409" i="38"/>
  <c r="U442" i="38"/>
  <c r="Q475" i="38"/>
  <c r="S403" i="38"/>
  <c r="P428" i="38"/>
  <c r="U358" i="38"/>
  <c r="Q377" i="38"/>
  <c r="U368" i="38"/>
  <c r="U375" i="38"/>
  <c r="T387" i="38"/>
  <c r="P44" i="38"/>
  <c r="P75" i="38"/>
  <c r="P106" i="38"/>
  <c r="V34" i="38"/>
  <c r="V65" i="38"/>
  <c r="R204" i="38"/>
  <c r="Q171" i="38"/>
  <c r="U203" i="38"/>
  <c r="P126" i="38"/>
  <c r="P117" i="38"/>
  <c r="P128" i="38"/>
  <c r="S564" i="38"/>
  <c r="S551" i="38"/>
  <c r="S582" i="38"/>
  <c r="S510" i="38"/>
  <c r="R573" i="38"/>
  <c r="P533" i="38"/>
  <c r="S178" i="38"/>
  <c r="T179" i="38"/>
  <c r="Q141" i="38"/>
  <c r="T116" i="38"/>
  <c r="U587" i="38"/>
  <c r="R590" i="38"/>
  <c r="V532" i="38"/>
  <c r="R569" i="38"/>
  <c r="S583" i="38"/>
  <c r="R542" i="38"/>
  <c r="P497" i="38"/>
  <c r="V369" i="38"/>
  <c r="V367" i="38"/>
  <c r="V16" i="38"/>
  <c r="V82" i="38"/>
  <c r="S25" i="38"/>
  <c r="U127" i="38"/>
  <c r="S129" i="38"/>
  <c r="V576" i="38"/>
  <c r="Q499" i="38"/>
  <c r="Q502" i="38"/>
  <c r="V585" i="38"/>
  <c r="V440" i="38"/>
  <c r="S428" i="38"/>
  <c r="V376" i="38"/>
  <c r="T330" i="38"/>
  <c r="S373" i="38"/>
  <c r="T317" i="38"/>
  <c r="P340" i="38"/>
  <c r="Q375" i="38"/>
  <c r="T319" i="38"/>
  <c r="S84" i="38"/>
  <c r="U40" i="38"/>
  <c r="P91" i="38"/>
  <c r="R47" i="38"/>
  <c r="U102" i="38"/>
  <c r="V50" i="38"/>
  <c r="R109" i="38"/>
  <c r="T65" i="38"/>
  <c r="Q212" i="38"/>
  <c r="R199" i="38"/>
  <c r="T185" i="38"/>
  <c r="S567" i="38"/>
  <c r="V506" i="38"/>
  <c r="Q580" i="38"/>
  <c r="R494" i="38"/>
  <c r="T468" i="38"/>
  <c r="V350" i="38"/>
  <c r="Q316" i="38"/>
  <c r="Q36" i="38"/>
  <c r="U70" i="38"/>
  <c r="R188" i="38"/>
  <c r="S138" i="38"/>
  <c r="Q120" i="38"/>
  <c r="V594" i="38"/>
  <c r="P529" i="38"/>
  <c r="P416" i="38"/>
  <c r="U390" i="38"/>
  <c r="R362" i="38"/>
  <c r="P318" i="38"/>
  <c r="V353" i="38"/>
  <c r="Q309" i="38"/>
  <c r="T328" i="38"/>
  <c r="V351" i="38"/>
  <c r="Q307" i="38"/>
  <c r="P76" i="38"/>
  <c r="Q20" i="38"/>
  <c r="T79" i="38"/>
  <c r="V35" i="38"/>
  <c r="Q82" i="38"/>
  <c r="S38" i="38"/>
  <c r="V97" i="38"/>
  <c r="P45" i="38"/>
  <c r="T208" i="38"/>
  <c r="P202" i="38"/>
  <c r="R147" i="38"/>
  <c r="Q207" i="38"/>
  <c r="P158" i="38"/>
  <c r="R169" i="38"/>
  <c r="T121" i="38"/>
  <c r="P160" i="38"/>
  <c r="P205" i="38"/>
  <c r="R575" i="38"/>
  <c r="Q532" i="38"/>
  <c r="S416" i="38"/>
  <c r="T362" i="38"/>
  <c r="S336" i="38"/>
  <c r="P28" i="38"/>
  <c r="T62" i="38"/>
  <c r="P208" i="38"/>
  <c r="Q158" i="38"/>
  <c r="R128" i="38"/>
  <c r="T519" i="38"/>
  <c r="R541" i="38"/>
  <c r="V45" i="38"/>
  <c r="Q169" i="38"/>
  <c r="P185" i="38"/>
  <c r="T144" i="38"/>
  <c r="P584" i="38"/>
  <c r="S544" i="38"/>
  <c r="Q495" i="38"/>
  <c r="U526" i="38"/>
  <c r="T569" i="38"/>
  <c r="U287" i="38"/>
  <c r="P251" i="38"/>
  <c r="U260" i="38"/>
  <c r="Q285" i="38"/>
  <c r="R246" i="38"/>
  <c r="V453" i="38"/>
  <c r="Q414" i="38"/>
  <c r="U447" i="38"/>
  <c r="S382" i="38"/>
  <c r="R330" i="38"/>
  <c r="R344" i="38"/>
  <c r="R347" i="38"/>
  <c r="T16" i="38"/>
  <c r="T47" i="38"/>
  <c r="T78" i="38"/>
  <c r="S41" i="38"/>
  <c r="T176" i="38"/>
  <c r="Q175" i="38"/>
  <c r="U161" i="38"/>
  <c r="T197" i="38"/>
  <c r="P540" i="38"/>
  <c r="P554" i="38"/>
  <c r="U528" i="38"/>
  <c r="U521" i="38"/>
  <c r="S139" i="38"/>
  <c r="P142" i="38"/>
  <c r="T592" i="38"/>
  <c r="Q551" i="38"/>
  <c r="U550" i="38"/>
  <c r="V509" i="38"/>
  <c r="S527" i="38"/>
  <c r="R472" i="38"/>
  <c r="Q325" i="38"/>
  <c r="Q71" i="38"/>
  <c r="V18" i="38"/>
  <c r="V166" i="38"/>
  <c r="V164" i="38"/>
  <c r="P571" i="38"/>
  <c r="U512" i="38"/>
  <c r="S545" i="38"/>
  <c r="R390" i="38"/>
  <c r="P366" i="38"/>
  <c r="V318" i="38"/>
  <c r="S309" i="38"/>
  <c r="V332" i="38"/>
  <c r="S311" i="38"/>
  <c r="R76" i="38"/>
  <c r="V83" i="38"/>
  <c r="Q39" i="38"/>
  <c r="U38" i="38"/>
  <c r="Q101" i="38"/>
  <c r="T192" i="38"/>
  <c r="S170" i="38"/>
  <c r="Q531" i="38"/>
  <c r="T524" i="38"/>
  <c r="S504" i="38"/>
  <c r="U436" i="38"/>
  <c r="U359" i="38"/>
  <c r="U107" i="38"/>
  <c r="V190" i="38"/>
  <c r="P110" i="38"/>
  <c r="R558" i="38"/>
  <c r="T577" i="38"/>
  <c r="T378" i="38"/>
  <c r="Q354" i="38"/>
  <c r="S389" i="38"/>
  <c r="Q364" i="38"/>
  <c r="R312" i="38"/>
  <c r="S379" i="38"/>
  <c r="U56" i="38"/>
  <c r="S71" i="38"/>
  <c r="T15" i="38"/>
  <c r="R30" i="38"/>
  <c r="T81" i="38"/>
  <c r="V200" i="38"/>
  <c r="Q182" i="38"/>
  <c r="T195" i="38"/>
  <c r="Q142" i="38"/>
  <c r="Q157" i="38"/>
  <c r="U140" i="38"/>
  <c r="S596" i="38"/>
  <c r="R537" i="38"/>
  <c r="V452" i="38"/>
  <c r="T351" i="38"/>
  <c r="T95" i="38"/>
  <c r="P26" i="38"/>
  <c r="U122" i="38"/>
  <c r="U181" i="38"/>
  <c r="U553" i="38"/>
  <c r="S140" i="38"/>
  <c r="S354" i="38"/>
  <c r="Q393" i="38"/>
  <c r="T312" i="38"/>
  <c r="P60" i="38"/>
  <c r="R12" i="38"/>
  <c r="R78" i="38"/>
  <c r="T30" i="38"/>
  <c r="R194" i="38"/>
  <c r="T169" i="38"/>
  <c r="T521" i="38"/>
  <c r="P586" i="38"/>
  <c r="S341" i="38"/>
  <c r="Q69" i="38"/>
  <c r="Q155" i="38"/>
  <c r="U530" i="38"/>
  <c r="U456" i="38"/>
  <c r="V334" i="38"/>
  <c r="V381" i="38"/>
  <c r="R383" i="38"/>
  <c r="T335" i="38"/>
  <c r="P107" i="38"/>
  <c r="V66" i="38"/>
  <c r="P10" i="38"/>
  <c r="S180" i="38"/>
  <c r="V174" i="38"/>
  <c r="T130" i="38"/>
  <c r="P149" i="38"/>
  <c r="R588" i="38"/>
  <c r="U566" i="38"/>
  <c r="T349" i="38"/>
  <c r="P315" i="38"/>
  <c r="P147" i="38"/>
  <c r="R510" i="38"/>
  <c r="P501" i="38"/>
  <c r="P394" i="38"/>
  <c r="Q446" i="38"/>
  <c r="S227" i="38"/>
  <c r="R281" i="38"/>
  <c r="U492" i="38"/>
  <c r="V461" i="38"/>
  <c r="P414" i="38"/>
  <c r="T463" i="38"/>
  <c r="R404" i="38"/>
  <c r="T370" i="38"/>
  <c r="V313" i="38"/>
  <c r="R336" i="38"/>
  <c r="U387" i="38"/>
  <c r="T8" i="38"/>
  <c r="Q79" i="38"/>
  <c r="T70" i="38"/>
  <c r="P34" i="38"/>
  <c r="S33" i="38"/>
  <c r="S204" i="38"/>
  <c r="U135" i="38"/>
  <c r="V203" i="38"/>
  <c r="S205" i="38"/>
  <c r="V565" i="38"/>
  <c r="P519" i="38"/>
  <c r="R227" i="38"/>
  <c r="T220" i="38"/>
  <c r="V475" i="38"/>
  <c r="T291" i="38"/>
  <c r="R284" i="38"/>
  <c r="Q304" i="38"/>
  <c r="P233" i="38"/>
  <c r="U480" i="38"/>
  <c r="Q461" i="38"/>
  <c r="P450" i="38"/>
  <c r="T414" i="38"/>
  <c r="T403" i="38"/>
  <c r="Q424" i="38"/>
  <c r="T358" i="38"/>
  <c r="S318" i="38"/>
  <c r="P368" i="38"/>
  <c r="S332" i="38"/>
  <c r="V379" i="38"/>
  <c r="V4" i="38"/>
  <c r="R75" i="38"/>
  <c r="U66" i="38"/>
  <c r="Q30" i="38"/>
  <c r="T29" i="38"/>
  <c r="U204" i="38"/>
  <c r="V131" i="38"/>
  <c r="S199" i="38"/>
  <c r="V153" i="38"/>
  <c r="R117" i="38"/>
  <c r="Q173" i="38"/>
  <c r="U564" i="38"/>
  <c r="Q558" i="38"/>
  <c r="Q549" i="38"/>
  <c r="S267" i="38"/>
  <c r="R224" i="38"/>
  <c r="V253" i="38"/>
  <c r="T421" i="38"/>
  <c r="T450" i="38"/>
  <c r="R452" i="38"/>
  <c r="V366" i="38"/>
  <c r="V391" i="38"/>
  <c r="Q87" i="38"/>
  <c r="P11" i="38"/>
  <c r="S212" i="38"/>
  <c r="R178" i="38"/>
  <c r="Q125" i="38"/>
  <c r="Q136" i="38"/>
  <c r="T590" i="38"/>
  <c r="Q518" i="38"/>
  <c r="P186" i="38"/>
  <c r="V132" i="38"/>
  <c r="V595" i="38"/>
  <c r="R505" i="38"/>
  <c r="T591" i="38"/>
  <c r="Q306" i="38"/>
  <c r="S383" i="38"/>
  <c r="V49" i="38"/>
  <c r="P588" i="38"/>
  <c r="R507" i="38"/>
  <c r="T456" i="38"/>
  <c r="Q444" i="38"/>
  <c r="T381" i="38"/>
  <c r="V337" i="38"/>
  <c r="V335" i="38"/>
  <c r="R4" i="38"/>
  <c r="S55" i="38"/>
  <c r="R14" i="38"/>
  <c r="U73" i="38"/>
  <c r="P133" i="38"/>
  <c r="R572" i="38"/>
  <c r="T558" i="38"/>
  <c r="P448" i="38"/>
  <c r="T64" i="38"/>
  <c r="Q7" i="38"/>
  <c r="T148" i="38"/>
  <c r="R440" i="38"/>
  <c r="V420" i="38"/>
  <c r="Q373" i="38"/>
  <c r="R317" i="38"/>
  <c r="R315" i="38"/>
  <c r="U91" i="38"/>
  <c r="P43" i="38"/>
  <c r="P109" i="38"/>
  <c r="R61" i="38"/>
  <c r="T167" i="38"/>
  <c r="S122" i="38"/>
  <c r="U129" i="38"/>
  <c r="T544" i="38"/>
  <c r="P530" i="38"/>
  <c r="P313" i="38"/>
  <c r="Q100" i="38"/>
  <c r="T211" i="38"/>
  <c r="R528" i="38"/>
  <c r="U290" i="38"/>
  <c r="U393" i="38"/>
  <c r="Q40" i="38"/>
  <c r="Q102" i="38"/>
  <c r="P65" i="38"/>
  <c r="R167" i="38"/>
  <c r="U126" i="38"/>
  <c r="Q124" i="38"/>
  <c r="T547" i="38"/>
  <c r="Q506" i="38"/>
  <c r="Q525" i="38"/>
  <c r="T213" i="38"/>
  <c r="Q570" i="38"/>
  <c r="U509" i="38"/>
  <c r="Q577" i="38"/>
  <c r="U484" i="38"/>
  <c r="U394" i="38"/>
  <c r="T303" i="38"/>
  <c r="T255" i="38"/>
  <c r="S294" i="38"/>
  <c r="S260" i="38"/>
  <c r="U304" i="38"/>
  <c r="V257" i="38"/>
  <c r="R282" i="38"/>
  <c r="R262" i="38"/>
  <c r="U485" i="38"/>
  <c r="U437" i="38"/>
  <c r="Q487" i="38"/>
  <c r="V434" i="38"/>
  <c r="U486" i="38"/>
  <c r="U439" i="38"/>
  <c r="U472" i="38"/>
  <c r="U452" i="38"/>
  <c r="Q374" i="38"/>
  <c r="V342" i="38"/>
  <c r="P385" i="38"/>
  <c r="P337" i="38"/>
  <c r="V356" i="38"/>
  <c r="P316" i="38"/>
  <c r="T359" i="38"/>
  <c r="P323" i="38"/>
  <c r="P100" i="38"/>
  <c r="S60" i="38"/>
  <c r="V24" i="38"/>
  <c r="S95" i="38"/>
  <c r="V59" i="38"/>
  <c r="R23" i="38"/>
  <c r="V90" i="38"/>
  <c r="R54" i="38"/>
  <c r="U14" i="38"/>
  <c r="R85" i="38"/>
  <c r="U49" i="38"/>
  <c r="Q13" i="38"/>
  <c r="Q188" i="38"/>
  <c r="T190" i="38"/>
  <c r="P155" i="38"/>
  <c r="S115" i="38"/>
  <c r="Q183" i="38"/>
  <c r="R122" i="38"/>
  <c r="V156" i="38"/>
  <c r="Q556" i="38"/>
  <c r="T495" i="38"/>
  <c r="T532" i="38"/>
  <c r="P593" i="38"/>
  <c r="T554" i="38"/>
  <c r="V529" i="38"/>
  <c r="T263" i="38"/>
  <c r="S284" i="38"/>
  <c r="R241" i="38"/>
  <c r="Q481" i="38"/>
  <c r="V442" i="38"/>
  <c r="P407" i="38"/>
  <c r="Q271" i="38"/>
  <c r="U235" i="38"/>
  <c r="S305" i="38"/>
  <c r="P268" i="38"/>
  <c r="T232" i="38"/>
  <c r="U285" i="38"/>
  <c r="Q249" i="38"/>
  <c r="V290" i="38"/>
  <c r="Q218" i="38"/>
  <c r="U222" i="38"/>
  <c r="U481" i="38"/>
  <c r="R445" i="38"/>
  <c r="S405" i="38"/>
  <c r="R466" i="38"/>
  <c r="S430" i="38"/>
  <c r="Q394" i="38"/>
  <c r="R459" i="38"/>
  <c r="V423" i="38"/>
  <c r="R464" i="38"/>
  <c r="T460" i="38"/>
  <c r="T390" i="38"/>
  <c r="R376" i="38"/>
  <c r="U338" i="38"/>
  <c r="V393" i="38"/>
  <c r="U357" i="38"/>
  <c r="Q321" i="38"/>
  <c r="U348" i="38"/>
  <c r="Q312" i="38"/>
  <c r="U355" i="38"/>
  <c r="Q319" i="38"/>
  <c r="Q96" i="38"/>
  <c r="T60" i="38"/>
  <c r="P24" i="38"/>
  <c r="T91" i="38"/>
  <c r="P55" i="38"/>
  <c r="S19" i="38"/>
  <c r="P86" i="38"/>
  <c r="S50" i="38"/>
  <c r="V14" i="38"/>
  <c r="S85" i="38"/>
  <c r="R9" i="38"/>
  <c r="R184" i="38"/>
  <c r="V186" i="38"/>
  <c r="Q151" i="38"/>
  <c r="T115" i="38"/>
  <c r="U183" i="38"/>
  <c r="T142" i="38"/>
  <c r="T133" i="38"/>
  <c r="S213" i="38"/>
  <c r="U567" i="38"/>
  <c r="S500" i="38"/>
  <c r="T215" i="38"/>
  <c r="T217" i="38"/>
  <c r="S482" i="38"/>
  <c r="S448" i="38"/>
  <c r="R349" i="38"/>
  <c r="U88" i="38"/>
  <c r="S6" i="38"/>
  <c r="U143" i="38"/>
  <c r="U172" i="38"/>
  <c r="R523" i="38"/>
  <c r="P204" i="38"/>
  <c r="U201" i="38"/>
  <c r="R496" i="38"/>
  <c r="P524" i="38"/>
  <c r="V387" i="38"/>
  <c r="Q180" i="38"/>
  <c r="T574" i="38"/>
  <c r="U424" i="38"/>
  <c r="Q357" i="38"/>
  <c r="Q355" i="38"/>
  <c r="S20" i="38"/>
  <c r="S86" i="38"/>
  <c r="R45" i="38"/>
  <c r="U124" i="38"/>
  <c r="V519" i="38"/>
  <c r="P377" i="38"/>
  <c r="U105" i="38"/>
  <c r="T560" i="38"/>
  <c r="S460" i="38"/>
  <c r="U345" i="38"/>
  <c r="U343" i="38"/>
  <c r="P12" i="38"/>
  <c r="P74" i="38"/>
  <c r="V33" i="38"/>
  <c r="Q139" i="38"/>
  <c r="S113" i="38"/>
  <c r="Q539" i="38"/>
  <c r="P334" i="38"/>
  <c r="T182" i="38"/>
  <c r="Q546" i="38"/>
  <c r="T581" i="38"/>
  <c r="S368" i="38"/>
  <c r="R379" i="38"/>
  <c r="V19" i="38"/>
  <c r="V81" i="38"/>
  <c r="R189" i="38"/>
  <c r="T549" i="38"/>
  <c r="U43" i="38"/>
  <c r="Q583" i="38"/>
  <c r="V392" i="38"/>
  <c r="V348" i="38"/>
  <c r="T48" i="38"/>
  <c r="Q55" i="38"/>
  <c r="S73" i="38"/>
  <c r="P131" i="38"/>
  <c r="R177" i="38"/>
  <c r="P569" i="38"/>
  <c r="P59" i="38"/>
  <c r="U145" i="38"/>
  <c r="U315" i="38"/>
  <c r="S200" i="38"/>
  <c r="Q113" i="38"/>
  <c r="T578" i="38"/>
  <c r="S137" i="38"/>
  <c r="Q508" i="38"/>
  <c r="T281" i="38"/>
  <c r="S275" i="38"/>
  <c r="U236" i="38"/>
  <c r="P226" i="38"/>
  <c r="P462" i="38"/>
  <c r="V424" i="38"/>
  <c r="T322" i="38"/>
  <c r="V375" i="38"/>
  <c r="Q44" i="38"/>
  <c r="Q106" i="38"/>
  <c r="P69" i="38"/>
  <c r="R171" i="38"/>
  <c r="R129" i="38"/>
  <c r="S542" i="38"/>
  <c r="S299" i="38"/>
  <c r="R417" i="38"/>
  <c r="S215" i="38"/>
  <c r="R269" i="38"/>
  <c r="T254" i="38"/>
  <c r="V487" i="38"/>
  <c r="Q439" i="38"/>
  <c r="P374" i="38"/>
  <c r="S337" i="38"/>
  <c r="S339" i="38"/>
  <c r="V76" i="38"/>
  <c r="U39" i="38"/>
  <c r="Q65" i="38"/>
  <c r="S167" i="38"/>
  <c r="R126" i="38"/>
  <c r="R124" i="38"/>
  <c r="R587" i="38"/>
  <c r="T536" i="38"/>
  <c r="V231" i="38"/>
  <c r="R234" i="38"/>
  <c r="V486" i="38"/>
  <c r="R385" i="38"/>
  <c r="U311" i="38"/>
  <c r="P42" i="38"/>
  <c r="V211" i="38"/>
  <c r="T576" i="38"/>
  <c r="R493" i="38"/>
  <c r="Q191" i="38"/>
  <c r="U495" i="38"/>
  <c r="S550" i="38"/>
  <c r="R44" i="38"/>
  <c r="V135" i="38"/>
  <c r="T518" i="38"/>
  <c r="U374" i="38"/>
  <c r="Q348" i="38"/>
  <c r="T96" i="38"/>
  <c r="U11" i="38"/>
  <c r="V17" i="38"/>
  <c r="Q534" i="38"/>
  <c r="R380" i="38"/>
  <c r="T33" i="38"/>
  <c r="U555" i="38"/>
  <c r="U326" i="38"/>
  <c r="Q371" i="38"/>
  <c r="S36" i="38"/>
  <c r="T46" i="38"/>
  <c r="R210" i="38"/>
  <c r="U170" i="38"/>
  <c r="S124" i="38"/>
  <c r="U388" i="38"/>
  <c r="U41" i="38"/>
  <c r="V563" i="38"/>
  <c r="V441" i="38"/>
  <c r="P312" i="38"/>
  <c r="Q4" i="38"/>
  <c r="T66" i="38"/>
  <c r="S29" i="38"/>
  <c r="U131" i="38"/>
  <c r="U149" i="38"/>
  <c r="P173" i="38"/>
  <c r="R511" i="38"/>
  <c r="U516" i="38"/>
  <c r="V126" i="38"/>
  <c r="T568" i="38"/>
  <c r="S518" i="38"/>
  <c r="V499" i="38"/>
  <c r="T268" i="38"/>
  <c r="P425" i="38"/>
  <c r="P471" i="38"/>
  <c r="P291" i="38"/>
  <c r="V239" i="38"/>
  <c r="Q297" i="38"/>
  <c r="R248" i="38"/>
  <c r="P292" i="38"/>
  <c r="V245" i="38"/>
  <c r="S258" i="38"/>
  <c r="V230" i="38"/>
  <c r="Q473" i="38"/>
  <c r="Q425" i="38"/>
  <c r="T474" i="38"/>
  <c r="T426" i="38"/>
  <c r="V478" i="38"/>
  <c r="S427" i="38"/>
  <c r="Q448" i="38"/>
  <c r="Q428" i="38"/>
  <c r="U380" i="38"/>
  <c r="S330" i="38"/>
  <c r="T373" i="38"/>
  <c r="R325" i="38"/>
  <c r="S344" i="38"/>
  <c r="V308" i="38"/>
  <c r="S351" i="38"/>
  <c r="V311" i="38"/>
  <c r="V88" i="38"/>
  <c r="R52" i="38"/>
  <c r="U16" i="38"/>
  <c r="R87" i="38"/>
  <c r="U51" i="38"/>
  <c r="Q15" i="38"/>
  <c r="U78" i="38"/>
  <c r="Q42" i="38"/>
  <c r="T6" i="38"/>
  <c r="Q77" i="38"/>
  <c r="T41" i="38"/>
  <c r="P5" i="38"/>
  <c r="P180" i="38"/>
  <c r="U178" i="38"/>
  <c r="V143" i="38"/>
  <c r="S211" i="38"/>
  <c r="T170" i="38"/>
  <c r="U153" i="38"/>
  <c r="S132" i="38"/>
  <c r="R583" i="38"/>
  <c r="V570" i="38"/>
  <c r="R504" i="38"/>
  <c r="T509" i="38"/>
  <c r="T514" i="38"/>
  <c r="U593" i="38"/>
  <c r="Q243" i="38"/>
  <c r="S252" i="38"/>
  <c r="P274" i="38"/>
  <c r="Q449" i="38"/>
  <c r="U410" i="38"/>
  <c r="U299" i="38"/>
  <c r="P263" i="38"/>
  <c r="T227" i="38"/>
  <c r="V297" i="38"/>
  <c r="V256" i="38"/>
  <c r="R220" i="38"/>
  <c r="T277" i="38"/>
  <c r="S241" i="38"/>
  <c r="U274" i="38"/>
  <c r="S278" i="38"/>
  <c r="R492" i="38"/>
  <c r="S469" i="38"/>
  <c r="V433" i="38"/>
  <c r="Q397" i="38"/>
  <c r="Q458" i="38"/>
  <c r="U422" i="38"/>
  <c r="P486" i="38"/>
  <c r="P451" i="38"/>
  <c r="U411" i="38"/>
  <c r="P440" i="38"/>
  <c r="V444" i="38"/>
  <c r="V382" i="38"/>
  <c r="Q366" i="38"/>
  <c r="P330" i="38"/>
  <c r="U385" i="38"/>
  <c r="T345" i="38"/>
  <c r="P309" i="38"/>
  <c r="T340" i="38"/>
  <c r="P391" i="38"/>
  <c r="T347" i="38"/>
  <c r="P311" i="38"/>
  <c r="P88" i="38"/>
  <c r="S48" i="38"/>
  <c r="V12" i="38"/>
  <c r="S83" i="38"/>
  <c r="V47" i="38"/>
  <c r="R11" i="38"/>
  <c r="V78" i="38"/>
  <c r="R42" i="38"/>
  <c r="V109" i="38"/>
  <c r="R73" i="38"/>
  <c r="U37" i="38"/>
  <c r="V212" i="38"/>
  <c r="Q176" i="38"/>
  <c r="T178" i="38"/>
  <c r="P143" i="38"/>
  <c r="T207" i="38"/>
  <c r="P170" i="38"/>
  <c r="S134" i="38"/>
  <c r="P161" i="38"/>
  <c r="S125" i="38"/>
  <c r="P172" i="38"/>
  <c r="S136" i="38"/>
  <c r="V189" i="38"/>
  <c r="V572" i="38"/>
  <c r="S595" i="38"/>
  <c r="P551" i="38"/>
  <c r="T586" i="38"/>
  <c r="V518" i="38"/>
  <c r="S493" i="38"/>
  <c r="S593" i="38"/>
  <c r="P283" i="38"/>
  <c r="T247" i="38"/>
  <c r="Q302" i="38"/>
  <c r="T252" i="38"/>
  <c r="S277" i="38"/>
  <c r="U282" i="38"/>
  <c r="P222" i="38"/>
  <c r="R449" i="38"/>
  <c r="Q479" i="38"/>
  <c r="R406" i="38"/>
  <c r="V443" i="38"/>
  <c r="T424" i="38"/>
  <c r="R374" i="38"/>
  <c r="Q322" i="38"/>
  <c r="Q341" i="38"/>
  <c r="Q332" i="38"/>
  <c r="Q339" i="38"/>
  <c r="T80" i="38"/>
  <c r="T4" i="38"/>
  <c r="S39" i="38"/>
  <c r="S70" i="38"/>
  <c r="S105" i="38"/>
  <c r="R29" i="38"/>
  <c r="V206" i="38"/>
  <c r="T135" i="38"/>
  <c r="T162" i="38"/>
  <c r="T153" i="38"/>
  <c r="T164" i="38"/>
  <c r="Q181" i="38"/>
  <c r="P587" i="38"/>
  <c r="Q515" i="38"/>
  <c r="V546" i="38"/>
  <c r="V516" i="38"/>
  <c r="V505" i="38"/>
  <c r="V184" i="38"/>
  <c r="Q123" i="38"/>
  <c r="Q126" i="38"/>
  <c r="S172" i="38"/>
  <c r="S580" i="38"/>
  <c r="S539" i="38"/>
  <c r="T542" i="38"/>
  <c r="P573" i="38"/>
  <c r="S189" i="38"/>
  <c r="U511" i="38"/>
  <c r="R512" i="38"/>
  <c r="Q370" i="38"/>
  <c r="V364" i="38"/>
  <c r="R108" i="38"/>
  <c r="V51" i="38"/>
  <c r="T97" i="38"/>
  <c r="Q198" i="38"/>
  <c r="T146" i="38"/>
  <c r="T543" i="38"/>
  <c r="V538" i="38"/>
  <c r="Q517" i="38"/>
  <c r="P460" i="38"/>
  <c r="Q382" i="38"/>
  <c r="P345" i="38"/>
  <c r="P347" i="38"/>
  <c r="U75" i="38"/>
  <c r="P29" i="38"/>
  <c r="V503" i="38"/>
  <c r="U378" i="38"/>
  <c r="Q323" i="38"/>
  <c r="P193" i="38"/>
  <c r="T436" i="38"/>
  <c r="T333" i="38"/>
  <c r="R92" i="38"/>
  <c r="S7" i="38"/>
  <c r="U25" i="38"/>
  <c r="V179" i="38"/>
  <c r="T132" i="38"/>
  <c r="R420" i="38"/>
  <c r="R77" i="38"/>
  <c r="R591" i="38"/>
  <c r="Q75" i="38"/>
  <c r="P30" i="38"/>
  <c r="V199" i="38"/>
  <c r="T564" i="38"/>
  <c r="S573" i="38"/>
  <c r="S575" i="38"/>
  <c r="Q530" i="38"/>
  <c r="Q443" i="38"/>
  <c r="V284" i="38"/>
  <c r="R233" i="38"/>
  <c r="T413" i="38"/>
  <c r="T415" i="38"/>
  <c r="V361" i="38"/>
  <c r="R339" i="38"/>
  <c r="U80" i="38"/>
  <c r="T39" i="38"/>
  <c r="T105" i="38"/>
  <c r="Q206" i="38"/>
  <c r="S162" i="38"/>
  <c r="T551" i="38"/>
  <c r="Q528" i="38"/>
  <c r="P286" i="38"/>
  <c r="R255" i="38"/>
  <c r="S248" i="38"/>
  <c r="R258" i="38"/>
  <c r="U425" i="38"/>
  <c r="U475" i="38"/>
  <c r="U428" i="38"/>
  <c r="P373" i="38"/>
  <c r="S375" i="38"/>
  <c r="R40" i="38"/>
  <c r="R106" i="38"/>
  <c r="U101" i="38"/>
  <c r="S206" i="38"/>
  <c r="V162" i="38"/>
  <c r="V160" i="38"/>
  <c r="T531" i="38"/>
  <c r="S509" i="38"/>
  <c r="P297" i="38"/>
  <c r="V489" i="38"/>
  <c r="Q411" i="38"/>
  <c r="U313" i="38"/>
  <c r="Q52" i="38"/>
  <c r="P77" i="38"/>
  <c r="U138" i="38"/>
  <c r="T559" i="38"/>
  <c r="R561" i="38"/>
  <c r="R153" i="38"/>
  <c r="U498" i="38"/>
  <c r="Q513" i="38"/>
  <c r="P90" i="38"/>
  <c r="V157" i="38"/>
  <c r="S565" i="38"/>
  <c r="Q338" i="38"/>
  <c r="T391" i="38"/>
  <c r="V48" i="38"/>
  <c r="Q66" i="38"/>
  <c r="R131" i="38"/>
  <c r="Q593" i="38"/>
  <c r="P372" i="38"/>
  <c r="P175" i="38"/>
  <c r="V493" i="38"/>
  <c r="S370" i="38"/>
  <c r="U336" i="38"/>
  <c r="Q84" i="38"/>
  <c r="S102" i="38"/>
  <c r="S9" i="38"/>
  <c r="U111" i="38"/>
  <c r="Q168" i="38"/>
  <c r="T525" i="38"/>
  <c r="Q98" i="38"/>
  <c r="U156"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大塚　美那</author>
  </authors>
  <commentList>
    <comment ref="E3" authorId="0" shapeId="0" xr:uid="{00000000-0006-0000-0600-000001000000}">
      <text>
        <r>
          <rPr>
            <sz val="9"/>
            <color indexed="81"/>
            <rFont val="ＭＳ Ｐゴシック"/>
            <family val="3"/>
            <charset val="128"/>
          </rPr>
          <t>元の「シート名」は中2だったよ！</t>
        </r>
      </text>
    </comment>
    <comment ref="F71" authorId="1" shapeId="0" xr:uid="{00000000-0006-0000-0600-000002000000}">
      <text>
        <r>
          <rPr>
            <b/>
            <sz val="9"/>
            <color indexed="81"/>
            <rFont val="ＭＳ Ｐゴシック"/>
            <family val="3"/>
            <charset val="128"/>
          </rPr>
          <t>大塚　美那:</t>
        </r>
        <r>
          <rPr>
            <sz val="9"/>
            <color indexed="81"/>
            <rFont val="ＭＳ Ｐゴシック"/>
            <family val="3"/>
            <charset val="128"/>
          </rPr>
          <t xml:space="preserve">
「１日当たりどれくらいの時間」に下線がありません。（PDFの校了版にもないです）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大塚　美那</author>
  </authors>
  <commentList>
    <comment ref="F58" authorId="0" shapeId="0" xr:uid="{00000000-0006-0000-0800-000001000000}">
      <text>
        <r>
          <rPr>
            <b/>
            <sz val="9"/>
            <color indexed="81"/>
            <rFont val="ＭＳ Ｐゴシック"/>
            <family val="3"/>
            <charset val="128"/>
          </rPr>
          <t>大塚　美那:</t>
        </r>
        <r>
          <rPr>
            <sz val="9"/>
            <color indexed="81"/>
            <rFont val="ＭＳ Ｐゴシック"/>
            <family val="3"/>
            <charset val="128"/>
          </rPr>
          <t xml:space="preserve">
中学校「を」卒業後　だと思いますが、校了紙も「を」が抜けているので、このまま出しますか。</t>
        </r>
      </text>
    </comment>
  </commentList>
</comments>
</file>

<file path=xl/sharedStrings.xml><?xml version="1.0" encoding="utf-8"?>
<sst xmlns="http://schemas.openxmlformats.org/spreadsheetml/2006/main" count="26402" uniqueCount="3227">
  <si>
    <t>小４</t>
    <rPh sb="0" eb="1">
      <t>ショウ</t>
    </rPh>
    <phoneticPr fontId="3"/>
  </si>
  <si>
    <t>小５</t>
    <rPh sb="0" eb="1">
      <t>ショウ</t>
    </rPh>
    <phoneticPr fontId="3"/>
  </si>
  <si>
    <t>小６</t>
    <rPh sb="0" eb="1">
      <t>ショウ</t>
    </rPh>
    <phoneticPr fontId="3"/>
  </si>
  <si>
    <t>中１</t>
    <rPh sb="0" eb="1">
      <t>チュウ</t>
    </rPh>
    <phoneticPr fontId="3"/>
  </si>
  <si>
    <t>中２</t>
    <rPh sb="0" eb="1">
      <t>チュウ</t>
    </rPh>
    <phoneticPr fontId="3"/>
  </si>
  <si>
    <t>中３</t>
    <rPh sb="0" eb="1">
      <t>チュウ</t>
    </rPh>
    <phoneticPr fontId="3"/>
  </si>
  <si>
    <t>勉強のやり方</t>
    <rPh sb="0" eb="2">
      <t>ベンキョウ</t>
    </rPh>
    <rPh sb="5" eb="6">
      <t>カタ</t>
    </rPh>
    <phoneticPr fontId="3"/>
  </si>
  <si>
    <t>正しいか確かめる</t>
    <rPh sb="0" eb="1">
      <t>タダ</t>
    </rPh>
    <rPh sb="4" eb="5">
      <t>タシ</t>
    </rPh>
    <phoneticPr fontId="3"/>
  </si>
  <si>
    <t>自分自身</t>
    <rPh sb="0" eb="2">
      <t>ジブン</t>
    </rPh>
    <rPh sb="2" eb="4">
      <t>ジシン</t>
    </rPh>
    <phoneticPr fontId="3"/>
  </si>
  <si>
    <t>失敗を乗り越える</t>
    <rPh sb="0" eb="2">
      <t>シッパイ</t>
    </rPh>
    <rPh sb="3" eb="4">
      <t>ノ</t>
    </rPh>
    <rPh sb="5" eb="6">
      <t>コ</t>
    </rPh>
    <phoneticPr fontId="3"/>
  </si>
  <si>
    <t>やる気がなくならない</t>
    <rPh sb="2" eb="3">
      <t>キ</t>
    </rPh>
    <phoneticPr fontId="3"/>
  </si>
  <si>
    <t>よくがんばる</t>
    <phoneticPr fontId="3"/>
  </si>
  <si>
    <t>最後まで終わらせる</t>
    <rPh sb="0" eb="2">
      <t>サイゴ</t>
    </rPh>
    <rPh sb="4" eb="5">
      <t>オ</t>
    </rPh>
    <phoneticPr fontId="3"/>
  </si>
  <si>
    <t>目標をやりとげる</t>
    <rPh sb="0" eb="2">
      <t>モクヒョウ</t>
    </rPh>
    <phoneticPr fontId="3"/>
  </si>
  <si>
    <t>真面目にコツコツ</t>
    <rPh sb="0" eb="3">
      <t>マジメ</t>
    </rPh>
    <phoneticPr fontId="3"/>
  </si>
  <si>
    <t>よいところがある</t>
    <phoneticPr fontId="3"/>
  </si>
  <si>
    <t>幼稚園に通っていた</t>
    <rPh sb="0" eb="3">
      <t>ヨウチエン</t>
    </rPh>
    <rPh sb="4" eb="5">
      <t>カヨ</t>
    </rPh>
    <phoneticPr fontId="3"/>
  </si>
  <si>
    <t>保育園に通っていた</t>
    <rPh sb="0" eb="3">
      <t>ホイクエン</t>
    </rPh>
    <rPh sb="4" eb="5">
      <t>カヨ</t>
    </rPh>
    <phoneticPr fontId="3"/>
  </si>
  <si>
    <t>学級は落ち着いていた</t>
    <rPh sb="0" eb="2">
      <t>ガッキュウ</t>
    </rPh>
    <rPh sb="3" eb="4">
      <t>オ</t>
    </rPh>
    <rPh sb="5" eb="6">
      <t>ツ</t>
    </rPh>
    <phoneticPr fontId="3"/>
  </si>
  <si>
    <t>学級はまとまっていた</t>
    <rPh sb="0" eb="2">
      <t>ガッキュウ</t>
    </rPh>
    <phoneticPr fontId="3"/>
  </si>
  <si>
    <t>家での生活</t>
    <rPh sb="0" eb="1">
      <t>イエ</t>
    </rPh>
    <rPh sb="3" eb="5">
      <t>セイカツ</t>
    </rPh>
    <phoneticPr fontId="3"/>
  </si>
  <si>
    <t>宿題をしている</t>
    <rPh sb="0" eb="2">
      <t>シュクダイ</t>
    </rPh>
    <phoneticPr fontId="3"/>
  </si>
  <si>
    <t>生活の様子</t>
    <rPh sb="0" eb="2">
      <t>セイカツ</t>
    </rPh>
    <rPh sb="3" eb="5">
      <t>ヨウス</t>
    </rPh>
    <phoneticPr fontId="3"/>
  </si>
  <si>
    <t>あなた自身</t>
    <rPh sb="3" eb="5">
      <t>ジシン</t>
    </rPh>
    <phoneticPr fontId="3"/>
  </si>
  <si>
    <t>生まれた月</t>
    <rPh sb="0" eb="1">
      <t>ウ</t>
    </rPh>
    <rPh sb="4" eb="5">
      <t>ツキ</t>
    </rPh>
    <phoneticPr fontId="3"/>
  </si>
  <si>
    <t>算数</t>
    <rPh sb="0" eb="2">
      <t>サンスウ</t>
    </rPh>
    <phoneticPr fontId="3"/>
  </si>
  <si>
    <t>国語</t>
    <rPh sb="0" eb="2">
      <t>コクゴ</t>
    </rPh>
    <phoneticPr fontId="3"/>
  </si>
  <si>
    <t>学校での勉強</t>
    <rPh sb="0" eb="2">
      <t>ガッコウ</t>
    </rPh>
    <rPh sb="4" eb="6">
      <t>ベンキョウ</t>
    </rPh>
    <phoneticPr fontId="3"/>
  </si>
  <si>
    <t>よい成績をとれる</t>
    <rPh sb="2" eb="4">
      <t>セイセキ</t>
    </rPh>
    <phoneticPr fontId="3"/>
  </si>
  <si>
    <t>授業でよくやっている</t>
    <rPh sb="0" eb="2">
      <t>ジュギョウ</t>
    </rPh>
    <phoneticPr fontId="3"/>
  </si>
  <si>
    <t>昨年度のこと</t>
    <rPh sb="0" eb="3">
      <t>サクネンド</t>
    </rPh>
    <phoneticPr fontId="3"/>
  </si>
  <si>
    <t>昨年度の授業</t>
    <rPh sb="0" eb="3">
      <t>サクネンド</t>
    </rPh>
    <rPh sb="4" eb="6">
      <t>ジュギョウ</t>
    </rPh>
    <phoneticPr fontId="3"/>
  </si>
  <si>
    <t>友達に認められる</t>
    <rPh sb="0" eb="2">
      <t>トモダチ</t>
    </rPh>
    <rPh sb="3" eb="4">
      <t>ミト</t>
    </rPh>
    <phoneticPr fontId="3"/>
  </si>
  <si>
    <t>周囲がちらかっている</t>
    <rPh sb="0" eb="2">
      <t>シュウイ</t>
    </rPh>
    <phoneticPr fontId="3"/>
  </si>
  <si>
    <t>進路で重視すること</t>
    <rPh sb="0" eb="2">
      <t>シンロ</t>
    </rPh>
    <rPh sb="3" eb="5">
      <t>ジュウシ</t>
    </rPh>
    <phoneticPr fontId="3"/>
  </si>
  <si>
    <t>学力に合っている</t>
    <rPh sb="0" eb="2">
      <t>ガクリョク</t>
    </rPh>
    <rPh sb="3" eb="4">
      <t>ア</t>
    </rPh>
    <phoneticPr fontId="3"/>
  </si>
  <si>
    <t>個性や特技が生かせる</t>
    <rPh sb="0" eb="2">
      <t>コセイ</t>
    </rPh>
    <rPh sb="3" eb="5">
      <t>トクギ</t>
    </rPh>
    <rPh sb="6" eb="7">
      <t>イ</t>
    </rPh>
    <phoneticPr fontId="3"/>
  </si>
  <si>
    <t>進路選択の参考情報</t>
    <rPh sb="0" eb="2">
      <t>シンロ</t>
    </rPh>
    <rPh sb="2" eb="4">
      <t>センタク</t>
    </rPh>
    <rPh sb="5" eb="7">
      <t>サンコウ</t>
    </rPh>
    <rPh sb="7" eb="9">
      <t>ジョウホウ</t>
    </rPh>
    <phoneticPr fontId="3"/>
  </si>
  <si>
    <t>先生の話</t>
    <rPh sb="0" eb="2">
      <t>センセイ</t>
    </rPh>
    <rPh sb="3" eb="4">
      <t>ハナ</t>
    </rPh>
    <phoneticPr fontId="3"/>
  </si>
  <si>
    <t>家の人の話</t>
    <rPh sb="0" eb="1">
      <t>イエ</t>
    </rPh>
    <rPh sb="2" eb="3">
      <t>ヒト</t>
    </rPh>
    <rPh sb="4" eb="5">
      <t>ハナ</t>
    </rPh>
    <phoneticPr fontId="3"/>
  </si>
  <si>
    <t>見学会</t>
    <rPh sb="0" eb="3">
      <t>ケンガクカイ</t>
    </rPh>
    <phoneticPr fontId="3"/>
  </si>
  <si>
    <t>友達や先輩の話し</t>
    <rPh sb="0" eb="2">
      <t>トモダチ</t>
    </rPh>
    <rPh sb="3" eb="5">
      <t>センパイ</t>
    </rPh>
    <rPh sb="6" eb="7">
      <t>ハナ</t>
    </rPh>
    <phoneticPr fontId="3"/>
  </si>
  <si>
    <t>学習内容を使いこなせる</t>
    <rPh sb="0" eb="2">
      <t>ガクシュウ</t>
    </rPh>
    <rPh sb="2" eb="4">
      <t>ナイヨウ</t>
    </rPh>
    <rPh sb="5" eb="6">
      <t>ツカ</t>
    </rPh>
    <phoneticPr fontId="3"/>
  </si>
  <si>
    <t>県学調　質問紙調査内容一覧</t>
    <rPh sb="0" eb="1">
      <t>ケン</t>
    </rPh>
    <rPh sb="1" eb="2">
      <t>ガク</t>
    </rPh>
    <rPh sb="2" eb="3">
      <t>チョウ</t>
    </rPh>
    <rPh sb="4" eb="7">
      <t>シツモンシ</t>
    </rPh>
    <rPh sb="7" eb="9">
      <t>チョウサ</t>
    </rPh>
    <rPh sb="9" eb="11">
      <t>ナイヨウ</t>
    </rPh>
    <rPh sb="11" eb="13">
      <t>イチラン</t>
    </rPh>
    <phoneticPr fontId="3"/>
  </si>
  <si>
    <t>勉強する理由</t>
    <rPh sb="0" eb="2">
      <t>ベンキョウ</t>
    </rPh>
    <rPh sb="4" eb="6">
      <t>リユウ</t>
    </rPh>
    <phoneticPr fontId="3"/>
  </si>
  <si>
    <t>楽しい、好き</t>
    <rPh sb="0" eb="1">
      <t>タノ</t>
    </rPh>
    <rPh sb="4" eb="5">
      <t>ス</t>
    </rPh>
    <phoneticPr fontId="3"/>
  </si>
  <si>
    <t>将来役立つ</t>
    <rPh sb="0" eb="2">
      <t>ショウライ</t>
    </rPh>
    <rPh sb="2" eb="4">
      <t>ヤクダ</t>
    </rPh>
    <phoneticPr fontId="3"/>
  </si>
  <si>
    <t>先生や家族にほめられる</t>
    <rPh sb="0" eb="2">
      <t>センセイ</t>
    </rPh>
    <rPh sb="3" eb="5">
      <t>カゾク</t>
    </rPh>
    <phoneticPr fontId="3"/>
  </si>
  <si>
    <t>参考書・事典の準備しておく</t>
    <rPh sb="0" eb="3">
      <t>サンコウショ</t>
    </rPh>
    <rPh sb="4" eb="6">
      <t>ジテン</t>
    </rPh>
    <rPh sb="7" eb="9">
      <t>ジュンビ</t>
    </rPh>
    <phoneticPr fontId="3"/>
  </si>
  <si>
    <t>友達と答え合わせをする</t>
    <rPh sb="0" eb="2">
      <t>トモダチ</t>
    </rPh>
    <rPh sb="3" eb="4">
      <t>コタ</t>
    </rPh>
    <rPh sb="5" eb="6">
      <t>ア</t>
    </rPh>
    <phoneticPr fontId="3"/>
  </si>
  <si>
    <t>わからないときは、先生に聞く</t>
    <rPh sb="9" eb="11">
      <t>センセイ</t>
    </rPh>
    <rPh sb="12" eb="13">
      <t>キ</t>
    </rPh>
    <phoneticPr fontId="3"/>
  </si>
  <si>
    <t>わからないときは、勉強のやり方を変える</t>
    <rPh sb="9" eb="11">
      <t>ベンキョウ</t>
    </rPh>
    <rPh sb="14" eb="15">
      <t>カタ</t>
    </rPh>
    <rPh sb="16" eb="17">
      <t>カ</t>
    </rPh>
    <phoneticPr fontId="3"/>
  </si>
  <si>
    <t>問題がつまらなくても最後までやり続ける</t>
    <rPh sb="0" eb="2">
      <t>モンダイ</t>
    </rPh>
    <rPh sb="10" eb="12">
      <t>サイゴ</t>
    </rPh>
    <rPh sb="16" eb="17">
      <t>ツヅ</t>
    </rPh>
    <phoneticPr fontId="3"/>
  </si>
  <si>
    <t>今までの学習と結びつけて考える</t>
    <rPh sb="0" eb="1">
      <t>イマ</t>
    </rPh>
    <rPh sb="4" eb="6">
      <t>ガクシュウ</t>
    </rPh>
    <rPh sb="7" eb="8">
      <t>ムス</t>
    </rPh>
    <rPh sb="12" eb="13">
      <t>カンガ</t>
    </rPh>
    <phoneticPr fontId="3"/>
  </si>
  <si>
    <t>既習を見直す</t>
    <rPh sb="0" eb="2">
      <t>キシュウ</t>
    </rPh>
    <rPh sb="3" eb="5">
      <t>ミナオ</t>
    </rPh>
    <phoneticPr fontId="3"/>
  </si>
  <si>
    <t>内容を思い浮かべて考える</t>
    <rPh sb="0" eb="2">
      <t>ナイヨウ</t>
    </rPh>
    <rPh sb="3" eb="4">
      <t>オモ</t>
    </rPh>
    <rPh sb="5" eb="6">
      <t>ウ</t>
    </rPh>
    <rPh sb="9" eb="10">
      <t>カンガ</t>
    </rPh>
    <phoneticPr fontId="3"/>
  </si>
  <si>
    <t>内容を覚えているか確かめる</t>
    <rPh sb="0" eb="2">
      <t>ナイヨウ</t>
    </rPh>
    <rPh sb="3" eb="4">
      <t>オボ</t>
    </rPh>
    <rPh sb="9" eb="10">
      <t>タシ</t>
    </rPh>
    <phoneticPr fontId="3"/>
  </si>
  <si>
    <t>わからないとき、友達に答えを聞く</t>
    <rPh sb="8" eb="10">
      <t>トモダチ</t>
    </rPh>
    <rPh sb="11" eb="12">
      <t>コタ</t>
    </rPh>
    <rPh sb="14" eb="15">
      <t>キ</t>
    </rPh>
    <phoneticPr fontId="3"/>
  </si>
  <si>
    <t>やり方が自分に合っているか考える</t>
    <rPh sb="2" eb="3">
      <t>カタ</t>
    </rPh>
    <rPh sb="4" eb="6">
      <t>ジブン</t>
    </rPh>
    <rPh sb="7" eb="8">
      <t>ア</t>
    </rPh>
    <rPh sb="13" eb="14">
      <t>カンガ</t>
    </rPh>
    <phoneticPr fontId="3"/>
  </si>
  <si>
    <t>言われなくてもノートにまとめる</t>
    <rPh sb="0" eb="1">
      <t>イ</t>
    </rPh>
    <phoneticPr fontId="3"/>
  </si>
  <si>
    <t>最初に計画を立ててから勉強を始める</t>
    <rPh sb="0" eb="2">
      <t>サイショ</t>
    </rPh>
    <rPh sb="3" eb="5">
      <t>ケイカク</t>
    </rPh>
    <rPh sb="6" eb="7">
      <t>タ</t>
    </rPh>
    <rPh sb="11" eb="13">
      <t>ベンキョウ</t>
    </rPh>
    <rPh sb="14" eb="15">
      <t>ハジ</t>
    </rPh>
    <phoneticPr fontId="3"/>
  </si>
  <si>
    <t>勉強をする前に何を勉強するか考える</t>
    <rPh sb="0" eb="2">
      <t>ベンキョウ</t>
    </rPh>
    <rPh sb="5" eb="6">
      <t>マエ</t>
    </rPh>
    <rPh sb="7" eb="8">
      <t>ナニ</t>
    </rPh>
    <rPh sb="9" eb="11">
      <t>ベンキョウ</t>
    </rPh>
    <rPh sb="14" eb="15">
      <t>カンガ</t>
    </rPh>
    <phoneticPr fontId="3"/>
  </si>
  <si>
    <t>わからないときは、友達にやり方を聞く</t>
    <rPh sb="9" eb="11">
      <t>トモダチ</t>
    </rPh>
    <rPh sb="14" eb="15">
      <t>カタ</t>
    </rPh>
    <rPh sb="16" eb="17">
      <t>キ</t>
    </rPh>
    <phoneticPr fontId="3"/>
  </si>
  <si>
    <t>必要なものを用意してから勉強する</t>
    <rPh sb="0" eb="2">
      <t>ヒツヨウ</t>
    </rPh>
    <rPh sb="6" eb="8">
      <t>ヨウイ</t>
    </rPh>
    <rPh sb="12" eb="14">
      <t>ベンキョウ</t>
    </rPh>
    <phoneticPr fontId="3"/>
  </si>
  <si>
    <t>勉強のできる友達と同じやり方でやる</t>
    <rPh sb="0" eb="2">
      <t>ベンキョウ</t>
    </rPh>
    <rPh sb="6" eb="8">
      <t>トモダチ</t>
    </rPh>
    <rPh sb="9" eb="10">
      <t>オナ</t>
    </rPh>
    <rPh sb="13" eb="14">
      <t>カタ</t>
    </rPh>
    <phoneticPr fontId="3"/>
  </si>
  <si>
    <t>計画に沿って行う</t>
    <rPh sb="0" eb="2">
      <t>ケイカク</t>
    </rPh>
    <rPh sb="3" eb="4">
      <t>ソ</t>
    </rPh>
    <rPh sb="6" eb="7">
      <t>オコナ</t>
    </rPh>
    <phoneticPr fontId="3"/>
  </si>
  <si>
    <t>嫌なところもよい成績をとるためにがんばる</t>
    <rPh sb="0" eb="1">
      <t>イヤ</t>
    </rPh>
    <rPh sb="8" eb="10">
      <t>セイセキ</t>
    </rPh>
    <phoneticPr fontId="3"/>
  </si>
  <si>
    <t>知っている言葉で理解する</t>
    <rPh sb="0" eb="1">
      <t>シ</t>
    </rPh>
    <rPh sb="5" eb="7">
      <t>コトバ</t>
    </rPh>
    <rPh sb="8" eb="10">
      <t>リカイ</t>
    </rPh>
    <phoneticPr fontId="3"/>
  </si>
  <si>
    <t>繰り返し書いて覚える</t>
    <rPh sb="0" eb="1">
      <t>ク</t>
    </rPh>
    <rPh sb="2" eb="3">
      <t>カエ</t>
    </rPh>
    <rPh sb="4" eb="5">
      <t>カ</t>
    </rPh>
    <rPh sb="7" eb="8">
      <t>オボ</t>
    </rPh>
    <phoneticPr fontId="3"/>
  </si>
  <si>
    <t>よい評価をもらえると信じている</t>
    <rPh sb="2" eb="4">
      <t>ヒョウカ</t>
    </rPh>
    <rPh sb="10" eb="11">
      <t>シン</t>
    </rPh>
    <phoneticPr fontId="3"/>
  </si>
  <si>
    <t>教科書で一番難しい問題も理解できる</t>
    <rPh sb="0" eb="3">
      <t>キョウカショ</t>
    </rPh>
    <rPh sb="4" eb="6">
      <t>イチバン</t>
    </rPh>
    <rPh sb="6" eb="7">
      <t>ムズカ</t>
    </rPh>
    <rPh sb="9" eb="11">
      <t>モンダイ</t>
    </rPh>
    <rPh sb="12" eb="14">
      <t>リカイ</t>
    </rPh>
    <phoneticPr fontId="3"/>
  </si>
  <si>
    <t>基本的な問題は理解できている</t>
    <rPh sb="0" eb="3">
      <t>キホンテキ</t>
    </rPh>
    <rPh sb="4" eb="6">
      <t>モンダイ</t>
    </rPh>
    <rPh sb="7" eb="9">
      <t>リカイ</t>
    </rPh>
    <phoneticPr fontId="3"/>
  </si>
  <si>
    <t>先生が出す一番難しい問題も理解できる</t>
    <rPh sb="0" eb="2">
      <t>センセイ</t>
    </rPh>
    <rPh sb="3" eb="4">
      <t>ダ</t>
    </rPh>
    <rPh sb="5" eb="7">
      <t>イチバン</t>
    </rPh>
    <rPh sb="7" eb="8">
      <t>ムズカ</t>
    </rPh>
    <rPh sb="10" eb="12">
      <t>モンダイ</t>
    </rPh>
    <rPh sb="13" eb="15">
      <t>リカイ</t>
    </rPh>
    <phoneticPr fontId="3"/>
  </si>
  <si>
    <t>宿題や試験でよい成績がとれる</t>
    <rPh sb="0" eb="2">
      <t>シュクダイ</t>
    </rPh>
    <rPh sb="3" eb="5">
      <t>シケン</t>
    </rPh>
    <rPh sb="8" eb="10">
      <t>セイセキ</t>
    </rPh>
    <phoneticPr fontId="3"/>
  </si>
  <si>
    <t>難しいことにも挑戦する</t>
    <rPh sb="0" eb="1">
      <t>ムズカ</t>
    </rPh>
    <rPh sb="7" eb="9">
      <t>チョウセン</t>
    </rPh>
    <phoneticPr fontId="3"/>
  </si>
  <si>
    <t>地域の歴史や自然に関心がある</t>
    <rPh sb="0" eb="2">
      <t>チイキ</t>
    </rPh>
    <rPh sb="3" eb="5">
      <t>レキシ</t>
    </rPh>
    <rPh sb="6" eb="8">
      <t>シゼン</t>
    </rPh>
    <rPh sb="9" eb="11">
      <t>カンシン</t>
    </rPh>
    <phoneticPr fontId="3"/>
  </si>
  <si>
    <t>夢や目標を持っている</t>
    <rPh sb="0" eb="1">
      <t>ユメ</t>
    </rPh>
    <rPh sb="2" eb="4">
      <t>モクヒョウ</t>
    </rPh>
    <rPh sb="5" eb="6">
      <t>モ</t>
    </rPh>
    <phoneticPr fontId="3"/>
  </si>
  <si>
    <t>友達に認められることは大事である</t>
    <rPh sb="0" eb="2">
      <t>トモダチ</t>
    </rPh>
    <rPh sb="3" eb="4">
      <t>ミト</t>
    </rPh>
    <rPh sb="11" eb="13">
      <t>ダイジ</t>
    </rPh>
    <phoneticPr fontId="3"/>
  </si>
  <si>
    <t>就職に役立つことが学べる</t>
    <rPh sb="0" eb="2">
      <t>シュウショク</t>
    </rPh>
    <rPh sb="3" eb="5">
      <t>ヤクダ</t>
    </rPh>
    <rPh sb="9" eb="10">
      <t>マナ</t>
    </rPh>
    <phoneticPr fontId="3"/>
  </si>
  <si>
    <t>やりたい勉強や部活動ができる</t>
    <rPh sb="4" eb="6">
      <t>ベンキョウ</t>
    </rPh>
    <rPh sb="7" eb="10">
      <t>ブカツドウ</t>
    </rPh>
    <phoneticPr fontId="3"/>
  </si>
  <si>
    <t>登下校時刻を守る</t>
    <rPh sb="0" eb="3">
      <t>トウゲコウ</t>
    </rPh>
    <rPh sb="3" eb="5">
      <t>ジコク</t>
    </rPh>
    <rPh sb="6" eb="7">
      <t>マモ</t>
    </rPh>
    <phoneticPr fontId="3"/>
  </si>
  <si>
    <t>授業開始時刻を守る</t>
    <rPh sb="0" eb="2">
      <t>ジュギョウ</t>
    </rPh>
    <rPh sb="2" eb="4">
      <t>カイシ</t>
    </rPh>
    <rPh sb="4" eb="6">
      <t>ジコク</t>
    </rPh>
    <rPh sb="7" eb="8">
      <t>マモ</t>
    </rPh>
    <phoneticPr fontId="3"/>
  </si>
  <si>
    <t>脱いだ履物のかかとをそろえる</t>
    <rPh sb="0" eb="1">
      <t>ヌ</t>
    </rPh>
    <rPh sb="3" eb="5">
      <t>ハキモノ</t>
    </rPh>
    <phoneticPr fontId="3"/>
  </si>
  <si>
    <t>身の回りの整理整頓ができる</t>
    <rPh sb="0" eb="1">
      <t>ミ</t>
    </rPh>
    <rPh sb="2" eb="3">
      <t>マワ</t>
    </rPh>
    <rPh sb="5" eb="7">
      <t>セイリ</t>
    </rPh>
    <rPh sb="7" eb="9">
      <t>セイトン</t>
    </rPh>
    <phoneticPr fontId="3"/>
  </si>
  <si>
    <t>誰に対しても進んであいさつができる</t>
    <rPh sb="0" eb="1">
      <t>ダレ</t>
    </rPh>
    <rPh sb="2" eb="3">
      <t>タイ</t>
    </rPh>
    <rPh sb="6" eb="7">
      <t>スス</t>
    </rPh>
    <phoneticPr fontId="3"/>
  </si>
  <si>
    <t>呼ばれたら、はいと返事ができる</t>
    <rPh sb="0" eb="1">
      <t>ヨ</t>
    </rPh>
    <rPh sb="9" eb="11">
      <t>ヘンジ</t>
    </rPh>
    <phoneticPr fontId="3"/>
  </si>
  <si>
    <t>正しい言葉遣いができる</t>
    <rPh sb="0" eb="1">
      <t>タダ</t>
    </rPh>
    <rPh sb="3" eb="5">
      <t>コトバ</t>
    </rPh>
    <rPh sb="5" eb="6">
      <t>ヅカ</t>
    </rPh>
    <phoneticPr fontId="3"/>
  </si>
  <si>
    <t>やさしい言葉遣いができる</t>
    <rPh sb="4" eb="6">
      <t>コトバ</t>
    </rPh>
    <rPh sb="6" eb="7">
      <t>ヅカ</t>
    </rPh>
    <phoneticPr fontId="3"/>
  </si>
  <si>
    <t>授業準備をして授業に臨める</t>
    <rPh sb="0" eb="2">
      <t>ジュギョウ</t>
    </rPh>
    <rPh sb="2" eb="4">
      <t>ジュンビ</t>
    </rPh>
    <rPh sb="7" eb="9">
      <t>ジュギョウ</t>
    </rPh>
    <rPh sb="10" eb="11">
      <t>ノゾ</t>
    </rPh>
    <phoneticPr fontId="3"/>
  </si>
  <si>
    <t>発表をきく、発表をすることができる</t>
    <rPh sb="0" eb="2">
      <t>ハッピョウ</t>
    </rPh>
    <rPh sb="6" eb="8">
      <t>ハッピョウ</t>
    </rPh>
    <phoneticPr fontId="3"/>
  </si>
  <si>
    <t>集会で静かにし、姿勢を正すことができる</t>
    <rPh sb="0" eb="2">
      <t>シュウカイ</t>
    </rPh>
    <rPh sb="3" eb="4">
      <t>シズ</t>
    </rPh>
    <rPh sb="8" eb="10">
      <t>シセイ</t>
    </rPh>
    <rPh sb="11" eb="12">
      <t>タダ</t>
    </rPh>
    <phoneticPr fontId="3"/>
  </si>
  <si>
    <t>学校をきれいにすることができる</t>
    <rPh sb="0" eb="2">
      <t>ガッコウ</t>
    </rPh>
    <phoneticPr fontId="3"/>
  </si>
  <si>
    <t>学級は楽しかった</t>
    <rPh sb="0" eb="2">
      <t>ガッキュウ</t>
    </rPh>
    <rPh sb="3" eb="4">
      <t>タノ</t>
    </rPh>
    <phoneticPr fontId="3"/>
  </si>
  <si>
    <t>先生がよさを認めてくれた</t>
    <rPh sb="0" eb="2">
      <t>センセイ</t>
    </rPh>
    <rPh sb="6" eb="7">
      <t>ミト</t>
    </rPh>
    <phoneticPr fontId="3"/>
  </si>
  <si>
    <t>先生が相談にのってくれた</t>
    <rPh sb="0" eb="2">
      <t>センセイ</t>
    </rPh>
    <rPh sb="3" eb="5">
      <t>ソウダン</t>
    </rPh>
    <phoneticPr fontId="3"/>
  </si>
  <si>
    <t>友達がよいところを認めてくれた</t>
    <rPh sb="0" eb="2">
      <t>トモダチ</t>
    </rPh>
    <rPh sb="9" eb="10">
      <t>ミト</t>
    </rPh>
    <phoneticPr fontId="3"/>
  </si>
  <si>
    <t>先生はわかるまで教えてくれた</t>
    <rPh sb="0" eb="2">
      <t>センセイ</t>
    </rPh>
    <rPh sb="8" eb="9">
      <t>オシ</t>
    </rPh>
    <phoneticPr fontId="3"/>
  </si>
  <si>
    <t>友達の考えを聞いてよくわかる</t>
    <rPh sb="0" eb="2">
      <t>トモダチ</t>
    </rPh>
    <rPh sb="3" eb="4">
      <t>カンガ</t>
    </rPh>
    <rPh sb="6" eb="7">
      <t>キ</t>
    </rPh>
    <phoneticPr fontId="3"/>
  </si>
  <si>
    <t>理由をつけて発表したり書いたりできる</t>
    <rPh sb="0" eb="2">
      <t>リユウ</t>
    </rPh>
    <rPh sb="6" eb="8">
      <t>ハッピョウ</t>
    </rPh>
    <rPh sb="11" eb="12">
      <t>カ</t>
    </rPh>
    <phoneticPr fontId="3"/>
  </si>
  <si>
    <t>授業のまとめを先生が見る</t>
    <rPh sb="0" eb="2">
      <t>ジュギョウ</t>
    </rPh>
    <rPh sb="7" eb="9">
      <t>センセイ</t>
    </rPh>
    <rPh sb="10" eb="11">
      <t>ミ</t>
    </rPh>
    <phoneticPr fontId="3"/>
  </si>
  <si>
    <t>考えを出し合って解決する</t>
    <rPh sb="0" eb="1">
      <t>カンガ</t>
    </rPh>
    <rPh sb="3" eb="4">
      <t>ダ</t>
    </rPh>
    <rPh sb="5" eb="6">
      <t>ア</t>
    </rPh>
    <rPh sb="8" eb="10">
      <t>カイケツ</t>
    </rPh>
    <phoneticPr fontId="3"/>
  </si>
  <si>
    <t>授業の始めに解決方法を考える</t>
    <rPh sb="0" eb="2">
      <t>ジュギョウ</t>
    </rPh>
    <rPh sb="3" eb="4">
      <t>ハジ</t>
    </rPh>
    <rPh sb="6" eb="8">
      <t>カイケツ</t>
    </rPh>
    <rPh sb="8" eb="10">
      <t>ホウホウ</t>
    </rPh>
    <rPh sb="11" eb="12">
      <t>カンガ</t>
    </rPh>
    <phoneticPr fontId="3"/>
  </si>
  <si>
    <t>授業の最後に次時の疑問が浮かぶ</t>
    <rPh sb="0" eb="2">
      <t>ジュギョウ</t>
    </rPh>
    <rPh sb="3" eb="5">
      <t>サイゴ</t>
    </rPh>
    <rPh sb="6" eb="7">
      <t>ツギ</t>
    </rPh>
    <rPh sb="7" eb="8">
      <t>ジ</t>
    </rPh>
    <rPh sb="9" eb="11">
      <t>ギモン</t>
    </rPh>
    <rPh sb="12" eb="13">
      <t>ウ</t>
    </rPh>
    <phoneticPr fontId="3"/>
  </si>
  <si>
    <t>友達との英語の活動で表現できるようになる</t>
    <rPh sb="0" eb="2">
      <t>トモダチ</t>
    </rPh>
    <rPh sb="4" eb="6">
      <t>エイゴ</t>
    </rPh>
    <rPh sb="7" eb="9">
      <t>カツドウ</t>
    </rPh>
    <rPh sb="10" eb="12">
      <t>ヒョウゲン</t>
    </rPh>
    <phoneticPr fontId="3"/>
  </si>
  <si>
    <t>考えや気持ちを英語で聞く話す読む書く</t>
    <rPh sb="0" eb="1">
      <t>カンガ</t>
    </rPh>
    <rPh sb="3" eb="5">
      <t>キモ</t>
    </rPh>
    <rPh sb="7" eb="9">
      <t>エイゴ</t>
    </rPh>
    <rPh sb="10" eb="11">
      <t>キ</t>
    </rPh>
    <rPh sb="12" eb="13">
      <t>ハナ</t>
    </rPh>
    <rPh sb="14" eb="15">
      <t>ヨ</t>
    </rPh>
    <rPh sb="16" eb="17">
      <t>カ</t>
    </rPh>
    <phoneticPr fontId="3"/>
  </si>
  <si>
    <t>英語を使った活動で英語を使ってみたくなる</t>
    <rPh sb="0" eb="2">
      <t>エイゴ</t>
    </rPh>
    <rPh sb="3" eb="4">
      <t>ツカ</t>
    </rPh>
    <rPh sb="6" eb="8">
      <t>カツドウ</t>
    </rPh>
    <rPh sb="9" eb="11">
      <t>エイゴ</t>
    </rPh>
    <rPh sb="12" eb="13">
      <t>ツカ</t>
    </rPh>
    <phoneticPr fontId="3"/>
  </si>
  <si>
    <t>家で予習・復習をしている</t>
    <rPh sb="0" eb="1">
      <t>イエ</t>
    </rPh>
    <rPh sb="2" eb="4">
      <t>ヨシュウ</t>
    </rPh>
    <rPh sb="5" eb="7">
      <t>フクシュウ</t>
    </rPh>
    <phoneticPr fontId="3"/>
  </si>
  <si>
    <t>平日の勉強時間</t>
    <rPh sb="0" eb="2">
      <t>ヘイジツ</t>
    </rPh>
    <rPh sb="3" eb="5">
      <t>ベンキョウ</t>
    </rPh>
    <rPh sb="5" eb="7">
      <t>ジカン</t>
    </rPh>
    <phoneticPr fontId="3"/>
  </si>
  <si>
    <t>土日の勉強時間</t>
    <rPh sb="0" eb="2">
      <t>ドニチ</t>
    </rPh>
    <rPh sb="3" eb="5">
      <t>ベンキョウ</t>
    </rPh>
    <rPh sb="5" eb="7">
      <t>ジカン</t>
    </rPh>
    <phoneticPr fontId="3"/>
  </si>
  <si>
    <t>１週間の塾の時間</t>
    <rPh sb="1" eb="3">
      <t>シュウカン</t>
    </rPh>
    <rPh sb="4" eb="5">
      <t>ジュク</t>
    </rPh>
    <rPh sb="6" eb="8">
      <t>ジカン</t>
    </rPh>
    <phoneticPr fontId="3"/>
  </si>
  <si>
    <t>１カ月で読む本の量</t>
    <rPh sb="2" eb="3">
      <t>ゲツ</t>
    </rPh>
    <rPh sb="4" eb="5">
      <t>ヨ</t>
    </rPh>
    <rPh sb="6" eb="7">
      <t>ホン</t>
    </rPh>
    <rPh sb="8" eb="9">
      <t>リョウ</t>
    </rPh>
    <phoneticPr fontId="3"/>
  </si>
  <si>
    <t>平日のゲーム時間</t>
    <rPh sb="0" eb="2">
      <t>ヘイジツ</t>
    </rPh>
    <rPh sb="6" eb="8">
      <t>ジカン</t>
    </rPh>
    <phoneticPr fontId="3"/>
  </si>
  <si>
    <t>ゲームの約束</t>
    <rPh sb="4" eb="6">
      <t>ヤクソク</t>
    </rPh>
    <phoneticPr fontId="3"/>
  </si>
  <si>
    <t>平日の携帯時間</t>
    <rPh sb="0" eb="2">
      <t>ヘイジツ</t>
    </rPh>
    <rPh sb="3" eb="5">
      <t>ケイタイ</t>
    </rPh>
    <rPh sb="5" eb="7">
      <t>ジカン</t>
    </rPh>
    <phoneticPr fontId="3"/>
  </si>
  <si>
    <t>携帯の約束</t>
    <rPh sb="0" eb="2">
      <t>ケイタイ</t>
    </rPh>
    <rPh sb="3" eb="5">
      <t>ヤクソク</t>
    </rPh>
    <phoneticPr fontId="3"/>
  </si>
  <si>
    <t>学校の話しを家でする</t>
    <rPh sb="0" eb="2">
      <t>ガッコウ</t>
    </rPh>
    <rPh sb="3" eb="4">
      <t>ハナ</t>
    </rPh>
    <rPh sb="6" eb="7">
      <t>イエ</t>
    </rPh>
    <phoneticPr fontId="3"/>
  </si>
  <si>
    <t>地域で大人と関わる</t>
    <rPh sb="0" eb="2">
      <t>チイキ</t>
    </rPh>
    <rPh sb="3" eb="5">
      <t>オトナ</t>
    </rPh>
    <rPh sb="6" eb="7">
      <t>カカ</t>
    </rPh>
    <phoneticPr fontId="3"/>
  </si>
  <si>
    <t>習ったことを思い出して解決する</t>
    <rPh sb="0" eb="1">
      <t>ナラ</t>
    </rPh>
    <rPh sb="6" eb="7">
      <t>オモ</t>
    </rPh>
    <rPh sb="8" eb="9">
      <t>ダ</t>
    </rPh>
    <rPh sb="11" eb="13">
      <t>カイケツ</t>
    </rPh>
    <phoneticPr fontId="3"/>
  </si>
  <si>
    <t>３達</t>
    <rPh sb="1" eb="2">
      <t>タツ</t>
    </rPh>
    <phoneticPr fontId="3"/>
  </si>
  <si>
    <t>進路</t>
    <rPh sb="0" eb="2">
      <t>シンロ</t>
    </rPh>
    <phoneticPr fontId="3"/>
  </si>
  <si>
    <t>学級</t>
    <rPh sb="0" eb="2">
      <t>ガッキュウ</t>
    </rPh>
    <phoneticPr fontId="3"/>
  </si>
  <si>
    <t>勉強</t>
    <rPh sb="0" eb="2">
      <t>ベンキョウ</t>
    </rPh>
    <phoneticPr fontId="3"/>
  </si>
  <si>
    <t>家にある本の量</t>
    <rPh sb="0" eb="1">
      <t>イエ</t>
    </rPh>
    <rPh sb="4" eb="5">
      <t>ホン</t>
    </rPh>
    <rPh sb="6" eb="7">
      <t>リョウ</t>
    </rPh>
    <phoneticPr fontId="3"/>
  </si>
  <si>
    <t>生活</t>
    <rPh sb="0" eb="2">
      <t>セイカツ</t>
    </rPh>
    <phoneticPr fontId="3"/>
  </si>
  <si>
    <t>自分</t>
    <rPh sb="0" eb="2">
      <t>ジブン</t>
    </rPh>
    <phoneticPr fontId="3"/>
  </si>
  <si>
    <t>数・英</t>
    <rPh sb="0" eb="1">
      <t>スウ</t>
    </rPh>
    <rPh sb="2" eb="3">
      <t>エイ</t>
    </rPh>
    <phoneticPr fontId="3"/>
  </si>
  <si>
    <t>国・英</t>
    <rPh sb="0" eb="1">
      <t>クニ</t>
    </rPh>
    <rPh sb="2" eb="3">
      <t>エイ</t>
    </rPh>
    <phoneticPr fontId="3"/>
  </si>
  <si>
    <t>H29</t>
    <phoneticPr fontId="3"/>
  </si>
  <si>
    <t>H28</t>
    <phoneticPr fontId="3"/>
  </si>
  <si>
    <t>○</t>
    <phoneticPr fontId="3"/>
  </si>
  <si>
    <t>通番</t>
    <rPh sb="0" eb="1">
      <t>トオ</t>
    </rPh>
    <phoneticPr fontId="3"/>
  </si>
  <si>
    <t>(1)ア</t>
  </si>
  <si>
    <t>(1)イ</t>
  </si>
  <si>
    <t>(1)ウ</t>
  </si>
  <si>
    <t>(1)エ</t>
  </si>
  <si>
    <t>設問番号</t>
    <rPh sb="0" eb="2">
      <t>セツモン</t>
    </rPh>
    <rPh sb="2" eb="4">
      <t>バンゴウ</t>
    </rPh>
    <phoneticPr fontId="3"/>
  </si>
  <si>
    <t>(3)</t>
  </si>
  <si>
    <t>(4)</t>
  </si>
  <si>
    <t>(5)</t>
  </si>
  <si>
    <t>(6)</t>
  </si>
  <si>
    <t>(7)</t>
  </si>
  <si>
    <t>(8)</t>
  </si>
  <si>
    <t>(9)</t>
  </si>
  <si>
    <t>(10)</t>
  </si>
  <si>
    <t>(11)</t>
  </si>
  <si>
    <t>(12)</t>
  </si>
  <si>
    <t>(13)</t>
  </si>
  <si>
    <t>(14)</t>
  </si>
  <si>
    <t>(15)</t>
  </si>
  <si>
    <t>(16)</t>
  </si>
  <si>
    <t>(17)</t>
  </si>
  <si>
    <t>(18)</t>
  </si>
  <si>
    <t>(19)</t>
  </si>
  <si>
    <t>(20)</t>
  </si>
  <si>
    <t>(21)</t>
  </si>
  <si>
    <t>(2)エ</t>
    <phoneticPr fontId="3"/>
  </si>
  <si>
    <t>(2)カ</t>
    <phoneticPr fontId="3"/>
  </si>
  <si>
    <t>(2)キ</t>
    <phoneticPr fontId="3"/>
  </si>
  <si>
    <t>(2)ク</t>
    <phoneticPr fontId="3"/>
  </si>
  <si>
    <t>(2)ケ</t>
    <phoneticPr fontId="3"/>
  </si>
  <si>
    <t>(2)コ</t>
    <phoneticPr fontId="3"/>
  </si>
  <si>
    <t>(2)サ</t>
    <phoneticPr fontId="3"/>
  </si>
  <si>
    <t>(2)シ</t>
    <phoneticPr fontId="3"/>
  </si>
  <si>
    <t>(2)タ</t>
    <phoneticPr fontId="3"/>
  </si>
  <si>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</si>
  <si>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</si>
  <si>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</si>
  <si>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</si>
  <si>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</si>
  <si>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</si>
  <si>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</si>
  <si>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</si>
  <si>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</si>
  <si>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</si>
  <si>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</si>
  <si>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</si>
  <si>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</si>
  <si>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</si>
  <si>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</si>
  <si>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</si>
  <si>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</si>
  <si>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</si>
  <si>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</si>
  <si>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</si>
  <si>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</si>
  <si>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</si>
  <si>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</si>
  <si>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</si>
  <si>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</si>
  <si>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</si>
  <si>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</si>
  <si>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</si>
  <si>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</si>
  <si>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</si>
  <si>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</si>
  <si>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</si>
  <si>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</si>
  <si>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</si>
  <si>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</si>
  <si>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</si>
  <si>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</si>
  <si>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</si>
  <si>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</si>
  <si>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</si>
  <si>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</si>
  <si>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</si>
  <si>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(18)ア</t>
  </si>
  <si>
    <t>(18)イ</t>
  </si>
  <si>
    <t>(19)ア</t>
  </si>
  <si>
    <t>(19)イ</t>
  </si>
  <si>
    <t>(18)ウ</t>
  </si>
  <si>
    <t>(18)エ</t>
  </si>
  <si>
    <t>(19)ウ</t>
  </si>
  <si>
    <t>(19)エ</t>
  </si>
  <si>
    <t>学校での生活に満足していた</t>
    <rPh sb="0" eb="2">
      <t>ガッコウ</t>
    </rPh>
    <rPh sb="4" eb="6">
      <t>セイカツ</t>
    </rPh>
    <rPh sb="7" eb="9">
      <t>マンゾク</t>
    </rPh>
    <phoneticPr fontId="3"/>
  </si>
  <si>
    <t>教科に関する調査</t>
    <rPh sb="0" eb="2">
      <t>キョウカ</t>
    </rPh>
    <rPh sb="3" eb="4">
      <t>カン</t>
    </rPh>
    <rPh sb="6" eb="8">
      <t>チョウサ</t>
    </rPh>
    <phoneticPr fontId="3"/>
  </si>
  <si>
    <t>国語の調査内容はやさしかった</t>
    <rPh sb="0" eb="2">
      <t>コクゴ</t>
    </rPh>
    <rPh sb="3" eb="5">
      <t>チョウサ</t>
    </rPh>
    <rPh sb="5" eb="7">
      <t>ナイヨウ</t>
    </rPh>
    <phoneticPr fontId="3"/>
  </si>
  <si>
    <t>算数・数学の調査内容はやさしかった</t>
    <rPh sb="0" eb="2">
      <t>サンスウ</t>
    </rPh>
    <rPh sb="3" eb="5">
      <t>スウガク</t>
    </rPh>
    <rPh sb="6" eb="8">
      <t>チョウサ</t>
    </rPh>
    <rPh sb="8" eb="10">
      <t>ナイヨウ</t>
    </rPh>
    <phoneticPr fontId="3"/>
  </si>
  <si>
    <t>将来何かの職業について働きたい</t>
    <rPh sb="0" eb="2">
      <t>ショウライ</t>
    </rPh>
    <rPh sb="2" eb="3">
      <t>ナニ</t>
    </rPh>
    <rPh sb="5" eb="7">
      <t>ショクギョウ</t>
    </rPh>
    <rPh sb="11" eb="12">
      <t>ハタラ</t>
    </rPh>
    <phoneticPr fontId="3"/>
  </si>
  <si>
    <t>将来どの学校まで進みたいか</t>
    <rPh sb="0" eb="2">
      <t>ショウライ</t>
    </rPh>
    <rPh sb="4" eb="6">
      <t>ガッコウ</t>
    </rPh>
    <rPh sb="8" eb="9">
      <t>スス</t>
    </rPh>
    <phoneticPr fontId="3"/>
  </si>
  <si>
    <t>(64)</t>
  </si>
  <si>
    <t>(17)ア</t>
  </si>
  <si>
    <t>(17)イ</t>
  </si>
  <si>
    <t>(17)ウ</t>
  </si>
  <si>
    <t>(17)エ</t>
  </si>
  <si>
    <t>英語の調査内容はやさしかった</t>
    <rPh sb="0" eb="2">
      <t>エイゴ</t>
    </rPh>
    <rPh sb="3" eb="5">
      <t>チョウサ</t>
    </rPh>
    <rPh sb="5" eb="7">
      <t>ナイヨウ</t>
    </rPh>
    <phoneticPr fontId="3"/>
  </si>
  <si>
    <t>(65)</t>
  </si>
  <si>
    <t>(66)</t>
  </si>
  <si>
    <t>○</t>
  </si>
  <si>
    <t>(22)ア</t>
  </si>
  <si>
    <t>(22)イ</t>
  </si>
  <si>
    <t>(22)ウ</t>
  </si>
  <si>
    <t>(22)エ</t>
  </si>
  <si>
    <t>(23)ア</t>
  </si>
  <si>
    <t>(23)イ</t>
  </si>
  <si>
    <t>(23)ウ</t>
  </si>
  <si>
    <t>(23)エ</t>
  </si>
  <si>
    <t>(67)</t>
  </si>
  <si>
    <t>(68)</t>
  </si>
  <si>
    <t>(69)</t>
  </si>
  <si>
    <t>(70)</t>
  </si>
  <si>
    <t>やりぬく力</t>
    <rPh sb="4" eb="5">
      <t>チカラ</t>
    </rPh>
    <phoneticPr fontId="3"/>
  </si>
  <si>
    <t>ALの実施</t>
    <rPh sb="3" eb="5">
      <t>ジッシ</t>
    </rPh>
    <phoneticPr fontId="3"/>
  </si>
  <si>
    <t>自己効力感</t>
    <rPh sb="0" eb="2">
      <t>ジコ</t>
    </rPh>
    <rPh sb="2" eb="4">
      <t>コウリョク</t>
    </rPh>
    <rPh sb="4" eb="5">
      <t>カン</t>
    </rPh>
    <phoneticPr fontId="3"/>
  </si>
  <si>
    <t>自制心</t>
    <rPh sb="0" eb="3">
      <t>ジセイシン</t>
    </rPh>
    <phoneticPr fontId="3"/>
  </si>
  <si>
    <t>作業方略</t>
    <phoneticPr fontId="3"/>
  </si>
  <si>
    <t>人的リソース方略</t>
    <phoneticPr fontId="3"/>
  </si>
  <si>
    <t>柔軟的方略</t>
    <phoneticPr fontId="3"/>
  </si>
  <si>
    <t>認知的方略</t>
    <phoneticPr fontId="3"/>
  </si>
  <si>
    <t>努力調整方略</t>
    <phoneticPr fontId="3"/>
  </si>
  <si>
    <t>プランニング方略</t>
  </si>
  <si>
    <t>勉強がつまらないときはやめてしまう【逆転項目】</t>
    <rPh sb="0" eb="2">
      <t>ベンキョウ</t>
    </rPh>
    <rPh sb="18" eb="20">
      <t>ギャクテン</t>
    </rPh>
    <rPh sb="20" eb="22">
      <t>コウモク</t>
    </rPh>
    <phoneticPr fontId="3"/>
  </si>
  <si>
    <t>授業が難しいとき、簡単なところだけやる【逆転項目】</t>
    <rPh sb="0" eb="2">
      <t>ジュギョウ</t>
    </rPh>
    <rPh sb="3" eb="4">
      <t>ムズカ</t>
    </rPh>
    <rPh sb="9" eb="11">
      <t>カンタン</t>
    </rPh>
    <phoneticPr fontId="3"/>
  </si>
  <si>
    <t>必要なものを忘れた【回答が逆転しているためそのまま】</t>
    <rPh sb="0" eb="2">
      <t>ヒツヨウ</t>
    </rPh>
    <rPh sb="6" eb="7">
      <t>ワス</t>
    </rPh>
    <rPh sb="10" eb="12">
      <t>カイトウ</t>
    </rPh>
    <phoneticPr fontId="3"/>
  </si>
  <si>
    <t>乱暴なことを言った【回答が逆転しているためそのまま】</t>
    <rPh sb="0" eb="2">
      <t>ランボウ</t>
    </rPh>
    <rPh sb="6" eb="7">
      <t>イ</t>
    </rPh>
    <phoneticPr fontId="3"/>
  </si>
  <si>
    <t>見つけられない【回答が逆転しているためそのまま】</t>
    <rPh sb="0" eb="1">
      <t>ミ</t>
    </rPh>
    <phoneticPr fontId="3"/>
  </si>
  <si>
    <t>人やものにあたった【回答が逆転しているためそのまま】</t>
    <rPh sb="0" eb="1">
      <t>ヒト</t>
    </rPh>
    <phoneticPr fontId="3"/>
  </si>
  <si>
    <t>思い出せない【回答が逆転しているためそのまま】</t>
    <rPh sb="0" eb="1">
      <t>オモ</t>
    </rPh>
    <rPh sb="2" eb="3">
      <t>ダ</t>
    </rPh>
    <phoneticPr fontId="3"/>
  </si>
  <si>
    <t>口答えをした【回答が逆転しているためそのまま】</t>
    <rPh sb="0" eb="1">
      <t>クチ</t>
    </rPh>
    <rPh sb="1" eb="2">
      <t>コタ</t>
    </rPh>
    <phoneticPr fontId="3"/>
  </si>
  <si>
    <t>国語の調査時間はあまった（十分だった）</t>
    <rPh sb="0" eb="2">
      <t>コクゴ</t>
    </rPh>
    <rPh sb="3" eb="5">
      <t>チョウサ</t>
    </rPh>
    <rPh sb="5" eb="7">
      <t>ジカン</t>
    </rPh>
    <rPh sb="13" eb="15">
      <t>ジュウブン</t>
    </rPh>
    <phoneticPr fontId="3"/>
  </si>
  <si>
    <t>算数・数学の調査時間はあまった（十分だった）</t>
    <rPh sb="0" eb="2">
      <t>サンスウ</t>
    </rPh>
    <rPh sb="3" eb="5">
      <t>スウガク</t>
    </rPh>
    <rPh sb="6" eb="8">
      <t>チョウサ</t>
    </rPh>
    <rPh sb="8" eb="10">
      <t>ジカン</t>
    </rPh>
    <phoneticPr fontId="3"/>
  </si>
  <si>
    <t>英語の調査時間はあまった（十分だった）</t>
    <rPh sb="0" eb="2">
      <t>エイゴ</t>
    </rPh>
    <rPh sb="3" eb="5">
      <t>チョウサ</t>
    </rPh>
    <rPh sb="5" eb="7">
      <t>ジカン</t>
    </rPh>
    <phoneticPr fontId="3"/>
  </si>
  <si>
    <t>前のことから気がそれる【逆転項目】</t>
    <rPh sb="0" eb="1">
      <t>マエ</t>
    </rPh>
    <rPh sb="6" eb="7">
      <t>キ</t>
    </rPh>
    <phoneticPr fontId="3"/>
  </si>
  <si>
    <t>興味関心が変わる【逆転項目】</t>
    <rPh sb="0" eb="2">
      <t>キョウミ</t>
    </rPh>
    <rPh sb="2" eb="4">
      <t>カンシン</t>
    </rPh>
    <rPh sb="5" eb="6">
      <t>カ</t>
    </rPh>
    <phoneticPr fontId="3"/>
  </si>
  <si>
    <t>目標を変える【逆転項目】</t>
    <rPh sb="0" eb="2">
      <t>モクヒョウ</t>
    </rPh>
    <rPh sb="3" eb="4">
      <t>カ</t>
    </rPh>
    <phoneticPr fontId="3"/>
  </si>
  <si>
    <t>集中し続けられない【逆転項目】</t>
    <rPh sb="0" eb="2">
      <t>シュウチュウ</t>
    </rPh>
    <rPh sb="3" eb="4">
      <t>ツヅ</t>
    </rPh>
    <phoneticPr fontId="3"/>
  </si>
  <si>
    <t>新しいことに興味【逆転項目】</t>
    <rPh sb="0" eb="1">
      <t>アタラ</t>
    </rPh>
    <rPh sb="6" eb="8">
      <t>キョウミ</t>
    </rPh>
    <phoneticPr fontId="3"/>
  </si>
  <si>
    <t>楽しみながらがんばる【逆転項目】</t>
    <rPh sb="0" eb="1">
      <t>タノ</t>
    </rPh>
    <phoneticPr fontId="3"/>
  </si>
  <si>
    <t>やるべきことに関わる【逆転項目】</t>
    <rPh sb="7" eb="8">
      <t>カカ</t>
    </rPh>
    <phoneticPr fontId="3"/>
  </si>
  <si>
    <t>授業に集中する【逆転項目】</t>
    <rPh sb="0" eb="2">
      <t>ジュギョウ</t>
    </rPh>
    <rPh sb="3" eb="5">
      <t>シュウチュウ</t>
    </rPh>
    <phoneticPr fontId="3"/>
  </si>
  <si>
    <t>宿題ができたかを確認する【逆転項目】</t>
    <rPh sb="0" eb="2">
      <t>シュクダイ</t>
    </rPh>
    <rPh sb="8" eb="10">
      <t>カクニン</t>
    </rPh>
    <phoneticPr fontId="3"/>
  </si>
  <si>
    <t>ルールや順番を守る【逆転項目】</t>
    <rPh sb="4" eb="6">
      <t>ジュンバン</t>
    </rPh>
    <rPh sb="7" eb="8">
      <t>マモ</t>
    </rPh>
    <phoneticPr fontId="3"/>
  </si>
  <si>
    <t>約束を守る【逆転項目】</t>
    <rPh sb="0" eb="2">
      <t>ヤクソク</t>
    </rPh>
    <rPh sb="3" eb="4">
      <t>マモ</t>
    </rPh>
    <phoneticPr fontId="3"/>
  </si>
  <si>
    <t>最後まで終わらせる【逆転項目】</t>
    <rPh sb="0" eb="2">
      <t>サイゴ</t>
    </rPh>
    <rPh sb="4" eb="5">
      <t>オ</t>
    </rPh>
    <phoneticPr fontId="3"/>
  </si>
  <si>
    <t>きちんと整理する【逆転項目】</t>
    <rPh sb="4" eb="6">
      <t>セイリ</t>
    </rPh>
    <phoneticPr fontId="3"/>
  </si>
  <si>
    <t>宿題を終わらせてから遊ぶ【逆転項目】</t>
    <rPh sb="0" eb="2">
      <t>シュクダイ</t>
    </rPh>
    <rPh sb="3" eb="4">
      <t>オ</t>
    </rPh>
    <rPh sb="10" eb="11">
      <t>アソ</t>
    </rPh>
    <phoneticPr fontId="3"/>
  </si>
  <si>
    <t>気は散らない【逆転項目】</t>
    <rPh sb="0" eb="1">
      <t>キ</t>
    </rPh>
    <rPh sb="2" eb="3">
      <t>チ</t>
    </rPh>
    <phoneticPr fontId="3"/>
  </si>
  <si>
    <t>①～⑫</t>
    <phoneticPr fontId="13"/>
  </si>
  <si>
    <t>あなたの生まれた月はいつですか</t>
    <phoneticPr fontId="13"/>
  </si>
  <si>
    <t>（６２）</t>
    <phoneticPr fontId="13"/>
  </si>
  <si>
    <t>８　あなた自身のことについて，当てはまるものをマークしてください。</t>
    <phoneticPr fontId="13"/>
  </si>
  <si>
    <t>できない</t>
  </si>
  <si>
    <t>あまりできない</t>
  </si>
  <si>
    <t>だいたいできる</t>
  </si>
  <si>
    <t>よくできる</t>
  </si>
  <si>
    <t>進んでそうじをし，自分のたん当場所をきれいにすることができていますか</t>
  </si>
  <si>
    <t>（６１）</t>
  </si>
  <si>
    <t>人の集まるところではしずかにし，しせいを正すことができていますか</t>
  </si>
  <si>
    <t>（６０）</t>
  </si>
  <si>
    <t>先生の話や友だちの発表をしっかり聞き，発表することができていますか</t>
  </si>
  <si>
    <t>（５９）</t>
  </si>
  <si>
    <t>じゅ業の前に，つくえの上に学習用具をそろえることができていますか</t>
    <phoneticPr fontId="13"/>
  </si>
  <si>
    <t>（５８）</t>
  </si>
  <si>
    <t>相手の気持ちを考え，やさしい言葉づかいができていますか</t>
  </si>
  <si>
    <t>（５７）</t>
  </si>
  <si>
    <t>「～です（か）。」「～ます（か）。」をはっきり言うことができていますか</t>
  </si>
  <si>
    <t>（５６）</t>
  </si>
  <si>
    <t>名前をよばれたら「はい」とはっきり返事をすることができていますか</t>
  </si>
  <si>
    <t>（５５）</t>
  </si>
  <si>
    <t>相手の顔を見て，はっきりあいさつをすることができていますか</t>
  </si>
  <si>
    <t>（５４）</t>
  </si>
  <si>
    <t>つくえやロッカーの中の整理整とんをすることができていますか</t>
    <phoneticPr fontId="13"/>
  </si>
  <si>
    <t>（５３）</t>
  </si>
  <si>
    <t>ぬいだはき物のかかとをそろえることができていますか</t>
  </si>
  <si>
    <t>（５２）</t>
  </si>
  <si>
    <t>じゅ業の始まる時こくを守ることができていますか</t>
  </si>
  <si>
    <t>（５１）</t>
  </si>
  <si>
    <t>通学はんの集合時こくや登校時こくを守ることができていますか</t>
  </si>
  <si>
    <t>（５０）</t>
    <phoneticPr fontId="13"/>
  </si>
  <si>
    <t>７　あなたの生活の様子をふり返り，次のことについて，当てはまるものを１つずつえらんでください。</t>
    <phoneticPr fontId="13"/>
  </si>
  <si>
    <t>当てはまらない</t>
  </si>
  <si>
    <t>どちらかといえば，当てはまらない</t>
  </si>
  <si>
    <t>どちらかといえば，当てはまる</t>
  </si>
  <si>
    <t>当てはまる</t>
  </si>
  <si>
    <t>地いきの大人（学校や学習じゅく・家庭教し・習い事の先生は入りません）に勉強やスポーツを教えてもらったり，いっしょに遊んでもらったりすることがありますか</t>
  </si>
  <si>
    <t>（４９）</t>
  </si>
  <si>
    <t>話さない</t>
  </si>
  <si>
    <t>どちらかといえば，話さない</t>
  </si>
  <si>
    <t>どちらかといえば，話す</t>
  </si>
  <si>
    <t>話す</t>
  </si>
  <si>
    <t>家の人(兄弟姉妹は入りません）と学校での出来事について話をしますか</t>
  </si>
  <si>
    <t>（４８）</t>
  </si>
  <si>
    <t>決めていない</t>
  </si>
  <si>
    <t>決めている</t>
    <phoneticPr fontId="13"/>
  </si>
  <si>
    <t>けいたい電話やスマートフォンで通話やメール，インターネットをすることについて，家の人とやくそくを決めていますか（けいたい電話やスマートフォンを使ってゲームをすることは入りません）</t>
    <phoneticPr fontId="16"/>
  </si>
  <si>
    <t>（４７）</t>
  </si>
  <si>
    <t>けいたい電話やスマートフォンを持っていない</t>
    <phoneticPr fontId="13"/>
  </si>
  <si>
    <t>３０分より少ない</t>
  </si>
  <si>
    <t>３０分い上，１時間より少ない</t>
  </si>
  <si>
    <t>１時間い上，２時間より少ない</t>
  </si>
  <si>
    <t>２時間い上，３時間より少ない</t>
  </si>
  <si>
    <t>３時間い上，４時間より少ない</t>
  </si>
  <si>
    <t>４時間い上</t>
  </si>
  <si>
    <t>月～金曜日，１日にどれくらいの時間，けいたい電話やスマートフォンで通話やメール，インターネットをしますか（けいたい電話やスマートフォンを使ってゲームをする時間は入りません）</t>
    <phoneticPr fontId="16"/>
  </si>
  <si>
    <t>（４６）</t>
  </si>
  <si>
    <t>決めている</t>
  </si>
  <si>
    <t>テレビゲーム（コンピュータゲーム，けいたい式のゲーム，けいたい電話やスマートフォンを使ったゲームも入ります）をすることについて，家の人とやくそくを決めていますか</t>
    <phoneticPr fontId="16"/>
  </si>
  <si>
    <t>（４５）</t>
  </si>
  <si>
    <t>全くしない</t>
  </si>
  <si>
    <t>１時間より少ない</t>
  </si>
  <si>
    <t>月～金曜日，１日にどれくらいの時間，テレビゲーム（コンピュータゲーム，けいたい式のゲーム，けいたい電話やスマートフォンを使ったゲームも入ります）をしますか</t>
    <phoneticPr fontId="16"/>
  </si>
  <si>
    <t>（４４）</t>
  </si>
  <si>
    <t>※timss2011児童質問紙４を参考に図を入れる</t>
    <rPh sb="10" eb="12">
      <t>ジドウ</t>
    </rPh>
    <rPh sb="12" eb="15">
      <t>シツモンシ</t>
    </rPh>
    <rPh sb="17" eb="19">
      <t>サンコウ</t>
    </rPh>
    <rPh sb="20" eb="21">
      <t>ズ</t>
    </rPh>
    <rPh sb="22" eb="23">
      <t>イ</t>
    </rPh>
    <phoneticPr fontId="13"/>
  </si>
  <si>
    <t>本だな３つ分（２０１～３００さつ）</t>
  </si>
  <si>
    <t>本だな２つ分（１０１～２００さつ）</t>
  </si>
  <si>
    <t>本だな１つ分（２６～１００さつ）</t>
  </si>
  <si>
    <t>本だな１列分（１１～２５さつ）</t>
  </si>
  <si>
    <t>ほとんどない（０～１０さつ）</t>
  </si>
  <si>
    <t>家には，自分や家の人が読む本がどれくらいありますか</t>
  </si>
  <si>
    <t>（４３）</t>
  </si>
  <si>
    <t>１１さつい上</t>
  </si>
  <si>
    <t>５～１０さつ</t>
  </si>
  <si>
    <t>３～４さつ</t>
  </si>
  <si>
    <t>１～２さつ</t>
  </si>
  <si>
    <t>１さつも読まない</t>
  </si>
  <si>
    <t>1か月に，何さつくらいの本を読みますか（教科書やさん考書，まん画やざっしは入りません）</t>
    <phoneticPr fontId="13"/>
  </si>
  <si>
    <t>（４２）</t>
  </si>
  <si>
    <t>通っていない</t>
  </si>
  <si>
    <t>２時間より少ない</t>
  </si>
  <si>
    <t>２時間い上，４時間より少ない</t>
  </si>
  <si>
    <t>４時間い上，６時間より少ない</t>
  </si>
  <si>
    <t>６時間い上，８時間より少ない</t>
  </si>
  <si>
    <t>８時間い上，１０時間より少ない</t>
  </si>
  <si>
    <t>１０時間い上，１２時間より少ない</t>
  </si>
  <si>
    <t>１２時間い上</t>
  </si>
  <si>
    <r>
      <t>学習じゅく（家庭教しに教わっている場合も入ります）で</t>
    </r>
    <r>
      <rPr>
        <u/>
        <sz val="11"/>
        <rFont val="ＭＳ ゴシック"/>
        <family val="3"/>
        <charset val="128"/>
      </rPr>
      <t>１週間で，どのくらいの時間</t>
    </r>
    <r>
      <rPr>
        <sz val="11"/>
        <rFont val="ＭＳ ゴシック"/>
        <family val="3"/>
      </rPr>
      <t>，勉強をしますか</t>
    </r>
    <phoneticPr fontId="13"/>
  </si>
  <si>
    <t>（４１）</t>
  </si>
  <si>
    <t>土曜日や日曜日など学校が休みの日に，１日にどれくらいの時間，勉強をしますか（学習じゅくで勉強している時間や家庭教しに教わっている時間も入ります）</t>
    <phoneticPr fontId="16"/>
  </si>
  <si>
    <t>（４０）</t>
  </si>
  <si>
    <t>３時間い上</t>
  </si>
  <si>
    <t>学校のじゅ業時間い外に，月～金曜日，１日にどれくらいの時間，勉強をしますか（学習じゅくで勉強している時間や家庭教しに教わっている時間も入ります）</t>
    <phoneticPr fontId="16"/>
  </si>
  <si>
    <t>（３９）</t>
    <phoneticPr fontId="13"/>
  </si>
  <si>
    <t>全くしていない</t>
    <rPh sb="0" eb="1">
      <t>マッタ</t>
    </rPh>
    <phoneticPr fontId="13"/>
  </si>
  <si>
    <t>あまりしていない</t>
  </si>
  <si>
    <t>どちらかといえば，している</t>
  </si>
  <si>
    <t>している</t>
  </si>
  <si>
    <t>学校のじゅ業の予習やふく習をしていますか</t>
  </si>
  <si>
    <t>（３８）</t>
  </si>
  <si>
    <t>学校の宿題をしていますか</t>
  </si>
  <si>
    <t>（３７）</t>
    <phoneticPr fontId="13"/>
  </si>
  <si>
    <t>６　家での生活について，当てはまるものを１つずつえらんでください。</t>
    <rPh sb="2" eb="3">
      <t>イエ</t>
    </rPh>
    <rPh sb="5" eb="7">
      <t>セイカツ</t>
    </rPh>
    <rPh sb="12" eb="13">
      <t>ア</t>
    </rPh>
    <phoneticPr fontId="13"/>
  </si>
  <si>
    <t>ほとんど，または全くなかった</t>
    <rPh sb="8" eb="9">
      <t>マッタ</t>
    </rPh>
    <phoneticPr fontId="13"/>
  </si>
  <si>
    <t>あまりなかった</t>
    <phoneticPr fontId="13"/>
  </si>
  <si>
    <t>ときどきあった</t>
    <phoneticPr fontId="13"/>
  </si>
  <si>
    <t>よくあった</t>
    <phoneticPr fontId="13"/>
  </si>
  <si>
    <t>じゅ業の始めには気がつかなかったぎ問が，じゅ業の終わりに，頭にうかんできたこと</t>
  </si>
  <si>
    <t>（３６）</t>
  </si>
  <si>
    <t>じゅ業の始めに，先生から，どうやったらか題をかい決できるか考えるように言われること</t>
  </si>
  <si>
    <t>（３５）</t>
  </si>
  <si>
    <t>じゅ業でか題をかい決するときに，みんなでいろいろな考えを発表すること</t>
  </si>
  <si>
    <t>（３４）</t>
  </si>
  <si>
    <t>グループで活動するときに，一人の考えだけでなくみんなで考えを出し合ってか題をかい決すること</t>
  </si>
  <si>
    <t>（３３）</t>
  </si>
  <si>
    <t>ドリルなどをすること</t>
  </si>
  <si>
    <t>（３２）</t>
  </si>
  <si>
    <t>ノートやワークシート，プリントに書いたじゅ業のまとめを先生に見てもらうこと</t>
  </si>
  <si>
    <t>（３１）</t>
  </si>
  <si>
    <t>自分の考えを理由をつけて発表したり，書いたりできたこと</t>
  </si>
  <si>
    <t>（３０）</t>
  </si>
  <si>
    <t>問題をとくときに，それまでに習ったことを思い出してかい決できたこと</t>
  </si>
  <si>
    <t>（２９）</t>
    <phoneticPr fontId="13"/>
  </si>
  <si>
    <r>
      <t>５　あなたの</t>
    </r>
    <r>
      <rPr>
        <u/>
        <sz val="12"/>
        <rFont val="ＭＳ ゴシック"/>
        <family val="3"/>
        <charset val="128"/>
      </rPr>
      <t>小学校３年生の時の算数のじゅ業では</t>
    </r>
    <r>
      <rPr>
        <sz val="12"/>
        <rFont val="ＭＳ ゴシック"/>
        <family val="3"/>
      </rPr>
      <t>，次のようなことがどれくらいありましたか。当てはまるものを１つずつえらんでください。</t>
    </r>
    <rPh sb="24" eb="25">
      <t>ツギ</t>
    </rPh>
    <rPh sb="44" eb="45">
      <t>ア</t>
    </rPh>
    <phoneticPr fontId="20"/>
  </si>
  <si>
    <t>教えてくれなかった</t>
    <phoneticPr fontId="13"/>
  </si>
  <si>
    <t>どちらかといえば，教えてくれなかった</t>
  </si>
  <si>
    <t>どちらかといえば，教えてくれた</t>
  </si>
  <si>
    <t>教えてくれた</t>
  </si>
  <si>
    <t>先生は，じゅ業やテストでわからなかったところや，まちがえたところについてわかるまで教えてくれましたか</t>
  </si>
  <si>
    <t>（２８）</t>
  </si>
  <si>
    <t>みとめてくれなかった</t>
  </si>
  <si>
    <t>どちらかといえば，みとめてくれなかった</t>
  </si>
  <si>
    <t>どちらかといえば，みとめてくれた</t>
  </si>
  <si>
    <t>みとめてくれた</t>
  </si>
  <si>
    <t>学校の友だちは自分のよいところをみとめてくれましたか</t>
  </si>
  <si>
    <t>（２７）</t>
  </si>
  <si>
    <t>のってくれなかった</t>
  </si>
  <si>
    <t>どちらかといえば，のってくれなかった</t>
  </si>
  <si>
    <t>どちらかといえば，のってくれた</t>
  </si>
  <si>
    <t>のってくれた</t>
  </si>
  <si>
    <t>学校の先生たちは心配ごとの相談にのってくれましたか</t>
  </si>
  <si>
    <t>（２６）</t>
  </si>
  <si>
    <t>学校の先生たちは自分のよいところをみとめてくれましたか</t>
  </si>
  <si>
    <t>（２５）</t>
  </si>
  <si>
    <t>思わない</t>
  </si>
  <si>
    <t>どちらかといえば，思わない</t>
  </si>
  <si>
    <t>どちらかといえば，思う</t>
  </si>
  <si>
    <t>思う</t>
  </si>
  <si>
    <t>あなたの学級は，いろいろな活動にまとまって取り組んでいたと思いますか（運動会や遠足などの学校行事も入ります）</t>
  </si>
  <si>
    <t>（２４）</t>
  </si>
  <si>
    <t>そうではなかった</t>
  </si>
  <si>
    <t>どちらかといえば，そうではなかった</t>
  </si>
  <si>
    <t>どちらかといえば，そうだった</t>
  </si>
  <si>
    <t>そうだった</t>
  </si>
  <si>
    <t>学級は落ち着いて学習する様子でしたか</t>
  </si>
  <si>
    <t>（２３）</t>
    <phoneticPr fontId="13"/>
  </si>
  <si>
    <t>楽しくなかった</t>
    <rPh sb="0" eb="1">
      <t>タノ</t>
    </rPh>
    <phoneticPr fontId="13"/>
  </si>
  <si>
    <t>どちらかといえば，楽しくなかった</t>
    <rPh sb="9" eb="10">
      <t>タノ</t>
    </rPh>
    <phoneticPr fontId="13"/>
  </si>
  <si>
    <t>どちらかといえば，楽しかった</t>
    <rPh sb="9" eb="10">
      <t>タノ</t>
    </rPh>
    <phoneticPr fontId="13"/>
  </si>
  <si>
    <t>楽しかった</t>
    <rPh sb="0" eb="1">
      <t>タノ</t>
    </rPh>
    <phoneticPr fontId="13"/>
  </si>
  <si>
    <t>学級での生活は楽しかったですか</t>
  </si>
  <si>
    <t>（２２）</t>
    <phoneticPr fontId="13"/>
  </si>
  <si>
    <r>
      <t>４　あなたの</t>
    </r>
    <r>
      <rPr>
        <u/>
        <sz val="12"/>
        <rFont val="ＭＳ ゴシック"/>
        <family val="3"/>
        <charset val="128"/>
      </rPr>
      <t>小学校３年生の時のことについて</t>
    </r>
    <r>
      <rPr>
        <sz val="12"/>
        <rFont val="ＭＳ ゴシック"/>
        <family val="3"/>
      </rPr>
      <t>，当てはまるものを１つずつえらんでください。</t>
    </r>
    <rPh sb="6" eb="9">
      <t>ショウガッコウ</t>
    </rPh>
    <rPh sb="10" eb="12">
      <t>ネンセイ</t>
    </rPh>
    <rPh sb="13" eb="14">
      <t>トキ</t>
    </rPh>
    <rPh sb="22" eb="23">
      <t>ア</t>
    </rPh>
    <phoneticPr fontId="20"/>
  </si>
  <si>
    <t>わからない</t>
  </si>
  <si>
    <t>通っていた</t>
  </si>
  <si>
    <t>小学校の入学前にほ育園に通っていましたか</t>
  </si>
  <si>
    <t>（２１）</t>
  </si>
  <si>
    <t>小学校の入学前にようち園に通っていましたか</t>
  </si>
  <si>
    <t>（２０）</t>
  </si>
  <si>
    <t>大事ではない</t>
  </si>
  <si>
    <t>どちらかといえば，大事ではない</t>
  </si>
  <si>
    <t>どちらかといえば，大事</t>
  </si>
  <si>
    <t>大事</t>
  </si>
  <si>
    <t>学校の友だちにみとめられることは大事なことですか</t>
  </si>
  <si>
    <t>（１９）</t>
  </si>
  <si>
    <t>持っていない</t>
    <phoneticPr fontId="13"/>
  </si>
  <si>
    <t>どちらかといえば，持っていない</t>
  </si>
  <si>
    <t>どちらかといえば，持っている</t>
  </si>
  <si>
    <t>持っている</t>
  </si>
  <si>
    <t>しょう来のゆめや目ひょうを持っていますか</t>
  </si>
  <si>
    <t>（１８）</t>
  </si>
  <si>
    <t>さい玉県や今住んでいる市町村のれきしや自ぜんにかん心を持っていますか</t>
  </si>
  <si>
    <t>（１７）</t>
  </si>
  <si>
    <t>していない</t>
  </si>
  <si>
    <t>どちらかといえば，していない</t>
  </si>
  <si>
    <t>むずかしいことでもしっぱいをおそれないでちょうせんしていますか</t>
  </si>
  <si>
    <t>（１６）</t>
    <phoneticPr fontId="13"/>
  </si>
  <si>
    <t>自分には，よいところがあると思いますか</t>
  </si>
  <si>
    <t>（１５）</t>
    <phoneticPr fontId="13"/>
  </si>
  <si>
    <t>全く当てはまらない</t>
  </si>
  <si>
    <t>よく当てはまる</t>
  </si>
  <si>
    <t>とてもよく当てはまる</t>
    <phoneticPr fontId="13"/>
  </si>
  <si>
    <t>まじめにコツコツとやるタイプです</t>
  </si>
  <si>
    <t>（１４）</t>
  </si>
  <si>
    <t>数か月ごとに，新しいことにきょう味を持ちます</t>
  </si>
  <si>
    <t>（１３）</t>
  </si>
  <si>
    <t>何年もかかるような目ひょうをやりとげてきました</t>
  </si>
  <si>
    <t>（１２）</t>
  </si>
  <si>
    <t>始めたことは何でもさい後まで終わらせます</t>
  </si>
  <si>
    <t>（１１）</t>
  </si>
  <si>
    <t>終わるまでに何か月もかかるようなことに集中しつづけることができません</t>
    <phoneticPr fontId="13"/>
  </si>
  <si>
    <t>（１０）</t>
  </si>
  <si>
    <t>いったん目ひょうを決めてから，その後べつの目ひょうにかえることがよくあります</t>
  </si>
  <si>
    <t>（９）</t>
  </si>
  <si>
    <t>何事にもよくがんばるほうです</t>
  </si>
  <si>
    <t>（８）</t>
  </si>
  <si>
    <t>少しの間，ある考えや計画のことで頭がいっぱいになっても，しばらくするとあきてしまいます</t>
  </si>
  <si>
    <t>（７）</t>
  </si>
  <si>
    <t>しっぱいしても，やる気がなくなってしまうことはありません</t>
    <phoneticPr fontId="13"/>
  </si>
  <si>
    <t>（６）</t>
  </si>
  <si>
    <t>きょう味をもっていることやかん心のあることは，毎年かわります</t>
  </si>
  <si>
    <t>（５）</t>
  </si>
  <si>
    <t>新しい考えや計画を思いつくと，前のことからは気がそれてしまうことがあります</t>
  </si>
  <si>
    <t>（４）</t>
  </si>
  <si>
    <t>大きなか題をやりとげるために，しっぱいをのりこえてきました</t>
  </si>
  <si>
    <t>（３）</t>
    <phoneticPr fontId="13"/>
  </si>
  <si>
    <t>３　あなた自身のことについて，当てはまるものを１つずつえらんでください。</t>
    <phoneticPr fontId="13"/>
  </si>
  <si>
    <t>全く当てはまらない</t>
    <rPh sb="2" eb="3">
      <t>ア</t>
    </rPh>
    <phoneticPr fontId="13"/>
  </si>
  <si>
    <t>あまり当てはまらない</t>
    <rPh sb="3" eb="4">
      <t>ア</t>
    </rPh>
    <phoneticPr fontId="13"/>
  </si>
  <si>
    <t>どちらともいえない</t>
    <phoneticPr fontId="13"/>
  </si>
  <si>
    <t>少し当てはまる</t>
    <rPh sb="2" eb="3">
      <t>ア</t>
    </rPh>
    <phoneticPr fontId="13"/>
  </si>
  <si>
    <t>よく当てはまる</t>
    <rPh sb="2" eb="3">
      <t>ア</t>
    </rPh>
    <phoneticPr fontId="13"/>
  </si>
  <si>
    <t>勉強で大切なところは，くり返して書くなどしておぼえる</t>
  </si>
  <si>
    <t>ネ</t>
    <phoneticPr fontId="13"/>
  </si>
  <si>
    <t>勉強をするときは，内ようを自分の知っている言葉で理かいするようにする</t>
  </si>
  <si>
    <t>ヌ</t>
    <phoneticPr fontId="13"/>
  </si>
  <si>
    <t>今やっていることが気に入らなかったとしても，学校の勉強でよいせいせきをとるために一生けん命がんばる</t>
  </si>
  <si>
    <t>ニ</t>
    <phoneticPr fontId="13"/>
  </si>
  <si>
    <t>勉強するときは，自分で決めた計画にそって行う</t>
  </si>
  <si>
    <t>ナ</t>
    <phoneticPr fontId="13"/>
  </si>
  <si>
    <t>勉強をしているときに，やっていることが正しくできているかどうかをたしかめる</t>
  </si>
  <si>
    <t>ト</t>
    <phoneticPr fontId="13"/>
  </si>
  <si>
    <t>勉強のできる友だちと，同じやり方で勉強する</t>
  </si>
  <si>
    <t>テ</t>
    <phoneticPr fontId="13"/>
  </si>
  <si>
    <t>勉強する前に，勉強にひつような本などを用意してから勉強するようにしている</t>
    <phoneticPr fontId="13"/>
  </si>
  <si>
    <t>ツ</t>
    <phoneticPr fontId="13"/>
  </si>
  <si>
    <t>勉強でわからないところがあったら，友だちに勉強のやり方をきく</t>
  </si>
  <si>
    <t>チ</t>
    <phoneticPr fontId="13"/>
  </si>
  <si>
    <t>勉強する前に，これから何を勉強しなければならないかについて考える</t>
  </si>
  <si>
    <t>タ</t>
    <phoneticPr fontId="13"/>
  </si>
  <si>
    <t>勉強するときは，さいしょに計画を立ててから始める</t>
  </si>
  <si>
    <t>ソ</t>
    <phoneticPr fontId="13"/>
  </si>
  <si>
    <t>勉強していて大切だと思ったところは，言われなくてもノートにまとめる</t>
  </si>
  <si>
    <t>セ</t>
    <phoneticPr fontId="13"/>
  </si>
  <si>
    <t>勉強のやり方が，自分に合っているかどうかを考えながら勉強する</t>
  </si>
  <si>
    <t>ス</t>
    <phoneticPr fontId="13"/>
  </si>
  <si>
    <t>勉強でわからないところがあったら，友だちにその答えをきく</t>
  </si>
  <si>
    <t>シ</t>
    <phoneticPr fontId="13"/>
  </si>
  <si>
    <t>勉強しているときに，やった内ようをおぼえているかどうかをたしかめる</t>
    <phoneticPr fontId="13"/>
  </si>
  <si>
    <t>サ</t>
    <phoneticPr fontId="13"/>
  </si>
  <si>
    <t>勉強するときは，内ようを頭に思いうかべながら考える</t>
  </si>
  <si>
    <t>コ</t>
    <phoneticPr fontId="13"/>
  </si>
  <si>
    <t>勉強しているとき，たまに止まって，一度やったところを見直す</t>
  </si>
  <si>
    <t>ケ</t>
    <phoneticPr fontId="13"/>
  </si>
  <si>
    <t>新しいことを勉強するとき，今までに勉強したこととかん係があるかどうかを考えながら勉強する</t>
  </si>
  <si>
    <t>ク</t>
    <phoneticPr fontId="13"/>
  </si>
  <si>
    <t>じゅ業の内ようがむずかしいときは，やらずにあきらめるか，かんたんなところだけ勉強する</t>
  </si>
  <si>
    <t>キ</t>
    <phoneticPr fontId="13"/>
  </si>
  <si>
    <t>学校の勉強をしているとき，とてもめんどうでつまらないと思うことがよくあるので，やろうとしていたことを終える前にやめてしまう</t>
  </si>
  <si>
    <t>カ</t>
    <phoneticPr fontId="13"/>
  </si>
  <si>
    <t>問題がたいくつでつまらないときでも，それが終わるまでなんとかやりつづけられるようにど力する</t>
  </si>
  <si>
    <t>オ</t>
    <phoneticPr fontId="13"/>
  </si>
  <si>
    <t>勉強していてわからないところがあったら，先生にきく</t>
  </si>
  <si>
    <t>エ</t>
    <phoneticPr fontId="13"/>
  </si>
  <si>
    <t>勉強でわからないところがあったら，勉強のやり方をいろいろかえてみる</t>
  </si>
  <si>
    <t>ウ</t>
    <phoneticPr fontId="13"/>
  </si>
  <si>
    <t>勉強するときは，さい後に友だちと答え合わせをするようにする</t>
  </si>
  <si>
    <t>イ</t>
    <phoneticPr fontId="13"/>
  </si>
  <si>
    <t>勉強するときは，さん考書や事てんなどがすぐ使えるようにじゅんびしておく</t>
    <phoneticPr fontId="13"/>
  </si>
  <si>
    <t>ア</t>
    <phoneticPr fontId="13"/>
  </si>
  <si>
    <t>あなたのふだんの勉強のやり方について，ア～ネのそれぞれについて，もっとも当てはまるものを①～⑤の中から１つだけえらんでください</t>
  </si>
  <si>
    <t>（２）</t>
    <phoneticPr fontId="13"/>
  </si>
  <si>
    <t>２　勉強のやり方について当てはまるものをえらんでください。</t>
    <rPh sb="2" eb="4">
      <t>ベンキョウ</t>
    </rPh>
    <rPh sb="7" eb="8">
      <t>カタ</t>
    </rPh>
    <rPh sb="12" eb="13">
      <t>ア</t>
    </rPh>
    <phoneticPr fontId="13"/>
  </si>
  <si>
    <t>当てはまらない</t>
    <rPh sb="0" eb="1">
      <t>ア</t>
    </rPh>
    <phoneticPr fontId="13"/>
  </si>
  <si>
    <t>どちらかといえば，当てはまらない</t>
    <rPh sb="9" eb="10">
      <t>ア</t>
    </rPh>
    <phoneticPr fontId="13"/>
  </si>
  <si>
    <t>どちらかといえば，当てはまる</t>
    <rPh sb="9" eb="10">
      <t>ア</t>
    </rPh>
    <phoneticPr fontId="13"/>
  </si>
  <si>
    <t>当てはまる</t>
    <rPh sb="0" eb="1">
      <t>ア</t>
    </rPh>
    <phoneticPr fontId="13"/>
  </si>
  <si>
    <t>学校の友だちにみとめられたいから</t>
  </si>
  <si>
    <t>先生や家の人にほめられたいから</t>
  </si>
  <si>
    <t>しょう来の進む学校や仕事の役に立つから</t>
  </si>
  <si>
    <t>勉強することが楽しい，すきだから</t>
  </si>
  <si>
    <t>あなたは，勉強する理由について，どのように考えていますか。ア～エのそれぞれについて，当てはまるものを①～④の中から１つずつえらんでください</t>
  </si>
  <si>
    <t>（１）</t>
    <phoneticPr fontId="13"/>
  </si>
  <si>
    <t>１　勉強について，当てはまるものをえらんでください。</t>
    <rPh sb="2" eb="4">
      <t>ベンキョウ</t>
    </rPh>
    <rPh sb="9" eb="10">
      <t>ア</t>
    </rPh>
    <phoneticPr fontId="13"/>
  </si>
  <si>
    <t>８</t>
  </si>
  <si>
    <t>７</t>
  </si>
  <si>
    <t>６</t>
  </si>
  <si>
    <t>５</t>
  </si>
  <si>
    <t>４</t>
  </si>
  <si>
    <t>３</t>
  </si>
  <si>
    <t>２</t>
  </si>
  <si>
    <t>１</t>
  </si>
  <si>
    <t>製版上の注意点</t>
    <rPh sb="0" eb="2">
      <t>セイハン</t>
    </rPh>
    <rPh sb="2" eb="3">
      <t>ジョウ</t>
    </rPh>
    <rPh sb="4" eb="7">
      <t>チュウイテン</t>
    </rPh>
    <phoneticPr fontId="13"/>
  </si>
  <si>
    <t>選　択　肢</t>
    <rPh sb="0" eb="1">
      <t>セン</t>
    </rPh>
    <rPh sb="2" eb="3">
      <t>タク</t>
    </rPh>
    <rPh sb="4" eb="5">
      <t>アシ</t>
    </rPh>
    <phoneticPr fontId="21"/>
  </si>
  <si>
    <t>質問事項</t>
    <rPh sb="0" eb="2">
      <t>シツモン</t>
    </rPh>
    <rPh sb="2" eb="4">
      <t>ジコウ</t>
    </rPh>
    <phoneticPr fontId="13"/>
  </si>
  <si>
    <t>質問番号</t>
    <rPh sb="0" eb="2">
      <t>シツモン</t>
    </rPh>
    <rPh sb="2" eb="4">
      <t>バンゴウ</t>
    </rPh>
    <phoneticPr fontId="13"/>
  </si>
  <si>
    <t>小学校第４学年用</t>
    <rPh sb="0" eb="3">
      <t>ショウガッコウ</t>
    </rPh>
    <rPh sb="3" eb="4">
      <t>ダイ</t>
    </rPh>
    <rPh sb="5" eb="7">
      <t>ガクネン</t>
    </rPh>
    <rPh sb="7" eb="8">
      <t>ヨウ</t>
    </rPh>
    <phoneticPr fontId="25"/>
  </si>
  <si>
    <t>［児童質問紙］</t>
    <rPh sb="1" eb="3">
      <t>ジドウ</t>
    </rPh>
    <rPh sb="3" eb="5">
      <t>シツモン</t>
    </rPh>
    <phoneticPr fontId="25"/>
  </si>
  <si>
    <t>平成２９年度埼玉県学力・学習状況調査</t>
    <rPh sb="6" eb="9">
      <t>サイタマケン</t>
    </rPh>
    <phoneticPr fontId="13"/>
  </si>
  <si>
    <t>①～⑫</t>
    <phoneticPr fontId="13"/>
  </si>
  <si>
    <t>あなたの生まれた月はいつですか</t>
  </si>
  <si>
    <t>（６３）</t>
    <phoneticPr fontId="13"/>
  </si>
  <si>
    <t>１０　あなた自身のことについて，当てはまるものをマークしてください。</t>
    <phoneticPr fontId="13"/>
  </si>
  <si>
    <t>地域の大人（学校や塾・家庭教師・習い事の先生を除きます）に勉強やスポーツを教えてもらったり，一緒に遊んでもらったりすることがありますか</t>
  </si>
  <si>
    <t>（６２）</t>
  </si>
  <si>
    <t>話さない</t>
    <rPh sb="0" eb="1">
      <t>ハナ</t>
    </rPh>
    <phoneticPr fontId="13"/>
  </si>
  <si>
    <t>どちらかといえば，話さない</t>
    <rPh sb="9" eb="10">
      <t>ハナ</t>
    </rPh>
    <phoneticPr fontId="13"/>
  </si>
  <si>
    <t>どちらかといえば，話す</t>
    <rPh sb="9" eb="10">
      <t>ハナ</t>
    </rPh>
    <phoneticPr fontId="13"/>
  </si>
  <si>
    <t>話す</t>
    <rPh sb="0" eb="1">
      <t>ハナ</t>
    </rPh>
    <phoneticPr fontId="13"/>
  </si>
  <si>
    <t>家の人(兄弟姉妹は除きます）と学校での出来事について話をしますか</t>
  </si>
  <si>
    <t>決めていない</t>
    <rPh sb="0" eb="1">
      <t>キ</t>
    </rPh>
    <phoneticPr fontId="13"/>
  </si>
  <si>
    <t>決めている</t>
    <rPh sb="0" eb="1">
      <t>キ</t>
    </rPh>
    <phoneticPr fontId="13"/>
  </si>
  <si>
    <t>携帯電話やスマートフォンで通話やメール，インターネットをすることについて，家の人と約束を決めていますか（携帯電話やスマートフォンを使ってゲームをする時間は除きます）</t>
    <phoneticPr fontId="13"/>
  </si>
  <si>
    <t>携帯電話やスマートフォンを持っていない</t>
  </si>
  <si>
    <t>３０分より少ない</t>
    <rPh sb="2" eb="3">
      <t>フン</t>
    </rPh>
    <rPh sb="5" eb="6">
      <t>スク</t>
    </rPh>
    <phoneticPr fontId="13"/>
  </si>
  <si>
    <t>３０分以上，１時間より少ない</t>
    <rPh sb="2" eb="5">
      <t>フンイジョウ</t>
    </rPh>
    <rPh sb="7" eb="9">
      <t>ジカン</t>
    </rPh>
    <rPh sb="11" eb="12">
      <t>スク</t>
    </rPh>
    <phoneticPr fontId="13"/>
  </si>
  <si>
    <t>１時間以上，２時間より少ない</t>
    <rPh sb="1" eb="3">
      <t>ジカン</t>
    </rPh>
    <rPh sb="3" eb="5">
      <t>イジョウ</t>
    </rPh>
    <rPh sb="7" eb="9">
      <t>ジカン</t>
    </rPh>
    <rPh sb="11" eb="12">
      <t>スク</t>
    </rPh>
    <phoneticPr fontId="13"/>
  </si>
  <si>
    <t>２時間以上，３時間より少ない</t>
    <rPh sb="1" eb="5">
      <t>ジカンイジョウ</t>
    </rPh>
    <rPh sb="7" eb="9">
      <t>ジカン</t>
    </rPh>
    <rPh sb="11" eb="12">
      <t>スク</t>
    </rPh>
    <phoneticPr fontId="13"/>
  </si>
  <si>
    <t>３時間以上，４時間より少ない</t>
    <rPh sb="1" eb="5">
      <t>ジカンイジョウ</t>
    </rPh>
    <rPh sb="7" eb="9">
      <t>ジカン</t>
    </rPh>
    <rPh sb="11" eb="12">
      <t>スク</t>
    </rPh>
    <phoneticPr fontId="13"/>
  </si>
  <si>
    <t>４時間以上</t>
    <rPh sb="1" eb="5">
      <t>ジカンイジョウ</t>
    </rPh>
    <phoneticPr fontId="13"/>
  </si>
  <si>
    <t>普段（月～金曜日），１日当たりどれくらいの時間，携帯電話やスマートフォンで通話やメール，インターネットをしますか（携帯電話やスマートフォンを使ってゲームをする時間は除きます）</t>
    <phoneticPr fontId="13"/>
  </si>
  <si>
    <t>テレビゲーム（コンピュータゲーム，携帯式のゲーム，携帯電話やスマートフォンを使ったゲームも入ります）をすることについて，家の人と約束を決めていますか</t>
    <phoneticPr fontId="13"/>
  </si>
  <si>
    <t>１時間以上，２時間より少ない</t>
  </si>
  <si>
    <t>２時間以上，３時間より少ない</t>
  </si>
  <si>
    <t>３時間以上，４時間より少ない</t>
  </si>
  <si>
    <t>４時間以上</t>
  </si>
  <si>
    <t>普段（月～金曜日），１日当たりどれくらいの時間，テレビゲーム（コンピュータゲーム，携帯式のゲーム，携帯電話やスマートフォンを使ったゲームも入ります）をしますか</t>
    <phoneticPr fontId="13"/>
  </si>
  <si>
    <t>本棚３つ分（２０１～３００冊）</t>
    <rPh sb="0" eb="2">
      <t>ホンダナ</t>
    </rPh>
    <rPh sb="4" eb="5">
      <t>ブン</t>
    </rPh>
    <rPh sb="13" eb="14">
      <t>サツ</t>
    </rPh>
    <phoneticPr fontId="13"/>
  </si>
  <si>
    <t>本棚２つ分（１０１～２００冊）</t>
    <rPh sb="0" eb="2">
      <t>ホンダナ</t>
    </rPh>
    <rPh sb="4" eb="5">
      <t>ブン</t>
    </rPh>
    <rPh sb="13" eb="14">
      <t>サツ</t>
    </rPh>
    <phoneticPr fontId="13"/>
  </si>
  <si>
    <t>本棚１つ分（２６～１００冊）</t>
    <rPh sb="0" eb="2">
      <t>ホンダナ</t>
    </rPh>
    <rPh sb="4" eb="5">
      <t>ブン</t>
    </rPh>
    <rPh sb="12" eb="13">
      <t>サツ</t>
    </rPh>
    <phoneticPr fontId="13"/>
  </si>
  <si>
    <t>本棚１列分（１１～２５冊）</t>
    <rPh sb="0" eb="1">
      <t>ホン</t>
    </rPh>
    <rPh sb="1" eb="2">
      <t>タナ</t>
    </rPh>
    <rPh sb="3" eb="4">
      <t>レツ</t>
    </rPh>
    <rPh sb="4" eb="5">
      <t>ブン</t>
    </rPh>
    <rPh sb="11" eb="12">
      <t>サツ</t>
    </rPh>
    <phoneticPr fontId="13"/>
  </si>
  <si>
    <t>ほとんどない（０～１０冊）</t>
  </si>
  <si>
    <t>１１冊以上</t>
    <rPh sb="2" eb="3">
      <t>サツ</t>
    </rPh>
    <rPh sb="3" eb="5">
      <t>イジョウ</t>
    </rPh>
    <phoneticPr fontId="13"/>
  </si>
  <si>
    <t>５～１０冊</t>
    <rPh sb="4" eb="5">
      <t>サツ</t>
    </rPh>
    <phoneticPr fontId="13"/>
  </si>
  <si>
    <t>３～４冊</t>
    <rPh sb="3" eb="4">
      <t>サツ</t>
    </rPh>
    <phoneticPr fontId="13"/>
  </si>
  <si>
    <t>１～２冊</t>
    <rPh sb="3" eb="4">
      <t>サツ</t>
    </rPh>
    <phoneticPr fontId="13"/>
  </si>
  <si>
    <t>１冊も読まない</t>
  </si>
  <si>
    <t>1か月に，何冊くらいの本を読みますか（教科書や参考書，まん画や雑誌は除きます）</t>
  </si>
  <si>
    <t>２時間以上，４時間より少ない</t>
  </si>
  <si>
    <t>４時間以上，６時間より少ない</t>
  </si>
  <si>
    <t>６時間以上，８時間より少ない</t>
  </si>
  <si>
    <t>８時間以上，１０時間より少ない</t>
  </si>
  <si>
    <t>１０時間以上，１２時間より少ない</t>
  </si>
  <si>
    <t>１２時間以上</t>
    <phoneticPr fontId="13"/>
  </si>
  <si>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13"/>
  </si>
  <si>
    <t>４時間以上</t>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</si>
  <si>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，勉強をしますか（学習塾で勉強している時間や家庭教師に教わっている時間も入ります）</t>
    </r>
    <phoneticPr fontId="13"/>
  </si>
  <si>
    <t>全くしない</t>
    <phoneticPr fontId="13"/>
  </si>
  <si>
    <t>３０分以上，１時間より少ない</t>
  </si>
  <si>
    <t>３時間以上</t>
  </si>
  <si>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，勉強をしますか（学習塾で勉強している時間や家庭教師に教わっている時間も入ります）</t>
    </r>
    <phoneticPr fontId="13"/>
  </si>
  <si>
    <t>学校の授業の予習や復習をしていますか</t>
    <phoneticPr fontId="13"/>
  </si>
  <si>
    <t>９　家での生活について，当てはまるものを１つずつ選んでください。</t>
    <rPh sb="2" eb="3">
      <t>イエ</t>
    </rPh>
    <rPh sb="5" eb="7">
      <t>セイカツ</t>
    </rPh>
    <rPh sb="12" eb="13">
      <t>ア</t>
    </rPh>
    <rPh sb="24" eb="25">
      <t>エラ</t>
    </rPh>
    <phoneticPr fontId="13"/>
  </si>
  <si>
    <t>思わない</t>
    <phoneticPr fontId="13"/>
  </si>
  <si>
    <t>どちらかといえば，思わない</t>
    <phoneticPr fontId="13"/>
  </si>
  <si>
    <t>思う</t>
    <phoneticPr fontId="13"/>
  </si>
  <si>
    <t>授業で，英語を使って活動することで，自分も英語を使ってみたいと思うようになりましたか</t>
  </si>
  <si>
    <t>授業で，自分や友達の考えや気持ちなどについて，英語で聞く，話す，読む，書くなどの活動を行っていましたか</t>
  </si>
  <si>
    <t>どちらかといえば，思う</t>
    <rPh sb="9" eb="10">
      <t>オモ</t>
    </rPh>
    <phoneticPr fontId="13"/>
  </si>
  <si>
    <t>授業で，友達と英語を使って活動することで，新しい英語の表現を使えるようになりましたか</t>
  </si>
  <si>
    <t>（４７）</t>
    <phoneticPr fontId="13"/>
  </si>
  <si>
    <r>
      <t>８　あなたの</t>
    </r>
    <r>
      <rPr>
        <u/>
        <sz val="12"/>
        <rFont val="ＭＳ ゴシック"/>
        <family val="3"/>
        <charset val="128"/>
      </rPr>
      <t>中学校２年生の時の英語の授業について</t>
    </r>
    <r>
      <rPr>
        <sz val="12"/>
        <rFont val="ＭＳ ゴシック"/>
        <family val="3"/>
      </rPr>
      <t>，当てはまるものを１つずつ選んでください。</t>
    </r>
    <rPh sb="25" eb="26">
      <t>ア</t>
    </rPh>
    <rPh sb="37" eb="38">
      <t>エラ</t>
    </rPh>
    <phoneticPr fontId="20"/>
  </si>
  <si>
    <t>よくあった</t>
  </si>
  <si>
    <t>授業の始めには気が付かなかった疑問が，授業の終わりに，頭に浮かんできたこと</t>
  </si>
  <si>
    <t>授業の始めに，先生から，どうやったら課題を解決できるか考えるように言われること</t>
  </si>
  <si>
    <t>授業で課題を解決するときに，みんなでいろいろな考えを発表すること</t>
  </si>
  <si>
    <t>グループで活動するときに，一人の考えだけでなくみんなで考えを出し合って課題を解決すること</t>
  </si>
  <si>
    <t>ノートやワークシート，プリントに書いた授業のまとめを先生に見てもらうこと</t>
    <phoneticPr fontId="13"/>
  </si>
  <si>
    <t>友達の考えを聞いて，文章の内容や表現の仕方がよくわかったこと</t>
  </si>
  <si>
    <r>
      <t>７　あなたの</t>
    </r>
    <r>
      <rPr>
        <u/>
        <sz val="12"/>
        <rFont val="ＭＳ ゴシック"/>
        <family val="3"/>
        <charset val="128"/>
      </rPr>
      <t>中学校２年生の時の国語の授業では</t>
    </r>
    <r>
      <rPr>
        <sz val="12"/>
        <rFont val="ＭＳ ゴシック"/>
        <family val="3"/>
      </rPr>
      <t>，次のようなことがどれくらいありましたか。当てはまるものを１つずつ選んでください。</t>
    </r>
    <rPh sb="23" eb="24">
      <t>ツギ</t>
    </rPh>
    <rPh sb="43" eb="44">
      <t>ア</t>
    </rPh>
    <rPh sb="55" eb="56">
      <t>エラ</t>
    </rPh>
    <phoneticPr fontId="20"/>
  </si>
  <si>
    <t>②③④</t>
    <phoneticPr fontId="13"/>
  </si>
  <si>
    <t>教えてくれなかった</t>
  </si>
  <si>
    <t>先生は，授業やテストで理解していないところや，間違えたところについて，わかるまで教えてくれましたか</t>
  </si>
  <si>
    <t>③</t>
    <phoneticPr fontId="13"/>
  </si>
  <si>
    <t>認めてくれなかった</t>
  </si>
  <si>
    <t>どちらかといえば，認めてくれなかった</t>
  </si>
  <si>
    <t>どちらかといえば，認めてくれた</t>
  </si>
  <si>
    <t>認めてくれた</t>
  </si>
  <si>
    <t>学校の友達は自分のよいところを認めてくれましたか</t>
  </si>
  <si>
    <t>（３７）</t>
  </si>
  <si>
    <t>②</t>
    <phoneticPr fontId="13"/>
  </si>
  <si>
    <t>学校の先生たちは自分の悩みの相談にのってくれましたか</t>
  </si>
  <si>
    <t>学校の先生たちは自分のよいところを認めてくれましたか</t>
  </si>
  <si>
    <t>⑤</t>
    <phoneticPr fontId="13"/>
  </si>
  <si>
    <t>あなたの学級は，いろいろな活動にまとまって取り組んでいたと思いますか（体育祭や合唱コンクールなどの学校行事も入ります）</t>
  </si>
  <si>
    <t>なかった</t>
  </si>
  <si>
    <t>どちらかといえば，なかった</t>
  </si>
  <si>
    <t>どちらかといえば，あった</t>
  </si>
  <si>
    <t>あった</t>
    <phoneticPr fontId="13"/>
  </si>
  <si>
    <t>学級は落ち着いて学習する雰囲気がありましたか</t>
  </si>
  <si>
    <t>楽しくなかった</t>
    <phoneticPr fontId="13"/>
  </si>
  <si>
    <t>どちらかといえば，楽しくなかった</t>
  </si>
  <si>
    <t>どちらかといえば，楽しかった</t>
  </si>
  <si>
    <t>楽しかった</t>
  </si>
  <si>
    <t>（３２）</t>
    <phoneticPr fontId="13"/>
  </si>
  <si>
    <r>
      <t>６　あなたの</t>
    </r>
    <r>
      <rPr>
        <u/>
        <sz val="12"/>
        <rFont val="ＭＳ ゴシック"/>
        <family val="3"/>
        <charset val="128"/>
      </rPr>
      <t>中学校２年生の時のことについて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20"/>
  </si>
  <si>
    <t>あまりできない</t>
    <phoneticPr fontId="13"/>
  </si>
  <si>
    <t>だいたいできる</t>
    <phoneticPr fontId="13"/>
  </si>
  <si>
    <t>進んで掃除や美化活動に取り組み，学校をきれいにすることができていますか</t>
  </si>
  <si>
    <t>人の集まるところでは静かにし，その場にふさわしい態度をとることができていますか</t>
  </si>
  <si>
    <t>先生の話や友達の発表をしっかり聞き，自分の考えを伝えることができていますか</t>
  </si>
  <si>
    <t>（２９）</t>
  </si>
  <si>
    <t>学習の準備を整え，授業に臨むことができていますか</t>
  </si>
  <si>
    <t>相手の気持ちやその場の状況を考え，やさしい言葉遣いができていますか</t>
  </si>
  <si>
    <t>時と場に応じた適切な言葉遣いができていますか</t>
  </si>
  <si>
    <t>名前を呼ばれたら「はい」とはっきり返事をすることができていますか</t>
  </si>
  <si>
    <t>だれに対しても進んで挨拶をすることができていますか</t>
  </si>
  <si>
    <t>机やロッカーの中，身の回りの整理整とんをすることができていますか</t>
  </si>
  <si>
    <t>（２３）</t>
  </si>
  <si>
    <t>脱いだはき物のかかとをそろえることができていますか</t>
  </si>
  <si>
    <t>（２２）</t>
  </si>
  <si>
    <t>授業や活動の始まる時刻を守ることができていますか</t>
  </si>
  <si>
    <t>登下校時刻を守ることができていますか</t>
  </si>
  <si>
    <t>（２０）</t>
    <phoneticPr fontId="13"/>
  </si>
  <si>
    <t>５　あなたの生活の様子を振り返り，次のことについて，当てはまるものを１つずつ選んでください。</t>
    <phoneticPr fontId="20"/>
  </si>
  <si>
    <t>どちらかと
いえば，当てはまらない</t>
    <phoneticPr fontId="13"/>
  </si>
  <si>
    <t>どちらかと
いえば，当てはまる</t>
    <phoneticPr fontId="13"/>
  </si>
  <si>
    <t>友達や先輩の話</t>
  </si>
  <si>
    <t>エ</t>
    <phoneticPr fontId="13"/>
  </si>
  <si>
    <t>高校の見学会などに参加し，自分で進路先を見ること</t>
  </si>
  <si>
    <t>ウ</t>
    <phoneticPr fontId="13"/>
  </si>
  <si>
    <t>家の人の話</t>
  </si>
  <si>
    <t>イ</t>
    <phoneticPr fontId="13"/>
  </si>
  <si>
    <t>中学校の先生の話</t>
  </si>
  <si>
    <t>ア</t>
    <phoneticPr fontId="13"/>
  </si>
  <si>
    <t>中学校を卒業後の進路を選ぶときに，どのような情報を参考にしたいと思いますか。ア～エのそれぞれについて，当てはまるものを①～④の中から１つずつ選んでください。</t>
    <phoneticPr fontId="28"/>
  </si>
  <si>
    <t>（１９）</t>
    <phoneticPr fontId="13"/>
  </si>
  <si>
    <t>自分の個性や特技が生かせること</t>
  </si>
  <si>
    <t>自分の学力に合っていること</t>
  </si>
  <si>
    <t>自分がやりたい勉強や部活動ができること</t>
  </si>
  <si>
    <t>自分が将来，職業や仕事に就くために役立つことが学べること</t>
  </si>
  <si>
    <t>中学校卒業後の進路について，どのようなことを重視して選びたいと考えていますか。ア～エのそれぞれについて，当てはまるものを①～④の中から1つずつ選んでください。</t>
    <phoneticPr fontId="28"/>
  </si>
  <si>
    <t>（１８）</t>
    <phoneticPr fontId="13"/>
  </si>
  <si>
    <t>小学校の入学前に保育園に通っていましたか</t>
  </si>
  <si>
    <t>小学校の入学前に幼稚園に通っていましたか</t>
    <phoneticPr fontId="13"/>
  </si>
  <si>
    <t>（１６）</t>
  </si>
  <si>
    <t>学校の友達に認められることは大事なことですか</t>
  </si>
  <si>
    <t>（１５）</t>
  </si>
  <si>
    <t>持っていない</t>
  </si>
  <si>
    <t>持っている</t>
    <phoneticPr fontId="13"/>
  </si>
  <si>
    <t>将来の夢や目標を持っていますか</t>
  </si>
  <si>
    <t>埼玉県や今住んでいる市町村の歴史や自然に関心を持っていますか</t>
  </si>
  <si>
    <t>難しいことでも失敗をおそれないで挑戦していますか</t>
  </si>
  <si>
    <t>（１１）</t>
    <phoneticPr fontId="13"/>
  </si>
  <si>
    <t>４　あなた自身のことについて，当てはまるものを１つずつ選んでください。</t>
    <phoneticPr fontId="13"/>
  </si>
  <si>
    <t>全く当てはまらない</t>
    <phoneticPr fontId="13"/>
  </si>
  <si>
    <t>あまり当てはまらない</t>
    <phoneticPr fontId="13"/>
  </si>
  <si>
    <t>どちらともいえない</t>
    <phoneticPr fontId="13"/>
  </si>
  <si>
    <t>少し当てはまる</t>
  </si>
  <si>
    <t>授業の難しさ，先生のこと，自分の実力のことなどを考えれば，自分はこの授業でよくやっているほうだと思う</t>
  </si>
  <si>
    <t>授業で教えてもらったことは使いこなせると思う</t>
  </si>
  <si>
    <t>学校でよい成績をとることができるだろうと思う</t>
  </si>
  <si>
    <t>学校の宿題や試験でよい成績をとることができると思う</t>
  </si>
  <si>
    <t>先生が出した一番難しい問題も理解できると思う</t>
  </si>
  <si>
    <t>授業で教えてもらった基本的なことは理解できたと思う</t>
  </si>
  <si>
    <t>教科書の中で一番難しい問題も理解できると思う</t>
  </si>
  <si>
    <t>授業ではよい評価をもらえるだろうと信じている</t>
  </si>
  <si>
    <t>（３）</t>
    <phoneticPr fontId="13"/>
  </si>
  <si>
    <t>３　学校での勉強について，当てはまるものを１つずつ選んでください。</t>
    <rPh sb="2" eb="4">
      <t>ガッコウ</t>
    </rPh>
    <rPh sb="6" eb="8">
      <t>ベンキョウ</t>
    </rPh>
    <rPh sb="13" eb="14">
      <t>ア</t>
    </rPh>
    <rPh sb="25" eb="26">
      <t>エラ</t>
    </rPh>
    <phoneticPr fontId="13"/>
  </si>
  <si>
    <t>勉強で大切なところは，繰り返して書くなどして覚える</t>
    <phoneticPr fontId="13"/>
  </si>
  <si>
    <t>ネ</t>
    <phoneticPr fontId="13"/>
  </si>
  <si>
    <t>勉強をするときは，内容を自分の知っている言葉で理解するようにする</t>
  </si>
  <si>
    <t>ヌ</t>
    <phoneticPr fontId="13"/>
  </si>
  <si>
    <t>今やっていることが気に入らなかったとしても，学校の勉強でよい成績をとるために一生懸命がんばる</t>
    <phoneticPr fontId="13"/>
  </si>
  <si>
    <t>ニ</t>
    <phoneticPr fontId="13"/>
  </si>
  <si>
    <t>勉強するときは，自分で決めた計画に沿って行う</t>
  </si>
  <si>
    <t>ナ</t>
    <phoneticPr fontId="13"/>
  </si>
  <si>
    <t>勉強をしているときに，やっていることが正しくできているかどうかを確かめる</t>
  </si>
  <si>
    <t>ト</t>
    <phoneticPr fontId="13"/>
  </si>
  <si>
    <t>勉強のできる友達と，同じやり方で勉強する</t>
  </si>
  <si>
    <t>テ</t>
    <phoneticPr fontId="13"/>
  </si>
  <si>
    <t>勉強する前に，勉強に必要な本などを用意してから勉強するようにしている</t>
    <phoneticPr fontId="13"/>
  </si>
  <si>
    <t>ツ</t>
    <phoneticPr fontId="13"/>
  </si>
  <si>
    <t>勉強でわからないところがあったら，友達に勉強のやり方をきく</t>
  </si>
  <si>
    <t>チ</t>
    <phoneticPr fontId="13"/>
  </si>
  <si>
    <t>タ</t>
    <phoneticPr fontId="13"/>
  </si>
  <si>
    <t>勉強するときは，最初に計画を立ててから始める</t>
  </si>
  <si>
    <t>ソ</t>
    <phoneticPr fontId="13"/>
  </si>
  <si>
    <t>セ</t>
    <phoneticPr fontId="13"/>
  </si>
  <si>
    <t>ス</t>
    <phoneticPr fontId="13"/>
  </si>
  <si>
    <t>勉強でわからないところがあったら，友達にその答えをきく</t>
  </si>
  <si>
    <t>シ</t>
    <phoneticPr fontId="13"/>
  </si>
  <si>
    <t>勉強しているときに，やった内容を覚えているかどうかを確かめる</t>
  </si>
  <si>
    <t>サ</t>
    <phoneticPr fontId="13"/>
  </si>
  <si>
    <t>勉強するときは，内容を頭に思い浮かべながら考える</t>
  </si>
  <si>
    <t>コ</t>
    <phoneticPr fontId="13"/>
  </si>
  <si>
    <t>ケ</t>
    <phoneticPr fontId="13"/>
  </si>
  <si>
    <t>新しいことを勉強するとき，今までに勉強したことと関係があるかどうかを考えながら勉強する</t>
  </si>
  <si>
    <t>ク</t>
    <phoneticPr fontId="13"/>
  </si>
  <si>
    <t>授業の内容が難しいときは，やらずにあきらめるか，簡単なところだけ勉強する</t>
  </si>
  <si>
    <t>キ</t>
    <phoneticPr fontId="13"/>
  </si>
  <si>
    <t>カ</t>
    <phoneticPr fontId="13"/>
  </si>
  <si>
    <t>問題が退屈でつまらないときでも，それが終わるまでなんとかやり続けられるように努力する</t>
  </si>
  <si>
    <t>オ</t>
    <phoneticPr fontId="13"/>
  </si>
  <si>
    <t>勉強でわからないところがあったら，勉強のやり方をいろいろ変えてみる</t>
  </si>
  <si>
    <t>勉強するときは，最後に友達と答え合わせをするようにする</t>
  </si>
  <si>
    <t>勉強するときは，参考書や事典などがすぐ使えるように準備しておく</t>
  </si>
  <si>
    <t>あなたの普段の勉強のやり方について，ア～ネのそれぞれについて，もっとも当てはまるものを①～⑤の中から１つだけ選んでください</t>
  </si>
  <si>
    <t>（２）</t>
    <phoneticPr fontId="13"/>
  </si>
  <si>
    <t>２　勉強のやり方について当てはまるものを選んでください。</t>
    <phoneticPr fontId="13"/>
  </si>
  <si>
    <t>学校の友達に認められたいから</t>
  </si>
  <si>
    <t>将来の進学や就職の役に立つから</t>
    <phoneticPr fontId="13"/>
  </si>
  <si>
    <t>勉強することが楽しい，好きだから</t>
  </si>
  <si>
    <t>あなたは，勉強する理由について，どのように考えていますか。ア～エのそれぞれについて，当てはまるものを①～④の中から１つずつ選んでください</t>
  </si>
  <si>
    <t>（１）</t>
    <phoneticPr fontId="13"/>
  </si>
  <si>
    <t>１　勉強について，当てはまるものを選んでください。</t>
    <phoneticPr fontId="13"/>
  </si>
  <si>
    <t>中学校第３学年用</t>
    <rPh sb="0" eb="3">
      <t>チュウガッコウ</t>
    </rPh>
    <rPh sb="3" eb="4">
      <t>ダイ</t>
    </rPh>
    <rPh sb="5" eb="7">
      <t>ガクネン</t>
    </rPh>
    <rPh sb="7" eb="8">
      <t>ヨウ</t>
    </rPh>
    <phoneticPr fontId="25"/>
  </si>
  <si>
    <t>［生徒質問紙］</t>
    <rPh sb="1" eb="3">
      <t>セイト</t>
    </rPh>
    <rPh sb="3" eb="5">
      <t>シツモン</t>
    </rPh>
    <phoneticPr fontId="25"/>
  </si>
  <si>
    <t>あなたの生まれた月はいつですか</t>
    <phoneticPr fontId="13"/>
  </si>
  <si>
    <t>（５８）</t>
    <phoneticPr fontId="13"/>
  </si>
  <si>
    <t>９　あなた自身のことについて，当てはまるものをマークしてください。</t>
    <phoneticPr fontId="13"/>
  </si>
  <si>
    <t>地いきの大人（学校やじゅく・家庭教し・習い事の先生をのぞきます）に勉強やスポーツを教えてもらったり，いっしょに遊んでもらったりすることがありますか</t>
    <phoneticPr fontId="13"/>
  </si>
  <si>
    <t>家の人(兄弟姉妹はのぞきます）と学校での出来事について話をしますか</t>
  </si>
  <si>
    <t>けい帯電話やスマートフォンで通話やメール，インターネットをすることについて，家の人と約束を決めていますか（けい帯電話やスマートフォンを使ってゲームをする時間はのぞきます）</t>
    <phoneticPr fontId="13"/>
  </si>
  <si>
    <t>けい帯電話やスマートフォンを持っていない</t>
  </si>
  <si>
    <t>ふだん（月～金曜日），１日当たりどれくらいの時間，けい帯電話やスマートフォンで通話やメール，インターネットをしますか（けい帯電話やスマートフォンを使ってゲームをする時間はのぞきます）</t>
    <phoneticPr fontId="13"/>
  </si>
  <si>
    <t>決めていない</t>
    <phoneticPr fontId="13"/>
  </si>
  <si>
    <t>テレビゲーム（コンピュータゲーム，けい帯式のゲーム，けい帯電話やスマートフォンを使ったゲームも入ります）をすることについて，家の人と約束を決めていますか</t>
    <phoneticPr fontId="13"/>
  </si>
  <si>
    <t>ふだん（月～金曜日），１日当たりどれくらいの時間，テレビゲーム（コンピュータゲーム，けい帯式のゲーム，けい帯電話やスマートフォンを使ったゲームも入ります）をしますか</t>
    <phoneticPr fontId="13"/>
  </si>
  <si>
    <t>１１さつ以上</t>
  </si>
  <si>
    <t>1か月に，何さつくらいの本を読みますか（教科書や参考書，まん画やざっしはのぞきます）</t>
  </si>
  <si>
    <t>（５０）</t>
  </si>
  <si>
    <t>１２時間以上</t>
  </si>
  <si>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13"/>
  </si>
  <si>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13"/>
  </si>
  <si>
    <t>学校の授業の予習やふく習をしていますか</t>
    <phoneticPr fontId="13"/>
  </si>
  <si>
    <t>（４５）</t>
    <phoneticPr fontId="13"/>
  </si>
  <si>
    <t>８　家での生活について，当てはまるものを１つずつ選んでください。</t>
    <rPh sb="2" eb="3">
      <t>イエ</t>
    </rPh>
    <rPh sb="5" eb="7">
      <t>セイカツ</t>
    </rPh>
    <rPh sb="12" eb="13">
      <t>ア</t>
    </rPh>
    <rPh sb="24" eb="25">
      <t>エラ</t>
    </rPh>
    <phoneticPr fontId="13"/>
  </si>
  <si>
    <t>授業の始めには気が付かなかったぎ問が，授業の終わりに，頭にうかんできたこと</t>
  </si>
  <si>
    <t>授業の始めに，先生から，どうやったら課題をかい決できるか考えるように言われること</t>
    <phoneticPr fontId="13"/>
  </si>
  <si>
    <t>授業で課題をかい決するときに，みんなでいろいろな考えを発表すること</t>
    <phoneticPr fontId="13"/>
  </si>
  <si>
    <t>グループで活動するときに，一人の考えだけでなくみんなで考えを出し合って課題をかい決すること</t>
  </si>
  <si>
    <t>ノートやワークシート，プリントに書いた授業のまとめを先生に見てもらうこと</t>
  </si>
  <si>
    <t>（３９）</t>
  </si>
  <si>
    <t>友達の考えを聞いて，文章の内ようや表現の仕方がよくわかったこと</t>
  </si>
  <si>
    <r>
      <t>７　あなたの</t>
    </r>
    <r>
      <rPr>
        <u/>
        <sz val="12"/>
        <rFont val="ＭＳ ゴシック"/>
        <family val="3"/>
        <charset val="128"/>
      </rPr>
      <t>小学校４年生の時の国語の授業では</t>
    </r>
    <r>
      <rPr>
        <sz val="12"/>
        <rFont val="ＭＳ ゴシック"/>
        <family val="3"/>
      </rPr>
      <t>，次のようなことがどれくらいありましたか。当てはまるものを１つずつ選んでください。</t>
    </r>
    <rPh sb="23" eb="24">
      <t>ツギ</t>
    </rPh>
    <rPh sb="43" eb="44">
      <t>ア</t>
    </rPh>
    <rPh sb="55" eb="56">
      <t>エラ</t>
    </rPh>
    <phoneticPr fontId="20"/>
  </si>
  <si>
    <t>先生は，授業やテストで理かいしていないところや，まちがえたところについて，わかるまで教えてくれましたか</t>
  </si>
  <si>
    <t>学校の先生たちは自分のなやみの相談にのってくれましたか</t>
  </si>
  <si>
    <t>そうではなかった</t>
    <phoneticPr fontId="13"/>
  </si>
  <si>
    <t>楽しくなかった</t>
  </si>
  <si>
    <t>学級での生活は楽しかったですか</t>
    <rPh sb="0" eb="2">
      <t>ガッキュウ</t>
    </rPh>
    <rPh sb="4" eb="6">
      <t>セイカツ</t>
    </rPh>
    <rPh sb="7" eb="8">
      <t>タノ</t>
    </rPh>
    <phoneticPr fontId="16"/>
  </si>
  <si>
    <t>（３０）</t>
    <phoneticPr fontId="13"/>
  </si>
  <si>
    <r>
      <t>６　あなたの</t>
    </r>
    <r>
      <rPr>
        <u/>
        <sz val="12"/>
        <rFont val="ＭＳ ゴシック"/>
        <family val="3"/>
        <charset val="128"/>
      </rPr>
      <t>小学校４年生の時のことについて</t>
    </r>
    <r>
      <rPr>
        <sz val="12"/>
        <rFont val="ＭＳ ゴシック"/>
        <family val="3"/>
      </rPr>
      <t>，当てはまるものを１つずつ選んでください。</t>
    </r>
    <rPh sb="22" eb="23">
      <t>ア</t>
    </rPh>
    <rPh sb="34" eb="35">
      <t>エラ</t>
    </rPh>
    <phoneticPr fontId="20"/>
  </si>
  <si>
    <t>進んでそうじをし，学校をきれいにすることができていますか</t>
  </si>
  <si>
    <t>人の集まるところでは静かにし，しせいを正すことができていますか</t>
    <phoneticPr fontId="13"/>
  </si>
  <si>
    <t>学習のじゅんびを整え，授業にのぞむことができていますか</t>
  </si>
  <si>
    <t>時と場に応じた正しい言葉づかいができていますか</t>
    <phoneticPr fontId="13"/>
  </si>
  <si>
    <t>自分からはっきりあいさつをすることができていますか</t>
  </si>
  <si>
    <t>つくえやロッカーの中の整理整とんをすることができていますか</t>
  </si>
  <si>
    <t>授業や活動の始まる時こくを守ることができていますか</t>
  </si>
  <si>
    <t>５　あなたの生活の様子を振り返り，次のことについて，当てはまるものを１つずつ選んでください。</t>
    <phoneticPr fontId="13"/>
  </si>
  <si>
    <t>大事ではない</t>
    <phoneticPr fontId="13"/>
  </si>
  <si>
    <t>しょう来のゆめや目標を持っていますか</t>
  </si>
  <si>
    <t>さい玉県や今住んでいる市町村の歴史や自然に関心を持っていますか</t>
  </si>
  <si>
    <t>むずかしいことでも失敗をおそれないでちょう戦していますか</t>
  </si>
  <si>
    <t>ほとんど当てはまる</t>
  </si>
  <si>
    <t>どちらでもない</t>
  </si>
  <si>
    <t>あまり当てはまらない</t>
  </si>
  <si>
    <t>ほとんど当てはまらない</t>
  </si>
  <si>
    <t>イライラしているときに，先生や家の人（兄弟姉妹は入りません）に口答えをした</t>
  </si>
  <si>
    <t>ほとんど当てはまらない</t>
    <phoneticPr fontId="13"/>
  </si>
  <si>
    <t>きちんと話を聞かないといけないときにぼんやりしていた</t>
  </si>
  <si>
    <t>先生が，自分に対して言っていたことを思い出すことができなかった</t>
  </si>
  <si>
    <t>家や学校で頭にきて人やものにあたった</t>
  </si>
  <si>
    <t>つくえ・ロッカー・部屋が散らかっていたので，必要なものを見つけることができなかった</t>
  </si>
  <si>
    <t>何からんぼうなことを言った</t>
  </si>
  <si>
    <t>他の子たちが話をしているときに，その子たちのじゃまをした</t>
  </si>
  <si>
    <t>授業で必要なものをわすれた</t>
  </si>
  <si>
    <t>３　以下の文章を読んで，去年のあなた自身のことについて，当てはまるものを１つずつ選んでください。</t>
    <rPh sb="2" eb="4">
      <t>イカ</t>
    </rPh>
    <rPh sb="5" eb="7">
      <t>ブンショウ</t>
    </rPh>
    <rPh sb="8" eb="9">
      <t>ヨ</t>
    </rPh>
    <rPh sb="12" eb="14">
      <t>キョネン</t>
    </rPh>
    <rPh sb="18" eb="20">
      <t>ジシン</t>
    </rPh>
    <rPh sb="28" eb="29">
      <t>ア</t>
    </rPh>
    <rPh sb="40" eb="41">
      <t>エラ</t>
    </rPh>
    <phoneticPr fontId="13"/>
  </si>
  <si>
    <t>勉強で大切なところは，くり返して書くなどして覚える</t>
    <phoneticPr fontId="13"/>
  </si>
  <si>
    <t>今やっていることが気に入らなかったとしても，学校の勉強でよい成績をとるために一生けん命がんばる</t>
  </si>
  <si>
    <t>勉強する前に，勉強に必要な本などを用意してから勉強するようにしている</t>
  </si>
  <si>
    <t>勉強でわからないところがあったら，友達に勉強のやり方をきく</t>
    <phoneticPr fontId="13"/>
  </si>
  <si>
    <t>勉強する前に，これから何を勉強しなければならないかについて考える</t>
    <phoneticPr fontId="13"/>
  </si>
  <si>
    <t>勉強していて大切だと思ったところは，言われなくてもノートにまとめる</t>
    <phoneticPr fontId="13"/>
  </si>
  <si>
    <t>勉強のやり方が，自分に合っているかどうかを考えながら勉強する</t>
    <phoneticPr fontId="13"/>
  </si>
  <si>
    <t>勉強しているときに，やった内ようを覚えているかどうかをたしかめる</t>
  </si>
  <si>
    <t>勉強しているとき，たまに止まって，一度やったところを見直す</t>
    <phoneticPr fontId="13"/>
  </si>
  <si>
    <t>授業の内ようがむずかしいときは，やらずにあきらめるか，かん単なところだけ勉強する</t>
    <rPh sb="0" eb="2">
      <t>ジュギョウ</t>
    </rPh>
    <phoneticPr fontId="13"/>
  </si>
  <si>
    <t>学校の勉強をしているとき，とてもめんどうでつまらないと思うことがよくあるので，やろうとしていたことを終える前にやめてしまう</t>
    <phoneticPr fontId="13"/>
  </si>
  <si>
    <t>問題がたいくつでつまらないときでも，それが終わるまでなんとかやり続けられるように努力する</t>
    <phoneticPr fontId="13"/>
  </si>
  <si>
    <t>勉強するときは，最後に友達と答え合わせをするようにする</t>
    <phoneticPr fontId="13"/>
  </si>
  <si>
    <t>勉強するときは，参考書や事典などがすぐ使えるようにじゅんびしておく</t>
  </si>
  <si>
    <t>あなたのふだんの勉強のやり方について，ア～ネのそれぞれについて，もっとも当てはまるものを①～⑤の中から１つだけ選んでください</t>
    <phoneticPr fontId="13"/>
  </si>
  <si>
    <t>しょう来の進学やしゅうしょくの役に立つから</t>
  </si>
  <si>
    <t>あなたは，勉強する理由について，どのように考えていますか。ア～エのそれぞれについて，当てはまるものを①～④の中から１つずつ選んでください</t>
    <phoneticPr fontId="13"/>
  </si>
  <si>
    <t>１　勉強について，当てはまるものを選んでください。</t>
    <rPh sb="2" eb="4">
      <t>ベンキョウ</t>
    </rPh>
    <rPh sb="9" eb="10">
      <t>ア</t>
    </rPh>
    <rPh sb="17" eb="18">
      <t>エラ</t>
    </rPh>
    <phoneticPr fontId="13"/>
  </si>
  <si>
    <t>小学校第５学年用</t>
    <rPh sb="0" eb="3">
      <t>ショウガッコウ</t>
    </rPh>
    <rPh sb="3" eb="4">
      <t>ダイ</t>
    </rPh>
    <rPh sb="5" eb="7">
      <t>ガクネン</t>
    </rPh>
    <rPh sb="7" eb="8">
      <t>ヨウ</t>
    </rPh>
    <phoneticPr fontId="25"/>
  </si>
  <si>
    <t>地いきの大人（学校やじゅく・家庭教師・習い事の先生をのぞきます）に勉強やスポーツを教えてもらったり，いっしょに遊んでもらったりすることがありますか</t>
  </si>
  <si>
    <t>けい帯電話やスマートフォンで通話やメール，インターネットをすることについて，家の人と約束を決めていますか（けい帯電話やスマートフォンを使ってゲームをする時間はのぞきます）</t>
  </si>
  <si>
    <t>けい帯電話やスマートフォンを持っていない</t>
    <phoneticPr fontId="13"/>
  </si>
  <si>
    <t>ふだん（月～金曜日），１日当たりどれくらいの時間，けい帯電話やスマートフォンで通話やメール，インターネットをしますか（けい帯電話やスマートフォンを使ってゲームをする時間はのぞきます）</t>
  </si>
  <si>
    <t>テレビゲーム（コンピュータゲーム，けい帯式のゲーム，けい帯電話やスマートフォンを使ったゲームも入ります）をすることについて，家の人と約束を決めていますか</t>
  </si>
  <si>
    <t>ふだん（月～金曜日），１日当たりどれくらいの時間，テレビゲーム（コンピュータゲーム，けい帯式のゲーム，けい帯電話やスマートフォンを使ったゲームも入ります）をしますか</t>
  </si>
  <si>
    <t>1か月に，何さつくらいの本を読みますか（教科書や参考書，まん画や雑しはのぞきます）</t>
    <phoneticPr fontId="13"/>
  </si>
  <si>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</si>
  <si>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13"/>
  </si>
  <si>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13"/>
  </si>
  <si>
    <t>全くしていない</t>
  </si>
  <si>
    <t>学校の授業の予習や復習をしていますか</t>
  </si>
  <si>
    <t>ときどきあった</t>
  </si>
  <si>
    <t>授業の始めには気が付かなかった疑問が，授業の終わりに，頭にうかんできたこと</t>
    <phoneticPr fontId="13"/>
  </si>
  <si>
    <t>グループで活動するときに，一人の考えだけでなくみんなで考えを出し合って課題を解決すること</t>
    <phoneticPr fontId="13"/>
  </si>
  <si>
    <t>ドリルなどをすること</t>
    <phoneticPr fontId="13"/>
  </si>
  <si>
    <t>課題を解決するときに，それまでに習ったことを思い出して解決できたこと</t>
  </si>
  <si>
    <r>
      <t>７　あなたの</t>
    </r>
    <r>
      <rPr>
        <u/>
        <sz val="12"/>
        <rFont val="ＭＳ ゴシック"/>
        <family val="3"/>
        <charset val="128"/>
      </rPr>
      <t>小学校５年生の時の算数の授業では</t>
    </r>
    <r>
      <rPr>
        <sz val="12"/>
        <rFont val="ＭＳ ゴシック"/>
        <family val="3"/>
      </rPr>
      <t>，次のようなことがどれくらいありましたか。当てはまるものを１つずつ選んでください。</t>
    </r>
    <rPh sb="6" eb="9">
      <t>ショウガッコウ</t>
    </rPh>
    <rPh sb="10" eb="12">
      <t>ネンセイ</t>
    </rPh>
    <rPh sb="13" eb="14">
      <t>トキ</t>
    </rPh>
    <rPh sb="15" eb="17">
      <t>サンスウ</t>
    </rPh>
    <rPh sb="18" eb="20">
      <t>ジュギョウ</t>
    </rPh>
    <rPh sb="23" eb="24">
      <t>ツギ</t>
    </rPh>
    <rPh sb="43" eb="44">
      <t>ア</t>
    </rPh>
    <rPh sb="55" eb="56">
      <t>エラ</t>
    </rPh>
    <phoneticPr fontId="20"/>
  </si>
  <si>
    <t>先生は，授業やテストで理解していないところや，まちがえたところについて，わかるまで教えてくれましたか</t>
  </si>
  <si>
    <t>どちらかといえば，認めてくれなかった</t>
    <phoneticPr fontId="13"/>
  </si>
  <si>
    <t>あなたの学級は，いろいろな活動にまとまって取り組んでいたと思いますか（運動会や遠足などの学校行事も入ります）</t>
    <phoneticPr fontId="20"/>
  </si>
  <si>
    <t>どちらかといえば，そうだった</t>
    <phoneticPr fontId="13"/>
  </si>
  <si>
    <t>楽しかった</t>
    <phoneticPr fontId="13"/>
  </si>
  <si>
    <r>
      <t>６　あなたの</t>
    </r>
    <r>
      <rPr>
        <u/>
        <sz val="12"/>
        <rFont val="ＭＳ ゴシック"/>
        <family val="3"/>
        <charset val="128"/>
      </rPr>
      <t>小学校５年生の時のことについて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20"/>
  </si>
  <si>
    <t>人の集まるところでは静かにし，し勢を正すことができていますか</t>
  </si>
  <si>
    <t>学習の準備を整え，授業にのぞむことができていますか</t>
  </si>
  <si>
    <t>時と場に応じた正しい言葉づかいができていますか</t>
  </si>
  <si>
    <t>５　あなたの生活の様子をふり返り，次のことについて，当てはまるものを１つずつ選んでください。</t>
    <phoneticPr fontId="20"/>
  </si>
  <si>
    <t>どちらかといえば，大事</t>
    <phoneticPr fontId="13"/>
  </si>
  <si>
    <t>しょう来の夢や目標を持っていますか</t>
    <phoneticPr fontId="13"/>
  </si>
  <si>
    <t>授業のむずかしさ，先生のこと，自分の実力のことなどを考えれば，自分はこの授業でよくやっているほうだと思う</t>
  </si>
  <si>
    <t>先生が出した一番むずかしい問題も理解できると思う</t>
  </si>
  <si>
    <t>教科書の中で一番むずかしい問題も理解できると思う</t>
  </si>
  <si>
    <t>勉強で大切なところは，くり返して書くなどして覚える</t>
  </si>
  <si>
    <t>勉強するときは，内容を頭に思いうかべながら考える</t>
  </si>
  <si>
    <t>授業の内容がむずかしいときは，やらずにあきらめるか，かん単なところだけ勉強する</t>
  </si>
  <si>
    <t>学校の友達に認められたいから</t>
    <phoneticPr fontId="13"/>
  </si>
  <si>
    <t>しょう来の進学やしゅう職の役に立つから</t>
  </si>
  <si>
    <t>小学校第６学年用</t>
    <rPh sb="0" eb="3">
      <t>ショウガッコウ</t>
    </rPh>
    <rPh sb="3" eb="4">
      <t>ダイ</t>
    </rPh>
    <rPh sb="5" eb="7">
      <t>ガクネン</t>
    </rPh>
    <rPh sb="7" eb="8">
      <t>ヨウ</t>
    </rPh>
    <phoneticPr fontId="25"/>
  </si>
  <si>
    <t>進んでそうじや美化活動に取り組み，学校をきれいにすることができていますか</t>
  </si>
  <si>
    <t>相手の気持ちやその場の状きょうを考え，やさしい言葉づかいができていますか</t>
  </si>
  <si>
    <t>時と場に応じた適切な言葉づかいができていますか</t>
  </si>
  <si>
    <t>だれに対しても進んであいさつをすることができていますか</t>
  </si>
  <si>
    <t>机やロッカーの中，身の回りの整理整とんをすることができていますか</t>
    <phoneticPr fontId="13"/>
  </si>
  <si>
    <t>（５１）</t>
    <phoneticPr fontId="13"/>
  </si>
  <si>
    <t>８　あなたの生活の様子をふり返り，次のことについて，当てはまるものを１つずつ選んでください。</t>
    <phoneticPr fontId="13"/>
  </si>
  <si>
    <t>地域の大人（学校やじゅく・家庭教師・習い事の先生を除きます）に勉強やスポーツを教えてもらったり，いっしょに遊んでもらったりすることがありますか</t>
    <rPh sb="0" eb="2">
      <t>チイキ</t>
    </rPh>
    <rPh sb="3" eb="5">
      <t>オトナ</t>
    </rPh>
    <rPh sb="6" eb="8">
      <t>ガッコウ</t>
    </rPh>
    <rPh sb="13" eb="15">
      <t>カテイ</t>
    </rPh>
    <rPh sb="15" eb="17">
      <t>キョウシ</t>
    </rPh>
    <rPh sb="18" eb="19">
      <t>ナラ</t>
    </rPh>
    <rPh sb="20" eb="21">
      <t>ゴト</t>
    </rPh>
    <rPh sb="22" eb="24">
      <t>センセイ</t>
    </rPh>
    <rPh sb="25" eb="26">
      <t>ノゾ</t>
    </rPh>
    <rPh sb="31" eb="33">
      <t>ベンキョウ</t>
    </rPh>
    <rPh sb="39" eb="40">
      <t>オシ</t>
    </rPh>
    <rPh sb="53" eb="54">
      <t>アソ</t>
    </rPh>
    <phoneticPr fontId="13"/>
  </si>
  <si>
    <t>けい帯電話やスマートフォンで通話やメール，インターネットをすることについて，家の人と約束を決めていますか（けい帯電話やスマートフォンを使ってゲームをする時間は除きます）</t>
    <phoneticPr fontId="13"/>
  </si>
  <si>
    <t>ふだん（月～金曜日），１日当たりどれくらいの時間，けい帯電話やスマートフォンで通話やメール，インターネットをしますか（けい帯電話やスマートフォンを使ってゲームをする時間は除きます）</t>
    <phoneticPr fontId="13"/>
  </si>
  <si>
    <t>本だな３つ分（２０１～３００冊）</t>
  </si>
  <si>
    <t>本だな２つ分（１０１～２００冊）</t>
  </si>
  <si>
    <t>本だな１つ分（２６～１００冊）</t>
  </si>
  <si>
    <t>本だな１列分（１１～２５冊）</t>
  </si>
  <si>
    <t>１１冊以上</t>
  </si>
  <si>
    <t>５～１０冊</t>
  </si>
  <si>
    <t>３～４冊</t>
  </si>
  <si>
    <t>１～２冊</t>
  </si>
  <si>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rPh sb="27" eb="29">
      <t>シュウカン</t>
    </rPh>
    <rPh sb="37" eb="39">
      <t>ジカン</t>
    </rPh>
    <phoneticPr fontId="13"/>
  </si>
  <si>
    <t>土曜日や日曜日など学校が休みの日に，１日当たりどれくらいの時間，勉強をしますか（学習じゅくで勉強している時間や家庭教師に教わっている時間も入ります）</t>
    <phoneticPr fontId="13"/>
  </si>
  <si>
    <t>学校の授業時間以外に，ふだん（月～金曜日），１日当たりどれくらいの時間，勉強をしますか（学習じゅくで勉強している時間や家庭教師に教わっている時間も入ります）</t>
    <phoneticPr fontId="13"/>
  </si>
  <si>
    <t>（３８）</t>
    <phoneticPr fontId="13"/>
  </si>
  <si>
    <t>７　家での生活について，当てはまるものを１つずつ選んでください。</t>
    <phoneticPr fontId="13"/>
  </si>
  <si>
    <r>
      <t>６　あなたの</t>
    </r>
    <r>
      <rPr>
        <u/>
        <sz val="12"/>
        <rFont val="ＭＳ ゴシック"/>
        <family val="3"/>
        <charset val="128"/>
      </rPr>
      <t>小学校６年生の時の国語の授業では</t>
    </r>
    <r>
      <rPr>
        <sz val="12"/>
        <rFont val="ＭＳ ゴシック"/>
        <family val="3"/>
      </rPr>
      <t>，次のようなことがどれくらいありましたか。当てはまるものを１つずつ選んでください。</t>
    </r>
    <rPh sb="6" eb="9">
      <t>ショウガッコウ</t>
    </rPh>
    <rPh sb="10" eb="12">
      <t>ネンセイ</t>
    </rPh>
    <rPh sb="13" eb="14">
      <t>トキ</t>
    </rPh>
    <rPh sb="18" eb="20">
      <t>ジュギョウ</t>
    </rPh>
    <phoneticPr fontId="20"/>
  </si>
  <si>
    <t>認めてくれた</t>
    <phoneticPr fontId="13"/>
  </si>
  <si>
    <t>学校の友達は自分のよいところを認めてくれましたか</t>
    <phoneticPr fontId="13"/>
  </si>
  <si>
    <t>（２７）</t>
    <phoneticPr fontId="13"/>
  </si>
  <si>
    <t>認めてくれなかった</t>
    <rPh sb="0" eb="1">
      <t>ミト</t>
    </rPh>
    <phoneticPr fontId="13"/>
  </si>
  <si>
    <t>どちらかといえば，認めてくれなかった</t>
    <rPh sb="9" eb="10">
      <t>ミト</t>
    </rPh>
    <phoneticPr fontId="13"/>
  </si>
  <si>
    <t>どちらかといえば，認めてくれた</t>
    <rPh sb="9" eb="10">
      <t>ミト</t>
    </rPh>
    <phoneticPr fontId="13"/>
  </si>
  <si>
    <t>認めてくれた</t>
    <rPh sb="0" eb="1">
      <t>ミト</t>
    </rPh>
    <phoneticPr fontId="13"/>
  </si>
  <si>
    <t>なかった</t>
    <phoneticPr fontId="13"/>
  </si>
  <si>
    <t>学級は落ち着いて学習するふん囲気がありましたか</t>
  </si>
  <si>
    <r>
      <t>５　あなたの</t>
    </r>
    <r>
      <rPr>
        <u/>
        <sz val="12"/>
        <rFont val="ＭＳ ゴシック"/>
        <family val="3"/>
        <charset val="128"/>
      </rPr>
      <t>小学校６年生の時のことについて</t>
    </r>
    <r>
      <rPr>
        <sz val="12"/>
        <rFont val="ＭＳ ゴシック"/>
        <family val="3"/>
        <charset val="128"/>
      </rPr>
      <t>，当てはまるものを１つずつ選んでください。</t>
    </r>
    <rPh sb="6" eb="9">
      <t>ショウガッコウ</t>
    </rPh>
    <rPh sb="10" eb="12">
      <t>ネンセイ</t>
    </rPh>
    <rPh sb="13" eb="14">
      <t>トキ</t>
    </rPh>
    <rPh sb="22" eb="23">
      <t>ア</t>
    </rPh>
    <phoneticPr fontId="20"/>
  </si>
  <si>
    <t>小学校の入学前に幼ち園に通っていましたか</t>
  </si>
  <si>
    <t>持っていない</t>
    <rPh sb="0" eb="1">
      <t>モ</t>
    </rPh>
    <phoneticPr fontId="13"/>
  </si>
  <si>
    <t>どちらかといえば，持っていない</t>
    <rPh sb="9" eb="10">
      <t>モ</t>
    </rPh>
    <phoneticPr fontId="13"/>
  </si>
  <si>
    <t>どちらかといえば，持っている</t>
    <rPh sb="9" eb="10">
      <t>モ</t>
    </rPh>
    <phoneticPr fontId="13"/>
  </si>
  <si>
    <t>持っている</t>
    <rPh sb="0" eb="1">
      <t>モ</t>
    </rPh>
    <phoneticPr fontId="13"/>
  </si>
  <si>
    <t>埼玉県や今住んでいる市町村の歴史や自然に関心を持っていますか</t>
    <phoneticPr fontId="13"/>
  </si>
  <si>
    <t>難しいことでも失敗をおそれないでちょう戦していますか</t>
  </si>
  <si>
    <t>思わない</t>
    <rPh sb="0" eb="1">
      <t>オモ</t>
    </rPh>
    <phoneticPr fontId="13"/>
  </si>
  <si>
    <t>どちらかといえば，思わない</t>
    <rPh sb="9" eb="10">
      <t>オモ</t>
    </rPh>
    <phoneticPr fontId="13"/>
  </si>
  <si>
    <t>思う</t>
    <rPh sb="0" eb="1">
      <t>オモ</t>
    </rPh>
    <phoneticPr fontId="13"/>
  </si>
  <si>
    <t>（１６）</t>
    <phoneticPr fontId="13"/>
  </si>
  <si>
    <t>４　あなた自身のことについて，当てはまるものを１つずつ選んでください。</t>
    <phoneticPr fontId="20"/>
  </si>
  <si>
    <t>ほとんど当てはまる</t>
    <rPh sb="4" eb="5">
      <t>ア</t>
    </rPh>
    <phoneticPr fontId="13"/>
  </si>
  <si>
    <t>どちらでもない</t>
    <phoneticPr fontId="13"/>
  </si>
  <si>
    <t>ほとんど当てはまらない</t>
    <rPh sb="4" eb="5">
      <t>ア</t>
    </rPh>
    <phoneticPr fontId="13"/>
  </si>
  <si>
    <t>やらないといけないことはきちんとやります</t>
  </si>
  <si>
    <t>気が散ってしまうことはあまりありません</t>
  </si>
  <si>
    <t>宿題を終わらせてから，遊びます</t>
  </si>
  <si>
    <t>学校で使うものはきちんと整理しておくほうです</t>
    <phoneticPr fontId="13"/>
  </si>
  <si>
    <t>何かを始めたら，絶対終わらせなければいけません</t>
  </si>
  <si>
    <t>自分の部屋や机の周りはちらかっています</t>
  </si>
  <si>
    <t>だれかと約束をしたら，それを守ります</t>
  </si>
  <si>
    <t>ルールや順番は守ります</t>
  </si>
  <si>
    <t>宿題が終わったとき，ちゃんとできたかどうか何度も確認をします</t>
  </si>
  <si>
    <t>授業中は自分がやっていることに集中します</t>
  </si>
  <si>
    <t>自分がやるべきことにはきちんと関わります</t>
  </si>
  <si>
    <t>ものごとは楽しみながらがんばってやります</t>
  </si>
  <si>
    <t>うっかりまちがえたりミスしたりしないように，やるべきことをやります</t>
  </si>
  <si>
    <t>３　ふ段のあなた自身のことについて，当てはまるものを１つずつ選んでください。</t>
    <phoneticPr fontId="13"/>
  </si>
  <si>
    <t>勉強でわからないところがあったら，友達にその答えをきく</t>
    <rPh sb="0" eb="2">
      <t>ベンキョウ</t>
    </rPh>
    <rPh sb="17" eb="19">
      <t>トモダチ</t>
    </rPh>
    <rPh sb="22" eb="23">
      <t>コタ</t>
    </rPh>
    <phoneticPr fontId="13"/>
  </si>
  <si>
    <t>問題が退くつでつまらないときでも，それが終わるまでなんとかやり続けられるように努力する</t>
  </si>
  <si>
    <t>あなたのふだんの勉強のやり方について，ア～ネのそれぞれについて，もっとも当てはまるものを①～⑤の中から１つだけ選んでください</t>
  </si>
  <si>
    <t>先生や家の人にほめられたいから</t>
    <phoneticPr fontId="13"/>
  </si>
  <si>
    <t>中学校第１学年用</t>
    <rPh sb="0" eb="3">
      <t>チュウガッコウ</t>
    </rPh>
    <rPh sb="3" eb="4">
      <t>ダイ</t>
    </rPh>
    <rPh sb="5" eb="7">
      <t>ガクネン</t>
    </rPh>
    <rPh sb="7" eb="8">
      <t>ヨウ</t>
    </rPh>
    <phoneticPr fontId="25"/>
  </si>
  <si>
    <t>本棚３つ分（２０１～３００冊）</t>
  </si>
  <si>
    <t>本棚２つ分（１０１～２００冊）</t>
  </si>
  <si>
    <t>本棚１つ分（２６～１００冊）</t>
  </si>
  <si>
    <t>本棚１列分（１１～２５冊）</t>
  </si>
  <si>
    <t>１１冊以上</t>
    <phoneticPr fontId="13"/>
  </si>
  <si>
    <t>３時間以上，４時間より少ない</t>
    <phoneticPr fontId="13"/>
  </si>
  <si>
    <r>
      <t>８　あなたの</t>
    </r>
    <r>
      <rPr>
        <u/>
        <sz val="12"/>
        <rFont val="ＭＳ ゴシック"/>
        <family val="3"/>
        <charset val="128"/>
      </rPr>
      <t>中学校１年生の時の英語の授業について</t>
    </r>
    <r>
      <rPr>
        <sz val="12"/>
        <rFont val="ＭＳ ゴシック"/>
        <family val="3"/>
      </rPr>
      <t>，当てはまるものを1つずつ選んでください。</t>
    </r>
    <phoneticPr fontId="20"/>
  </si>
  <si>
    <t>④</t>
    <phoneticPr fontId="13"/>
  </si>
  <si>
    <r>
      <t>７　あなたの</t>
    </r>
    <r>
      <rPr>
        <u/>
        <sz val="12"/>
        <rFont val="ＭＳ ゴシック"/>
        <family val="3"/>
        <charset val="128"/>
      </rPr>
      <t>中学校１年生の時の数学の授業では</t>
    </r>
    <r>
      <rPr>
        <sz val="12"/>
        <rFont val="ＭＳ ゴシック"/>
        <family val="3"/>
      </rPr>
      <t>，次のようなことがどれくらいありましたか。当てはまるものを1つずつ選んでください。</t>
    </r>
    <rPh sb="23" eb="24">
      <t>ツギ</t>
    </rPh>
    <rPh sb="43" eb="44">
      <t>ア</t>
    </rPh>
    <rPh sb="55" eb="56">
      <t>エラ</t>
    </rPh>
    <phoneticPr fontId="20"/>
  </si>
  <si>
    <r>
      <t>６　あなたの</t>
    </r>
    <r>
      <rPr>
        <u/>
        <sz val="12"/>
        <rFont val="ＭＳ ゴシック"/>
        <family val="3"/>
        <charset val="128"/>
      </rPr>
      <t>中学校１年生の時のことについて</t>
    </r>
    <r>
      <rPr>
        <sz val="12"/>
        <rFont val="ＭＳ ゴシック"/>
        <family val="3"/>
      </rPr>
      <t>，当てはまるものを１つずつ選んでください。</t>
    </r>
    <rPh sb="22" eb="23">
      <t>ア</t>
    </rPh>
    <rPh sb="34" eb="35">
      <t>エラ</t>
    </rPh>
    <phoneticPr fontId="20"/>
  </si>
  <si>
    <t>当てはまらない</t>
    <rPh sb="0" eb="1">
      <t>ア</t>
    </rPh>
    <phoneticPr fontId="28"/>
  </si>
  <si>
    <t>どちらかといえば，当てはまらない</t>
    <rPh sb="9" eb="10">
      <t>ア</t>
    </rPh>
    <phoneticPr fontId="28"/>
  </si>
  <si>
    <t>どちらかといえば，当てはまる</t>
    <rPh sb="9" eb="10">
      <t>ア</t>
    </rPh>
    <phoneticPr fontId="28"/>
  </si>
  <si>
    <t>当てはまる</t>
    <rPh sb="0" eb="1">
      <t>ア</t>
    </rPh>
    <phoneticPr fontId="28"/>
  </si>
  <si>
    <t>友達や先輩の話</t>
    <phoneticPr fontId="13"/>
  </si>
  <si>
    <t>自分の個性や特技が生かせること</t>
    <phoneticPr fontId="13"/>
  </si>
  <si>
    <t>自分がやりたい勉強や部活動ができること</t>
    <phoneticPr fontId="13"/>
  </si>
  <si>
    <t>中学校を卒業後の進路について，どのようなことを重視して選びたいと考えていますか。ア～エのそれぞれについて，当てはまるものを①～④の中から1つずつ選んでください。</t>
    <phoneticPr fontId="13"/>
  </si>
  <si>
    <t>小学校の入学前に保育園に通っていましたか</t>
    <phoneticPr fontId="13"/>
  </si>
  <si>
    <t>難しいことでも失敗をおそれないで挑戦していますか</t>
    <phoneticPr fontId="13"/>
  </si>
  <si>
    <t>自分には，よいところがあると思いますか</t>
    <phoneticPr fontId="13"/>
  </si>
  <si>
    <t>イライラしているときに，先生や家の人（兄弟姉妹を除きます）に口答えをした</t>
  </si>
  <si>
    <t>机・ロッカー・部屋が散らかっていたので，必要なものを見つけることができなかった</t>
  </si>
  <si>
    <t>何か乱暴なことを言った</t>
  </si>
  <si>
    <t>授業で必要なものを忘れた</t>
  </si>
  <si>
    <t>○数字</t>
    <rPh sb="1" eb="3">
      <t>スウジ</t>
    </rPh>
    <phoneticPr fontId="13"/>
  </si>
  <si>
    <t>今やっていることが気に入らなかったとしても，学校の勉強でよい成績をとるために一生懸命がんばる</t>
  </si>
  <si>
    <t>勉強するときは，自分できめた計画に沿って行う</t>
  </si>
  <si>
    <t>勉強でわからないところがあったら，勉強のやり方をいろいろ変えてみる</t>
    <phoneticPr fontId="13"/>
  </si>
  <si>
    <t>24は○数字</t>
    <rPh sb="4" eb="6">
      <t>スウジ</t>
    </rPh>
    <phoneticPr fontId="13"/>
  </si>
  <si>
    <t>あなたの普段の勉強のやり方について，ア～ネのそれぞれについて，もっとも当てはまるものを①～⑤の中から１つだけ選んでください</t>
    <phoneticPr fontId="13"/>
  </si>
  <si>
    <t>将来の進学や就職の役に立つから</t>
  </si>
  <si>
    <t>勉強することが楽しい，好きだから</t>
    <phoneticPr fontId="13"/>
  </si>
  <si>
    <t>中学校第２学年用</t>
    <rPh sb="0" eb="3">
      <t>チュウガッコウ</t>
    </rPh>
    <rPh sb="3" eb="4">
      <t>ダイ</t>
    </rPh>
    <rPh sb="5" eb="7">
      <t>ガクネン</t>
    </rPh>
    <rPh sb="7" eb="8">
      <t>ヨウ</t>
    </rPh>
    <phoneticPr fontId="25"/>
  </si>
  <si>
    <t>あなたの生まれた月はいつですか</t>
    <rPh sb="4" eb="5">
      <t>ウ</t>
    </rPh>
    <rPh sb="8" eb="9">
      <t>ツキ</t>
    </rPh>
    <phoneticPr fontId="13"/>
  </si>
  <si>
    <t>（７１）</t>
    <phoneticPr fontId="13"/>
  </si>
  <si>
    <t>１０　あなた自身のことについて，当てはまるものをマークしてください。</t>
    <rPh sb="6" eb="8">
      <t>ジシン</t>
    </rPh>
    <rPh sb="16" eb="17">
      <t>ア</t>
    </rPh>
    <phoneticPr fontId="13"/>
  </si>
  <si>
    <t>難しかった</t>
    <rPh sb="0" eb="1">
      <t>ムズカ</t>
    </rPh>
    <phoneticPr fontId="13"/>
  </si>
  <si>
    <t>やや難しかった</t>
    <rPh sb="2" eb="3">
      <t>ムズカ</t>
    </rPh>
    <phoneticPr fontId="13"/>
  </si>
  <si>
    <t>ちょうどよかった</t>
  </si>
  <si>
    <t>やさしかった</t>
  </si>
  <si>
    <t>英語の調査問題の内容はどうでしたか</t>
    <rPh sb="0" eb="2">
      <t>エイゴ</t>
    </rPh>
    <rPh sb="3" eb="5">
      <t>チョウサ</t>
    </rPh>
    <rPh sb="5" eb="7">
      <t>モンダイ</t>
    </rPh>
    <rPh sb="8" eb="10">
      <t>ナイヨウ</t>
    </rPh>
    <phoneticPr fontId="13"/>
  </si>
  <si>
    <t>（７０）</t>
  </si>
  <si>
    <t>全く足りなかった</t>
    <rPh sb="2" eb="3">
      <t>タ</t>
    </rPh>
    <phoneticPr fontId="13"/>
  </si>
  <si>
    <t>やや足りなかった</t>
    <rPh sb="2" eb="3">
      <t>タ</t>
    </rPh>
    <phoneticPr fontId="13"/>
  </si>
  <si>
    <t>時間が余った</t>
    <rPh sb="0" eb="2">
      <t>ジカン</t>
    </rPh>
    <rPh sb="3" eb="4">
      <t>アマ</t>
    </rPh>
    <phoneticPr fontId="13"/>
  </si>
  <si>
    <t>英語の解答時間（４５分）は十分でしたか</t>
    <rPh sb="0" eb="2">
      <t>エイゴ</t>
    </rPh>
    <phoneticPr fontId="13"/>
  </si>
  <si>
    <t>（６９）</t>
  </si>
  <si>
    <t>数学の調査問題の内容はどうでしたか</t>
    <rPh sb="0" eb="2">
      <t>スウガク</t>
    </rPh>
    <rPh sb="3" eb="5">
      <t>チョウサ</t>
    </rPh>
    <rPh sb="5" eb="7">
      <t>モンダイ</t>
    </rPh>
    <rPh sb="8" eb="10">
      <t>ナイヨウ</t>
    </rPh>
    <phoneticPr fontId="13"/>
  </si>
  <si>
    <t>（６８）</t>
  </si>
  <si>
    <t>数学の解答時間（４５分）は十分でしたか</t>
    <rPh sb="0" eb="2">
      <t>スウガク</t>
    </rPh>
    <phoneticPr fontId="13"/>
  </si>
  <si>
    <t>（６７）</t>
  </si>
  <si>
    <t>国語の調査問題の内容はどうでしたか</t>
    <rPh sb="0" eb="2">
      <t>コクゴ</t>
    </rPh>
    <rPh sb="3" eb="5">
      <t>チョウサ</t>
    </rPh>
    <rPh sb="5" eb="7">
      <t>モンダイ</t>
    </rPh>
    <rPh sb="8" eb="10">
      <t>ナイヨウ</t>
    </rPh>
    <phoneticPr fontId="13"/>
  </si>
  <si>
    <t>（６６）</t>
  </si>
  <si>
    <t>国語の解答時間（４５分）は十分でしたか</t>
    <rPh sb="0" eb="2">
      <t>コクゴ</t>
    </rPh>
    <phoneticPr fontId="13"/>
  </si>
  <si>
    <t>（６５）</t>
    <phoneticPr fontId="13"/>
  </si>
  <si>
    <t>９　今回の調査問題について，当てはまるものを１つずつ選んでください。</t>
    <rPh sb="2" eb="4">
      <t>コンカイ</t>
    </rPh>
    <rPh sb="5" eb="7">
      <t>チョウサ</t>
    </rPh>
    <rPh sb="7" eb="9">
      <t>モンダイ</t>
    </rPh>
    <rPh sb="14" eb="15">
      <t>ア</t>
    </rPh>
    <rPh sb="26" eb="27">
      <t>エラ</t>
    </rPh>
    <phoneticPr fontId="13"/>
  </si>
  <si>
    <t>地域の大人（学校や塾・家庭教師・習い事の先生を除きます）に勉強やスポーツを教えてもらったり，一緒に遊んでもらったりすることがありますか</t>
    <rPh sb="0" eb="2">
      <t>チイキ</t>
    </rPh>
    <rPh sb="3" eb="5">
      <t>オトナ</t>
    </rPh>
    <rPh sb="6" eb="8">
      <t>ガッコウ</t>
    </rPh>
    <rPh sb="9" eb="10">
      <t>ジュク</t>
    </rPh>
    <rPh sb="11" eb="13">
      <t>カテイ</t>
    </rPh>
    <rPh sb="13" eb="15">
      <t>キョウシ</t>
    </rPh>
    <rPh sb="16" eb="17">
      <t>ナラ</t>
    </rPh>
    <rPh sb="18" eb="19">
      <t>ゴト</t>
    </rPh>
    <rPh sb="20" eb="22">
      <t>センセイ</t>
    </rPh>
    <rPh sb="23" eb="24">
      <t>ノゾ</t>
    </rPh>
    <phoneticPr fontId="13"/>
  </si>
  <si>
    <t>（６４）</t>
  </si>
  <si>
    <t>家の人（兄弟姉妹は除きます）と学校での出来事について話をしますか</t>
    <rPh sb="0" eb="1">
      <t>イエ</t>
    </rPh>
    <rPh sb="2" eb="3">
      <t>ヒト</t>
    </rPh>
    <rPh sb="4" eb="6">
      <t>キョウダイ</t>
    </rPh>
    <rPh sb="6" eb="8">
      <t>シマイ</t>
    </rPh>
    <rPh sb="9" eb="10">
      <t>ノゾ</t>
    </rPh>
    <rPh sb="15" eb="17">
      <t>ガッコウ</t>
    </rPh>
    <phoneticPr fontId="13"/>
  </si>
  <si>
    <t>（６３）</t>
  </si>
  <si>
    <t>携帯電話やスマートフォンで通話やメール，インターネットをすることについて，家の人と約束を決めていますか（携帯電話やスマートフォンを使ってゲームをする時間は除きます）</t>
    <rPh sb="37" eb="38">
      <t>イエ</t>
    </rPh>
    <rPh sb="39" eb="40">
      <t>ヒト</t>
    </rPh>
    <rPh sb="41" eb="43">
      <t>ヤクソク</t>
    </rPh>
    <rPh sb="44" eb="45">
      <t>キ</t>
    </rPh>
    <phoneticPr fontId="13"/>
  </si>
  <si>
    <t>携帯電話やスマートフォンを持っていない</t>
    <phoneticPr fontId="13"/>
  </si>
  <si>
    <t>普段（月～金曜日），１日当たりどれくらいの時間，携帯電話やスマートフォンで通話やメール，インターネットをしますか（携帯電話やスマートフォンを使ってゲームをする時間は除きます）</t>
  </si>
  <si>
    <t>テレビゲーム（コンピュータゲーム，携帯式のゲーム，携帯電話やスマートフォンを使ったゲームも含みます）をすることについて，家の人と約束を決めていますか</t>
    <rPh sb="60" eb="61">
      <t>イエ</t>
    </rPh>
    <rPh sb="62" eb="63">
      <t>ヒト</t>
    </rPh>
    <rPh sb="64" eb="66">
      <t>ヤクソク</t>
    </rPh>
    <rPh sb="67" eb="68">
      <t>キ</t>
    </rPh>
    <phoneticPr fontId="13"/>
  </si>
  <si>
    <t>全くしない</t>
    <rPh sb="0" eb="1">
      <t>マッタ</t>
    </rPh>
    <phoneticPr fontId="13"/>
  </si>
  <si>
    <t>１時間より少ない</t>
    <rPh sb="1" eb="3">
      <t>ジカン</t>
    </rPh>
    <rPh sb="5" eb="6">
      <t>スク</t>
    </rPh>
    <phoneticPr fontId="13"/>
  </si>
  <si>
    <t>普段（月～金曜日），１日当たりどれくらいの時間，テレビゲーム（コンピュータゲーム，携帯式のゲーム，携帯電話やスマートフォンを使ったゲームも含みます）をしますか</t>
  </si>
  <si>
    <t>ほとんどない（０～１０冊）</t>
    <rPh sb="11" eb="12">
      <t>サツ</t>
    </rPh>
    <phoneticPr fontId="13"/>
  </si>
  <si>
    <t>家には，自分や家の人が読む本がどれくらいありますか</t>
    <rPh sb="0" eb="1">
      <t>イエ</t>
    </rPh>
    <rPh sb="4" eb="6">
      <t>ジブン</t>
    </rPh>
    <rPh sb="7" eb="8">
      <t>イエ</t>
    </rPh>
    <rPh sb="9" eb="10">
      <t>ヒト</t>
    </rPh>
    <rPh sb="11" eb="12">
      <t>ヨ</t>
    </rPh>
    <rPh sb="13" eb="14">
      <t>ホン</t>
    </rPh>
    <phoneticPr fontId="13"/>
  </si>
  <si>
    <t>１冊も読まない</t>
    <rPh sb="1" eb="2">
      <t>サツ</t>
    </rPh>
    <rPh sb="3" eb="4">
      <t>ヨ</t>
    </rPh>
    <phoneticPr fontId="13"/>
  </si>
  <si>
    <t>１か月に，何冊くらいの本を読みますか（教科書や参考書，漫画や雑誌は除く）</t>
    <rPh sb="2" eb="3">
      <t>ゲツ</t>
    </rPh>
    <rPh sb="5" eb="7">
      <t>ナンサツ</t>
    </rPh>
    <rPh sb="11" eb="12">
      <t>ホン</t>
    </rPh>
    <rPh sb="13" eb="14">
      <t>ヨ</t>
    </rPh>
    <rPh sb="19" eb="22">
      <t>キョウカショ</t>
    </rPh>
    <rPh sb="23" eb="26">
      <t>サンコウショ</t>
    </rPh>
    <rPh sb="27" eb="29">
      <t>マンガ</t>
    </rPh>
    <rPh sb="30" eb="32">
      <t>ザッシ</t>
    </rPh>
    <rPh sb="33" eb="34">
      <t>ノゾ</t>
    </rPh>
    <phoneticPr fontId="13"/>
  </si>
  <si>
    <t>２時間より少ない</t>
    <rPh sb="1" eb="3">
      <t>ジカン</t>
    </rPh>
    <rPh sb="5" eb="6">
      <t>スク</t>
    </rPh>
    <phoneticPr fontId="13"/>
  </si>
  <si>
    <t>２時間以上，４時間より少ない</t>
    <rPh sb="1" eb="3">
      <t>ジカン</t>
    </rPh>
    <rPh sb="3" eb="5">
      <t>イジョウ</t>
    </rPh>
    <rPh sb="7" eb="9">
      <t>ジカン</t>
    </rPh>
    <rPh sb="11" eb="12">
      <t>スク</t>
    </rPh>
    <phoneticPr fontId="13"/>
  </si>
  <si>
    <t>４時間以上，６時間より少ない</t>
    <rPh sb="1" eb="3">
      <t>ジカン</t>
    </rPh>
    <rPh sb="3" eb="5">
      <t>イジョウ</t>
    </rPh>
    <rPh sb="7" eb="9">
      <t>ジカン</t>
    </rPh>
    <rPh sb="11" eb="12">
      <t>スク</t>
    </rPh>
    <phoneticPr fontId="13"/>
  </si>
  <si>
    <t>６時間以上，８時間より少ない</t>
    <rPh sb="1" eb="3">
      <t>ジカン</t>
    </rPh>
    <rPh sb="3" eb="5">
      <t>イジョウ</t>
    </rPh>
    <rPh sb="7" eb="9">
      <t>ジカン</t>
    </rPh>
    <rPh sb="11" eb="12">
      <t>スク</t>
    </rPh>
    <phoneticPr fontId="13"/>
  </si>
  <si>
    <t>８時間以上，１０時間より少ない</t>
    <rPh sb="1" eb="5">
      <t>ジカンイジョウ</t>
    </rPh>
    <rPh sb="8" eb="10">
      <t>ジカン</t>
    </rPh>
    <rPh sb="12" eb="13">
      <t>スク</t>
    </rPh>
    <phoneticPr fontId="13"/>
  </si>
  <si>
    <t>１０時間以上，１２時間より少ない</t>
    <rPh sb="2" eb="6">
      <t>ジカンイジョウ</t>
    </rPh>
    <rPh sb="9" eb="11">
      <t>ジカン</t>
    </rPh>
    <rPh sb="13" eb="14">
      <t>スク</t>
    </rPh>
    <phoneticPr fontId="13"/>
  </si>
  <si>
    <t>１２時間以上</t>
    <rPh sb="2" eb="6">
      <t>ジカンイジョウ</t>
    </rPh>
    <phoneticPr fontId="13"/>
  </si>
  <si>
    <t>通っていない</t>
    <rPh sb="0" eb="1">
      <t>カヨ</t>
    </rPh>
    <phoneticPr fontId="13"/>
  </si>
  <si>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rPh sb="9" eb="10">
      <t>オソ</t>
    </rPh>
    <rPh sb="15" eb="17">
      <t>バアイ</t>
    </rPh>
    <rPh sb="18" eb="19">
      <t>ハイ</t>
    </rPh>
    <rPh sb="25" eb="27">
      <t>シュウカン</t>
    </rPh>
    <rPh sb="35" eb="37">
      <t>ジカン</t>
    </rPh>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</si>
  <si>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13"/>
  </si>
  <si>
    <t>１時間以上，２時間より少ない</t>
    <rPh sb="1" eb="5">
      <t>ジカンイジョウ</t>
    </rPh>
    <rPh sb="7" eb="9">
      <t>ジカン</t>
    </rPh>
    <rPh sb="11" eb="12">
      <t>スク</t>
    </rPh>
    <phoneticPr fontId="13"/>
  </si>
  <si>
    <t>３時間以上</t>
    <rPh sb="1" eb="5">
      <t>ジカンイジョウ</t>
    </rPh>
    <phoneticPr fontId="13"/>
  </si>
  <si>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13"/>
  </si>
  <si>
    <t>学校の授業の予習や復習をしていますか</t>
    <rPh sb="9" eb="11">
      <t>フクシュウ</t>
    </rPh>
    <phoneticPr fontId="13"/>
  </si>
  <si>
    <t>学校の宿題をしていますか</t>
    <phoneticPr fontId="13"/>
  </si>
  <si>
    <t>授業で，英語を使って活動することで，自分も英語を使ってみたいと思うようになりましたか</t>
    <rPh sb="4" eb="6">
      <t>エイゴ</t>
    </rPh>
    <rPh sb="7" eb="8">
      <t>ツカ</t>
    </rPh>
    <rPh sb="10" eb="12">
      <t>カツドウ</t>
    </rPh>
    <rPh sb="18" eb="20">
      <t>ジブン</t>
    </rPh>
    <rPh sb="21" eb="23">
      <t>エイゴ</t>
    </rPh>
    <rPh sb="24" eb="25">
      <t>ツカ</t>
    </rPh>
    <rPh sb="31" eb="32">
      <t>オモ</t>
    </rPh>
    <phoneticPr fontId="17"/>
  </si>
  <si>
    <t>授業で，自分や友達の考えや気持ちなどについて，英語で聞く，話す，読む，書くなどの活動を行っていましたか</t>
    <rPh sb="4" eb="6">
      <t>ジブン</t>
    </rPh>
    <rPh sb="7" eb="9">
      <t>トモダチ</t>
    </rPh>
    <rPh sb="10" eb="11">
      <t>カンガ</t>
    </rPh>
    <rPh sb="13" eb="15">
      <t>キモ</t>
    </rPh>
    <rPh sb="23" eb="25">
      <t>エイゴ</t>
    </rPh>
    <rPh sb="26" eb="27">
      <t>キ</t>
    </rPh>
    <rPh sb="29" eb="30">
      <t>ハナ</t>
    </rPh>
    <rPh sb="32" eb="33">
      <t>ヨ</t>
    </rPh>
    <rPh sb="35" eb="36">
      <t>カ</t>
    </rPh>
    <rPh sb="40" eb="42">
      <t>カツドウ</t>
    </rPh>
    <rPh sb="43" eb="44">
      <t>オコナ</t>
    </rPh>
    <phoneticPr fontId="17"/>
  </si>
  <si>
    <t>授業で，友達と英語を使って活動することで，新しい英語の表現を使えるようになりましたか</t>
    <rPh sb="4" eb="6">
      <t>トモダチ</t>
    </rPh>
    <rPh sb="7" eb="9">
      <t>エイゴ</t>
    </rPh>
    <rPh sb="10" eb="11">
      <t>ツカ</t>
    </rPh>
    <rPh sb="13" eb="15">
      <t>カツドウ</t>
    </rPh>
    <rPh sb="21" eb="22">
      <t>アタラ</t>
    </rPh>
    <rPh sb="24" eb="26">
      <t>エイゴ</t>
    </rPh>
    <rPh sb="27" eb="29">
      <t>ヒョウゲン</t>
    </rPh>
    <rPh sb="30" eb="31">
      <t>ツカ</t>
    </rPh>
    <phoneticPr fontId="17"/>
  </si>
  <si>
    <r>
      <t>７　あなたの</t>
    </r>
    <r>
      <rPr>
        <u/>
        <sz val="12"/>
        <rFont val="ＭＳ ゴシック"/>
        <family val="3"/>
        <charset val="128"/>
      </rPr>
      <t>中学校２年生の時の英語の授業について</t>
    </r>
    <r>
      <rPr>
        <sz val="12"/>
        <rFont val="ＭＳ ゴシック"/>
        <family val="3"/>
      </rPr>
      <t>，当てはまるものを１つずつ選んでください。</t>
    </r>
    <rPh sb="15" eb="17">
      <t>エイゴ</t>
    </rPh>
    <rPh sb="18" eb="20">
      <t>ジュギョウ</t>
    </rPh>
    <rPh sb="25" eb="26">
      <t>ア</t>
    </rPh>
    <rPh sb="37" eb="38">
      <t>エラ</t>
    </rPh>
    <phoneticPr fontId="20"/>
  </si>
  <si>
    <r>
      <t>授業のはじめには気が付かなかった疑問が，授業の終わりに，頭に</t>
    </r>
    <r>
      <rPr>
        <sz val="11"/>
        <color rgb="FFFF0000"/>
        <rFont val="ＭＳ ゴシック"/>
        <family val="3"/>
        <charset val="128"/>
      </rPr>
      <t>う</t>
    </r>
    <r>
      <rPr>
        <sz val="11"/>
        <rFont val="ＭＳ ゴシック"/>
        <family val="3"/>
      </rPr>
      <t>かんできたこと</t>
    </r>
    <rPh sb="0" eb="2">
      <t>ジュギョウ</t>
    </rPh>
    <rPh sb="8" eb="9">
      <t>キ</t>
    </rPh>
    <rPh sb="10" eb="11">
      <t>ツ</t>
    </rPh>
    <rPh sb="16" eb="18">
      <t>ギモン</t>
    </rPh>
    <rPh sb="20" eb="22">
      <t>ジュギョウ</t>
    </rPh>
    <rPh sb="23" eb="24">
      <t>オ</t>
    </rPh>
    <rPh sb="28" eb="29">
      <t>アタマ</t>
    </rPh>
    <phoneticPr fontId="20"/>
  </si>
  <si>
    <t>授業のはじめに，先生から，どうやったら課題を解決できるか考えるように言われること</t>
    <rPh sb="0" eb="2">
      <t>ジュギョウ</t>
    </rPh>
    <rPh sb="8" eb="10">
      <t>センセイ</t>
    </rPh>
    <rPh sb="19" eb="21">
      <t>カダイ</t>
    </rPh>
    <rPh sb="22" eb="24">
      <t>カイケツ</t>
    </rPh>
    <rPh sb="28" eb="29">
      <t>カンガ</t>
    </rPh>
    <rPh sb="34" eb="35">
      <t>イ</t>
    </rPh>
    <phoneticPr fontId="20"/>
  </si>
  <si>
    <t>授業で課題を解決するときに，みんなでいろいろな考えを発表すること</t>
    <rPh sb="0" eb="2">
      <t>ジュギョウ</t>
    </rPh>
    <rPh sb="3" eb="5">
      <t>カダイ</t>
    </rPh>
    <rPh sb="6" eb="8">
      <t>カイケツ</t>
    </rPh>
    <rPh sb="23" eb="24">
      <t>カンガ</t>
    </rPh>
    <rPh sb="26" eb="28">
      <t>ハッピョウ</t>
    </rPh>
    <phoneticPr fontId="20"/>
  </si>
  <si>
    <t>グループで活動するときに，一人の考えだけでなくみんなで考えを出し合って課題を解決すること</t>
    <rPh sb="5" eb="7">
      <t>カツドウ</t>
    </rPh>
    <rPh sb="13" eb="15">
      <t>ヒトリ</t>
    </rPh>
    <rPh sb="16" eb="17">
      <t>カンガ</t>
    </rPh>
    <rPh sb="27" eb="28">
      <t>カンガ</t>
    </rPh>
    <rPh sb="30" eb="31">
      <t>ダ</t>
    </rPh>
    <rPh sb="32" eb="33">
      <t>ア</t>
    </rPh>
    <rPh sb="35" eb="37">
      <t>カダイ</t>
    </rPh>
    <rPh sb="38" eb="40">
      <t>カイケツ</t>
    </rPh>
    <phoneticPr fontId="20"/>
  </si>
  <si>
    <t>ドリルなどをすること</t>
    <phoneticPr fontId="20"/>
  </si>
  <si>
    <t>ノートやワークシート，プリントに書いた授業のまとめを先生に見てもらうこと</t>
    <rPh sb="16" eb="17">
      <t>カ</t>
    </rPh>
    <rPh sb="19" eb="21">
      <t>ジュギョウ</t>
    </rPh>
    <rPh sb="26" eb="28">
      <t>センセイ</t>
    </rPh>
    <rPh sb="29" eb="30">
      <t>ミ</t>
    </rPh>
    <phoneticPr fontId="20"/>
  </si>
  <si>
    <t>自分の考えを理由を付けて発表したり，書いたりできたこと</t>
    <rPh sb="0" eb="2">
      <t>ジブン</t>
    </rPh>
    <rPh sb="3" eb="4">
      <t>カンガ</t>
    </rPh>
    <rPh sb="6" eb="8">
      <t>リユウ</t>
    </rPh>
    <rPh sb="9" eb="10">
      <t>ツ</t>
    </rPh>
    <rPh sb="12" eb="14">
      <t>ハッピョウ</t>
    </rPh>
    <rPh sb="18" eb="19">
      <t>カ</t>
    </rPh>
    <phoneticPr fontId="20"/>
  </si>
  <si>
    <t>課題を解決するときに，それまで習ったことと関連付けて解決できたこと</t>
    <rPh sb="0" eb="2">
      <t>カダイ</t>
    </rPh>
    <rPh sb="3" eb="5">
      <t>カイケツ</t>
    </rPh>
    <rPh sb="15" eb="16">
      <t>ナラ</t>
    </rPh>
    <rPh sb="21" eb="24">
      <t>カンレンヅ</t>
    </rPh>
    <rPh sb="26" eb="28">
      <t>カイケツ</t>
    </rPh>
    <phoneticPr fontId="20"/>
  </si>
  <si>
    <r>
      <t>６　あなたの</t>
    </r>
    <r>
      <rPr>
        <u/>
        <sz val="12"/>
        <rFont val="ＭＳ ゴシック"/>
        <family val="3"/>
        <charset val="128"/>
      </rPr>
      <t>中学校２年生の時の数学の授業では</t>
    </r>
    <r>
      <rPr>
        <sz val="12"/>
        <rFont val="ＭＳ ゴシック"/>
        <family val="3"/>
      </rPr>
      <t>，次のようなことがどれくらいありましたか。</t>
    </r>
    <rPh sb="6" eb="9">
      <t>チュウガッコウ</t>
    </rPh>
    <rPh sb="10" eb="12">
      <t>ネンセイ</t>
    </rPh>
    <rPh sb="13" eb="14">
      <t>トキ</t>
    </rPh>
    <rPh sb="15" eb="17">
      <t>スウガク</t>
    </rPh>
    <rPh sb="18" eb="20">
      <t>ジュギョウ</t>
    </rPh>
    <rPh sb="23" eb="24">
      <t>ツギ</t>
    </rPh>
    <phoneticPr fontId="20"/>
  </si>
  <si>
    <t>学校の先生たちは自分の悩みの相談にのってくれましたか</t>
    <rPh sb="0" eb="2">
      <t>ガッコウ</t>
    </rPh>
    <rPh sb="3" eb="5">
      <t>センセイ</t>
    </rPh>
    <rPh sb="8" eb="10">
      <t>ジブン</t>
    </rPh>
    <rPh sb="11" eb="12">
      <t>ナヤ</t>
    </rPh>
    <rPh sb="14" eb="16">
      <t>ソウダン</t>
    </rPh>
    <phoneticPr fontId="20"/>
  </si>
  <si>
    <t>学校の先生たちは自分のよいところを認めてくれましたか</t>
    <rPh sb="0" eb="2">
      <t>ガッコウ</t>
    </rPh>
    <rPh sb="3" eb="5">
      <t>センセイ</t>
    </rPh>
    <rPh sb="8" eb="10">
      <t>ジブン</t>
    </rPh>
    <rPh sb="17" eb="18">
      <t>ミト</t>
    </rPh>
    <phoneticPr fontId="20"/>
  </si>
  <si>
    <t>満足していなかった</t>
    <rPh sb="0" eb="2">
      <t>マンゾク</t>
    </rPh>
    <phoneticPr fontId="13"/>
  </si>
  <si>
    <t>どちらかといえば，満足していなかった</t>
    <rPh sb="9" eb="11">
      <t>マンゾク</t>
    </rPh>
    <phoneticPr fontId="13"/>
  </si>
  <si>
    <t>どちらかといえば，満足していた</t>
    <rPh sb="9" eb="11">
      <t>マンゾク</t>
    </rPh>
    <phoneticPr fontId="13"/>
  </si>
  <si>
    <t>満足していた</t>
    <rPh sb="0" eb="2">
      <t>マンゾク</t>
    </rPh>
    <phoneticPr fontId="13"/>
  </si>
  <si>
    <t>学校での生活には満足していましたか（体育祭や合唱コンクールなどの学校行事も含みます）</t>
    <rPh sb="0" eb="2">
      <t>ガッコウ</t>
    </rPh>
    <rPh sb="4" eb="6">
      <t>セイカツ</t>
    </rPh>
    <rPh sb="8" eb="10">
      <t>マンゾク</t>
    </rPh>
    <rPh sb="18" eb="21">
      <t>タイイクサイ</t>
    </rPh>
    <rPh sb="22" eb="24">
      <t>ガッショウ</t>
    </rPh>
    <rPh sb="32" eb="34">
      <t>ガッコウ</t>
    </rPh>
    <rPh sb="34" eb="36">
      <t>ギョウジ</t>
    </rPh>
    <rPh sb="37" eb="38">
      <t>フク</t>
    </rPh>
    <phoneticPr fontId="20"/>
  </si>
  <si>
    <t>学級は落ち着いて学習する雰囲気がありましたか</t>
    <rPh sb="0" eb="2">
      <t>ガッキュウ</t>
    </rPh>
    <rPh sb="3" eb="4">
      <t>オ</t>
    </rPh>
    <rPh sb="5" eb="6">
      <t>ツ</t>
    </rPh>
    <rPh sb="8" eb="10">
      <t>ガクシュウ</t>
    </rPh>
    <rPh sb="12" eb="15">
      <t>フンイキ</t>
    </rPh>
    <phoneticPr fontId="20"/>
  </si>
  <si>
    <t>学級での生活は楽しかったですか</t>
    <rPh sb="0" eb="2">
      <t>ガッキュウ</t>
    </rPh>
    <rPh sb="4" eb="6">
      <t>セイカツ</t>
    </rPh>
    <rPh sb="7" eb="8">
      <t>タノ</t>
    </rPh>
    <phoneticPr fontId="20"/>
  </si>
  <si>
    <r>
      <t>５　あなたの</t>
    </r>
    <r>
      <rPr>
        <u/>
        <sz val="12"/>
        <rFont val="ＭＳ ゴシック"/>
        <family val="3"/>
        <charset val="128"/>
      </rPr>
      <t>中学校２年生の時のことについて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20"/>
  </si>
  <si>
    <t>進んで掃除や美化活動に取り組み，学校をきれいにすることができていますか</t>
    <rPh sb="0" eb="1">
      <t>スス</t>
    </rPh>
    <rPh sb="3" eb="5">
      <t>ソウジ</t>
    </rPh>
    <rPh sb="6" eb="8">
      <t>ビカ</t>
    </rPh>
    <rPh sb="8" eb="10">
      <t>カツドウ</t>
    </rPh>
    <rPh sb="11" eb="12">
      <t>ト</t>
    </rPh>
    <rPh sb="13" eb="14">
      <t>ク</t>
    </rPh>
    <rPh sb="16" eb="18">
      <t>ガッコウ</t>
    </rPh>
    <phoneticPr fontId="28"/>
  </si>
  <si>
    <t>人の集まるところでは静かにし，その場にふさわしい態度をとることができていますか</t>
    <rPh sb="0" eb="1">
      <t>ヒト</t>
    </rPh>
    <rPh sb="2" eb="3">
      <t>アツ</t>
    </rPh>
    <rPh sb="10" eb="11">
      <t>シズ</t>
    </rPh>
    <rPh sb="17" eb="18">
      <t>バ</t>
    </rPh>
    <rPh sb="24" eb="26">
      <t>タイド</t>
    </rPh>
    <phoneticPr fontId="28"/>
  </si>
  <si>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28"/>
  </si>
  <si>
    <t>学習の準備を整え，授業にのぞむことができていますか</t>
    <rPh sb="0" eb="2">
      <t>ガクシュウ</t>
    </rPh>
    <rPh sb="3" eb="5">
      <t>ジュンビ</t>
    </rPh>
    <rPh sb="6" eb="7">
      <t>トトノ</t>
    </rPh>
    <rPh sb="9" eb="11">
      <t>ジュギョウ</t>
    </rPh>
    <phoneticPr fontId="28"/>
  </si>
  <si>
    <t>相手の気持ちやその場の状況を考え，やさしい言葉づかいができていますか</t>
    <rPh sb="0" eb="2">
      <t>アイテ</t>
    </rPh>
    <rPh sb="3" eb="5">
      <t>キモ</t>
    </rPh>
    <rPh sb="9" eb="10">
      <t>バ</t>
    </rPh>
    <rPh sb="11" eb="13">
      <t>ジョウキョウ</t>
    </rPh>
    <rPh sb="14" eb="15">
      <t>カンガ</t>
    </rPh>
    <rPh sb="21" eb="23">
      <t>コトバ</t>
    </rPh>
    <phoneticPr fontId="28"/>
  </si>
  <si>
    <t>時と場に応じた適切な言葉づかいができていますか</t>
    <rPh sb="0" eb="1">
      <t>トキ</t>
    </rPh>
    <rPh sb="2" eb="3">
      <t>バ</t>
    </rPh>
    <rPh sb="4" eb="5">
      <t>オウ</t>
    </rPh>
    <rPh sb="7" eb="9">
      <t>テキセツ</t>
    </rPh>
    <rPh sb="10" eb="12">
      <t>コトバ</t>
    </rPh>
    <phoneticPr fontId="28"/>
  </si>
  <si>
    <t>名前を呼ばれたら「はい」とはっきり返事をすることができていますか</t>
    <rPh sb="0" eb="2">
      <t>ナマエ</t>
    </rPh>
    <rPh sb="3" eb="4">
      <t>ヨ</t>
    </rPh>
    <rPh sb="17" eb="19">
      <t>ヘンジ</t>
    </rPh>
    <phoneticPr fontId="28"/>
  </si>
  <si>
    <t>だれに対しても進んであいさつをすることができていますか</t>
    <rPh sb="3" eb="4">
      <t>タイ</t>
    </rPh>
    <rPh sb="7" eb="8">
      <t>スス</t>
    </rPh>
    <phoneticPr fontId="28"/>
  </si>
  <si>
    <t>机やロッカーの中，身の回りの整理整頓をすることができていますか</t>
    <rPh sb="0" eb="1">
      <t>ツクエ</t>
    </rPh>
    <rPh sb="7" eb="8">
      <t>ナカ</t>
    </rPh>
    <rPh sb="9" eb="10">
      <t>ミ</t>
    </rPh>
    <rPh sb="11" eb="12">
      <t>マワ</t>
    </rPh>
    <rPh sb="14" eb="16">
      <t>セイリ</t>
    </rPh>
    <rPh sb="16" eb="18">
      <t>セイトン</t>
    </rPh>
    <phoneticPr fontId="28"/>
  </si>
  <si>
    <t>脱いだはき物のかかとをそろえることができていますか</t>
    <rPh sb="0" eb="1">
      <t>ヌ</t>
    </rPh>
    <rPh sb="5" eb="6">
      <t>モノ</t>
    </rPh>
    <phoneticPr fontId="28"/>
  </si>
  <si>
    <t>授業や活動の始まる時刻を守ることができていますか</t>
    <rPh sb="0" eb="2">
      <t>ジュギョウ</t>
    </rPh>
    <rPh sb="3" eb="5">
      <t>カツドウ</t>
    </rPh>
    <rPh sb="6" eb="7">
      <t>ハジ</t>
    </rPh>
    <rPh sb="9" eb="11">
      <t>ジコク</t>
    </rPh>
    <rPh sb="12" eb="13">
      <t>マモ</t>
    </rPh>
    <phoneticPr fontId="28"/>
  </si>
  <si>
    <t>登下校時刻を守ることができていますか</t>
    <rPh sb="0" eb="3">
      <t>トウゲコウ</t>
    </rPh>
    <rPh sb="3" eb="5">
      <t>ジコク</t>
    </rPh>
    <rPh sb="6" eb="7">
      <t>マモ</t>
    </rPh>
    <phoneticPr fontId="28"/>
  </si>
  <si>
    <t>４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13"/>
  </si>
  <si>
    <t>友達や先輩の話</t>
    <rPh sb="0" eb="2">
      <t>トモダチ</t>
    </rPh>
    <rPh sb="3" eb="5">
      <t>センパイ</t>
    </rPh>
    <rPh sb="6" eb="7">
      <t>ハナシ</t>
    </rPh>
    <phoneticPr fontId="28"/>
  </si>
  <si>
    <t>エ</t>
  </si>
  <si>
    <t>高校の見学会などに参加し，自分で進路先を見ること</t>
    <rPh sb="0" eb="2">
      <t>コウコウ</t>
    </rPh>
    <rPh sb="3" eb="6">
      <t>ケンガクカイ</t>
    </rPh>
    <rPh sb="9" eb="11">
      <t>サンカ</t>
    </rPh>
    <rPh sb="13" eb="15">
      <t>ジブン</t>
    </rPh>
    <rPh sb="16" eb="18">
      <t>シンロ</t>
    </rPh>
    <rPh sb="18" eb="19">
      <t>サキ</t>
    </rPh>
    <rPh sb="20" eb="21">
      <t>ミ</t>
    </rPh>
    <phoneticPr fontId="28"/>
  </si>
  <si>
    <t>ウ</t>
  </si>
  <si>
    <t>家の人の話</t>
    <rPh sb="0" eb="1">
      <t>イエ</t>
    </rPh>
    <rPh sb="2" eb="3">
      <t>ヒト</t>
    </rPh>
    <rPh sb="4" eb="5">
      <t>ハナシ</t>
    </rPh>
    <phoneticPr fontId="28"/>
  </si>
  <si>
    <t>イ</t>
  </si>
  <si>
    <t>中学校の先生の話</t>
    <rPh sb="0" eb="3">
      <t>チュウガッコウ</t>
    </rPh>
    <rPh sb="4" eb="6">
      <t>センセイ</t>
    </rPh>
    <rPh sb="7" eb="8">
      <t>ハナシ</t>
    </rPh>
    <phoneticPr fontId="28"/>
  </si>
  <si>
    <t>ア</t>
  </si>
  <si>
    <t>中学校を卒業後の進路を選ぶときに，どのような情報を参考にしたいと思いますか。ア～エのそれぞれについて，当てはまるものを①～④の中から１つずつ選んでください。</t>
    <rPh sb="0" eb="3">
      <t>チュウガッコウ</t>
    </rPh>
    <rPh sb="4" eb="6">
      <t>ソツギョウ</t>
    </rPh>
    <rPh sb="6" eb="7">
      <t>ゴ</t>
    </rPh>
    <rPh sb="8" eb="10">
      <t>シンロ</t>
    </rPh>
    <rPh sb="11" eb="12">
      <t>エラ</t>
    </rPh>
    <rPh sb="22" eb="24">
      <t>ジョウホウ</t>
    </rPh>
    <rPh sb="25" eb="27">
      <t>サンコウ</t>
    </rPh>
    <rPh sb="32" eb="33">
      <t>オモ</t>
    </rPh>
    <rPh sb="51" eb="52">
      <t>ア</t>
    </rPh>
    <rPh sb="63" eb="64">
      <t>ナカ</t>
    </rPh>
    <rPh sb="70" eb="71">
      <t>エラ</t>
    </rPh>
    <phoneticPr fontId="28"/>
  </si>
  <si>
    <t>自分の個性や特技が生かせること</t>
    <rPh sb="0" eb="2">
      <t>ジブン</t>
    </rPh>
    <rPh sb="3" eb="5">
      <t>コセイ</t>
    </rPh>
    <rPh sb="6" eb="8">
      <t>トクギ</t>
    </rPh>
    <rPh sb="9" eb="10">
      <t>イ</t>
    </rPh>
    <phoneticPr fontId="13"/>
  </si>
  <si>
    <t>自分の学力にあっていること</t>
    <rPh sb="0" eb="2">
      <t>ジブン</t>
    </rPh>
    <rPh sb="3" eb="5">
      <t>ガクリョク</t>
    </rPh>
    <phoneticPr fontId="13"/>
  </si>
  <si>
    <t>自分がやりたい勉強や部活動ができること</t>
    <rPh sb="0" eb="2">
      <t>ジブン</t>
    </rPh>
    <rPh sb="7" eb="9">
      <t>ベンキョウ</t>
    </rPh>
    <rPh sb="10" eb="13">
      <t>ブカツドウ</t>
    </rPh>
    <phoneticPr fontId="13"/>
  </si>
  <si>
    <t>自分が将来，職業や仕事に就くために役立つことが学べること</t>
    <rPh sb="0" eb="2">
      <t>ジブン</t>
    </rPh>
    <rPh sb="3" eb="5">
      <t>ショウライ</t>
    </rPh>
    <rPh sb="6" eb="8">
      <t>ショクギョウ</t>
    </rPh>
    <rPh sb="9" eb="11">
      <t>シゴト</t>
    </rPh>
    <rPh sb="12" eb="13">
      <t>ツ</t>
    </rPh>
    <rPh sb="17" eb="19">
      <t>ヤクダ</t>
    </rPh>
    <rPh sb="23" eb="24">
      <t>マナ</t>
    </rPh>
    <phoneticPr fontId="13"/>
  </si>
  <si>
    <t>中学校卒業後の進路について，どのようなことを重視して選びたいと考えていますか。ア～エのそれぞれについて，当てはまるものを①～④の中から１つずつ選んでください。</t>
    <rPh sb="0" eb="3">
      <t>チュウガッコウ</t>
    </rPh>
    <rPh sb="3" eb="6">
      <t>ソツギョウゴ</t>
    </rPh>
    <rPh sb="7" eb="9">
      <t>シンロ</t>
    </rPh>
    <rPh sb="22" eb="24">
      <t>ジュウシ</t>
    </rPh>
    <rPh sb="26" eb="27">
      <t>エラ</t>
    </rPh>
    <rPh sb="31" eb="32">
      <t>カンガ</t>
    </rPh>
    <rPh sb="52" eb="53">
      <t>ア</t>
    </rPh>
    <rPh sb="64" eb="65">
      <t>ナカ</t>
    </rPh>
    <rPh sb="71" eb="72">
      <t>エラ</t>
    </rPh>
    <phoneticPr fontId="13"/>
  </si>
  <si>
    <t>まだ決めていない</t>
    <rPh sb="2" eb="3">
      <t>キ</t>
    </rPh>
    <phoneticPr fontId="13"/>
  </si>
  <si>
    <t>その他</t>
    <rPh sb="2" eb="3">
      <t>タ</t>
    </rPh>
    <phoneticPr fontId="13"/>
  </si>
  <si>
    <t>大学院まで</t>
    <rPh sb="0" eb="3">
      <t>ダイガクイン</t>
    </rPh>
    <phoneticPr fontId="13"/>
  </si>
  <si>
    <t>大学まで</t>
    <rPh sb="0" eb="2">
      <t>ダイガク</t>
    </rPh>
    <phoneticPr fontId="13"/>
  </si>
  <si>
    <t>短期大学まで</t>
    <rPh sb="0" eb="2">
      <t>タンキ</t>
    </rPh>
    <rPh sb="2" eb="4">
      <t>ダイガク</t>
    </rPh>
    <phoneticPr fontId="13"/>
  </si>
  <si>
    <t>専門学校，高等専門学校まで</t>
    <rPh sb="0" eb="2">
      <t>センモン</t>
    </rPh>
    <rPh sb="2" eb="4">
      <t>ガッコウ</t>
    </rPh>
    <rPh sb="5" eb="7">
      <t>コウトウ</t>
    </rPh>
    <rPh sb="7" eb="9">
      <t>センモン</t>
    </rPh>
    <rPh sb="9" eb="11">
      <t>ガッコウ</t>
    </rPh>
    <phoneticPr fontId="13"/>
  </si>
  <si>
    <t>高校まで</t>
    <rPh sb="0" eb="2">
      <t>コウコウ</t>
    </rPh>
    <phoneticPr fontId="13"/>
  </si>
  <si>
    <t>中学校まで</t>
    <rPh sb="0" eb="3">
      <t>チュウガッコウ</t>
    </rPh>
    <phoneticPr fontId="13"/>
  </si>
  <si>
    <t>将来どの学校まで進みたいと思いますか</t>
    <rPh sb="0" eb="2">
      <t>ショウライ</t>
    </rPh>
    <rPh sb="4" eb="6">
      <t>ガッコウ</t>
    </rPh>
    <rPh sb="8" eb="9">
      <t>スス</t>
    </rPh>
    <rPh sb="13" eb="14">
      <t>オモ</t>
    </rPh>
    <phoneticPr fontId="13"/>
  </si>
  <si>
    <t>全く働きたいとは思わない</t>
    <rPh sb="2" eb="3">
      <t>ハタラ</t>
    </rPh>
    <rPh sb="8" eb="9">
      <t>オモ</t>
    </rPh>
    <phoneticPr fontId="13"/>
  </si>
  <si>
    <t>あまり働きたいとは思わない</t>
    <rPh sb="3" eb="4">
      <t>ハタラ</t>
    </rPh>
    <rPh sb="9" eb="10">
      <t>オモ</t>
    </rPh>
    <phoneticPr fontId="13"/>
  </si>
  <si>
    <t>少しは働きたいと思っている</t>
    <rPh sb="0" eb="1">
      <t>スコ</t>
    </rPh>
    <rPh sb="3" eb="4">
      <t>ハタラ</t>
    </rPh>
    <rPh sb="8" eb="9">
      <t>オモ</t>
    </rPh>
    <phoneticPr fontId="13"/>
  </si>
  <si>
    <t>思っている</t>
    <rPh sb="0" eb="1">
      <t>オモ</t>
    </rPh>
    <phoneticPr fontId="13"/>
  </si>
  <si>
    <r>
      <t>将来</t>
    </r>
    <r>
      <rPr>
        <sz val="11"/>
        <color rgb="FFFF0000"/>
        <rFont val="ＭＳ ゴシック"/>
        <family val="3"/>
        <charset val="128"/>
      </rPr>
      <t>，</t>
    </r>
    <r>
      <rPr>
        <sz val="11"/>
        <rFont val="ＭＳ ゴシック"/>
        <family val="3"/>
      </rPr>
      <t>何かの職業や仕事に就いて働きたいと思いますか</t>
    </r>
    <rPh sb="0" eb="2">
      <t>ショウライ</t>
    </rPh>
    <rPh sb="3" eb="4">
      <t>ナニ</t>
    </rPh>
    <rPh sb="6" eb="8">
      <t>ショクギョウ</t>
    </rPh>
    <rPh sb="9" eb="11">
      <t>シゴト</t>
    </rPh>
    <rPh sb="12" eb="13">
      <t>ツ</t>
    </rPh>
    <rPh sb="15" eb="16">
      <t>ハタラ</t>
    </rPh>
    <rPh sb="20" eb="21">
      <t>オモ</t>
    </rPh>
    <phoneticPr fontId="13"/>
  </si>
  <si>
    <t>埼玉県や今住んでいる市町村の歴史や自然に関心を持っていますか</t>
    <rPh sb="0" eb="3">
      <t>サイタマケン</t>
    </rPh>
    <rPh sb="4" eb="5">
      <t>イマ</t>
    </rPh>
    <rPh sb="5" eb="6">
      <t>ス</t>
    </rPh>
    <rPh sb="10" eb="13">
      <t>シチョウソン</t>
    </rPh>
    <rPh sb="14" eb="16">
      <t>レキシ</t>
    </rPh>
    <rPh sb="17" eb="19">
      <t>シゼン</t>
    </rPh>
    <rPh sb="20" eb="22">
      <t>カンシン</t>
    </rPh>
    <rPh sb="23" eb="24">
      <t>モ</t>
    </rPh>
    <phoneticPr fontId="13"/>
  </si>
  <si>
    <t>難しいことでも失敗をおそれないで挑戦していますか</t>
    <rPh sb="0" eb="1">
      <t>ムズカ</t>
    </rPh>
    <rPh sb="7" eb="9">
      <t>シッパイ</t>
    </rPh>
    <rPh sb="16" eb="18">
      <t>チョウセン</t>
    </rPh>
    <phoneticPr fontId="13"/>
  </si>
  <si>
    <t>すこし当てはまる</t>
    <rPh sb="3" eb="4">
      <t>ア</t>
    </rPh>
    <phoneticPr fontId="13"/>
  </si>
  <si>
    <t>やらないといけないことはきちんとやります</t>
    <phoneticPr fontId="13"/>
  </si>
  <si>
    <t>気がちってしまうことはあまりありません</t>
    <phoneticPr fontId="13"/>
  </si>
  <si>
    <t>宿題を終わらせてから，遊びます</t>
    <phoneticPr fontId="13"/>
  </si>
  <si>
    <t>何かをはじめたら，ぜったい終わらせなければいけません</t>
    <phoneticPr fontId="13"/>
  </si>
  <si>
    <t>自分の部屋やつくえのまわりはちらかっています</t>
    <rPh sb="0" eb="2">
      <t>ジブン</t>
    </rPh>
    <phoneticPr fontId="13"/>
  </si>
  <si>
    <t>だれかと約束をしたら，それを守ります</t>
    <phoneticPr fontId="13"/>
  </si>
  <si>
    <t>ルールや順番は守ります</t>
    <phoneticPr fontId="13"/>
  </si>
  <si>
    <t>宿題が終わったとき，ちゃんとできたかどうか何度も確認をします</t>
    <phoneticPr fontId="13"/>
  </si>
  <si>
    <t>授業中は自分がやっていることに集中します</t>
    <phoneticPr fontId="13"/>
  </si>
  <si>
    <t>自分がやるべきことにはきちんとかかわります</t>
    <phoneticPr fontId="13"/>
  </si>
  <si>
    <t>ものごとは楽しみながらがんばってやります</t>
    <phoneticPr fontId="13"/>
  </si>
  <si>
    <t>うっかりまちがえたりミスしたりしないように，やるべきことをやります</t>
    <phoneticPr fontId="13"/>
  </si>
  <si>
    <t>３　普段のあなた自身のことについて，当てはまるものを１つずつ選んでください。</t>
    <rPh sb="2" eb="4">
      <t>フダン</t>
    </rPh>
    <rPh sb="8" eb="10">
      <t>ジシン</t>
    </rPh>
    <rPh sb="18" eb="19">
      <t>ア</t>
    </rPh>
    <rPh sb="30" eb="31">
      <t>エラ</t>
    </rPh>
    <phoneticPr fontId="13"/>
  </si>
  <si>
    <t>勉強で大切なところは，くり返して書くなどしておぼえる</t>
    <rPh sb="0" eb="2">
      <t>ベンキョウ</t>
    </rPh>
    <rPh sb="3" eb="5">
      <t>タイセツ</t>
    </rPh>
    <rPh sb="13" eb="14">
      <t>カエ</t>
    </rPh>
    <rPh sb="16" eb="17">
      <t>カ</t>
    </rPh>
    <phoneticPr fontId="13"/>
  </si>
  <si>
    <t>勉強をするときは，内容を自分の知っている言葉で理解するようにする</t>
    <rPh sb="0" eb="2">
      <t>ベンキョウ</t>
    </rPh>
    <rPh sb="9" eb="11">
      <t>ナイヨウ</t>
    </rPh>
    <rPh sb="12" eb="14">
      <t>ジブン</t>
    </rPh>
    <rPh sb="15" eb="16">
      <t>シ</t>
    </rPh>
    <rPh sb="20" eb="22">
      <t>コトバ</t>
    </rPh>
    <rPh sb="23" eb="25">
      <t>リカイ</t>
    </rPh>
    <phoneticPr fontId="13"/>
  </si>
  <si>
    <t>今やっていることが気に入らなかったとしても，学校の勉強でよい成績をとるためにいっしょうけんめいがんばる</t>
    <rPh sb="0" eb="1">
      <t>イマ</t>
    </rPh>
    <phoneticPr fontId="13"/>
  </si>
  <si>
    <t>勉強するときは，自分できめた計画に沿っておこなう</t>
    <rPh sb="0" eb="2">
      <t>ベンキョウ</t>
    </rPh>
    <rPh sb="8" eb="10">
      <t>ジブン</t>
    </rPh>
    <rPh sb="14" eb="16">
      <t>ケイカク</t>
    </rPh>
    <rPh sb="17" eb="18">
      <t>ソ</t>
    </rPh>
    <phoneticPr fontId="13"/>
  </si>
  <si>
    <t>勉強をしているときに，やっていることが正しくできているかどうかをたしかめる</t>
    <rPh sb="0" eb="2">
      <t>ベンキョウ</t>
    </rPh>
    <rPh sb="19" eb="20">
      <t>タダ</t>
    </rPh>
    <phoneticPr fontId="13"/>
  </si>
  <si>
    <t>勉強のできる友達と，同じやり方で勉強する</t>
    <rPh sb="0" eb="2">
      <t>ベンキョウ</t>
    </rPh>
    <rPh sb="6" eb="8">
      <t>トモダチ</t>
    </rPh>
    <rPh sb="10" eb="11">
      <t>オナ</t>
    </rPh>
    <rPh sb="14" eb="15">
      <t>カタ</t>
    </rPh>
    <rPh sb="16" eb="18">
      <t>ベンキョウ</t>
    </rPh>
    <phoneticPr fontId="13"/>
  </si>
  <si>
    <t>勉強する前に，勉強に必要な本などを用意してから勉強するようにしている</t>
    <rPh sb="0" eb="2">
      <t>ベンキョウ</t>
    </rPh>
    <rPh sb="4" eb="5">
      <t>マエ</t>
    </rPh>
    <rPh sb="7" eb="9">
      <t>ベンキョウ</t>
    </rPh>
    <rPh sb="10" eb="12">
      <t>ヒツヨウ</t>
    </rPh>
    <rPh sb="13" eb="14">
      <t>ホン</t>
    </rPh>
    <rPh sb="17" eb="19">
      <t>ヨウイ</t>
    </rPh>
    <rPh sb="23" eb="25">
      <t>ベンキョウ</t>
    </rPh>
    <phoneticPr fontId="13"/>
  </si>
  <si>
    <t>勉強でわからないところがあったら，友達に勉強のやり方をきく</t>
    <rPh sb="0" eb="2">
      <t>ベンキョウ</t>
    </rPh>
    <rPh sb="17" eb="19">
      <t>トモダチ</t>
    </rPh>
    <rPh sb="20" eb="22">
      <t>ベンキョウ</t>
    </rPh>
    <rPh sb="25" eb="26">
      <t>カタ</t>
    </rPh>
    <phoneticPr fontId="13"/>
  </si>
  <si>
    <t>勉強する前に，これから何を勉強しなければならないかについて考える</t>
    <rPh sb="0" eb="2">
      <t>ベンキョウ</t>
    </rPh>
    <rPh sb="4" eb="5">
      <t>マエ</t>
    </rPh>
    <rPh sb="11" eb="12">
      <t>ナニ</t>
    </rPh>
    <rPh sb="13" eb="15">
      <t>ベンキョウ</t>
    </rPh>
    <rPh sb="29" eb="30">
      <t>カンガ</t>
    </rPh>
    <phoneticPr fontId="13"/>
  </si>
  <si>
    <t>勉強するときは，最初に計画を立ててからはじめる</t>
    <rPh sb="0" eb="2">
      <t>ベンキョウ</t>
    </rPh>
    <rPh sb="8" eb="10">
      <t>サイショ</t>
    </rPh>
    <rPh sb="11" eb="13">
      <t>ケイカク</t>
    </rPh>
    <rPh sb="14" eb="15">
      <t>タ</t>
    </rPh>
    <phoneticPr fontId="13"/>
  </si>
  <si>
    <t>勉強していて大切だと思ったところは，言われなくてもノートにまとめる</t>
    <rPh sb="0" eb="2">
      <t>ベンキョウ</t>
    </rPh>
    <rPh sb="6" eb="8">
      <t>タイセツ</t>
    </rPh>
    <rPh sb="10" eb="11">
      <t>オモ</t>
    </rPh>
    <rPh sb="18" eb="19">
      <t>イ</t>
    </rPh>
    <phoneticPr fontId="13"/>
  </si>
  <si>
    <t>勉強のやり方が，自分に合っているかどうかを考えながら勉強する</t>
    <rPh sb="0" eb="2">
      <t>ベンキョウ</t>
    </rPh>
    <rPh sb="5" eb="6">
      <t>カタ</t>
    </rPh>
    <rPh sb="8" eb="10">
      <t>ジブン</t>
    </rPh>
    <rPh sb="11" eb="12">
      <t>ア</t>
    </rPh>
    <rPh sb="21" eb="22">
      <t>カンガ</t>
    </rPh>
    <rPh sb="26" eb="28">
      <t>ベンキョウ</t>
    </rPh>
    <phoneticPr fontId="13"/>
  </si>
  <si>
    <t>勉強しているときに，やった内容を覚えているかどうかをたしかめる</t>
    <rPh sb="0" eb="2">
      <t>ベンキョウ</t>
    </rPh>
    <rPh sb="13" eb="15">
      <t>ナイヨウ</t>
    </rPh>
    <rPh sb="16" eb="17">
      <t>オボ</t>
    </rPh>
    <phoneticPr fontId="13"/>
  </si>
  <si>
    <t>勉強するときは，内容を頭に思いうかべながら考える</t>
    <rPh sb="0" eb="2">
      <t>ベンキョウ</t>
    </rPh>
    <rPh sb="8" eb="10">
      <t>ナイヨウ</t>
    </rPh>
    <rPh sb="11" eb="12">
      <t>アタマ</t>
    </rPh>
    <rPh sb="13" eb="14">
      <t>オモ</t>
    </rPh>
    <rPh sb="21" eb="22">
      <t>カンガ</t>
    </rPh>
    <phoneticPr fontId="13"/>
  </si>
  <si>
    <t>勉強しているとき，たまに止まって，一度やったところを見なおす</t>
    <rPh sb="0" eb="2">
      <t>ベンキョウ</t>
    </rPh>
    <rPh sb="12" eb="13">
      <t>ト</t>
    </rPh>
    <rPh sb="17" eb="19">
      <t>イチド</t>
    </rPh>
    <rPh sb="26" eb="27">
      <t>ミ</t>
    </rPh>
    <phoneticPr fontId="13"/>
  </si>
  <si>
    <t>新しいことを勉強するとき，今までに勉強したことと関係があるかどうかを考えながら勉強する</t>
    <rPh sb="0" eb="1">
      <t>アタラ</t>
    </rPh>
    <rPh sb="6" eb="8">
      <t>ベンキョウ</t>
    </rPh>
    <rPh sb="13" eb="14">
      <t>イマ</t>
    </rPh>
    <rPh sb="17" eb="19">
      <t>ベンキョウ</t>
    </rPh>
    <rPh sb="24" eb="26">
      <t>カンケイ</t>
    </rPh>
    <rPh sb="34" eb="35">
      <t>カンガ</t>
    </rPh>
    <rPh sb="39" eb="41">
      <t>ベンキョウ</t>
    </rPh>
    <phoneticPr fontId="13"/>
  </si>
  <si>
    <t>授業の内容がむずかしいときは，やらずにあきらめるか簡単なところだけ勉強する</t>
  </si>
  <si>
    <t>問題が退屈でつまらないときでも，それが終わるまでなんとかやりつづけられるように努力する</t>
  </si>
  <si>
    <t>勉強していてわからないところがあったら，先生にきく</t>
    <rPh sb="0" eb="2">
      <t>ベンキョウ</t>
    </rPh>
    <rPh sb="20" eb="22">
      <t>センセイ</t>
    </rPh>
    <phoneticPr fontId="13"/>
  </si>
  <si>
    <t>勉強でわからないところがあったら，勉強のやり方をいろいろ変えてみる</t>
    <rPh sb="0" eb="2">
      <t>ベンキョウ</t>
    </rPh>
    <rPh sb="17" eb="19">
      <t>ベンキョウ</t>
    </rPh>
    <rPh sb="22" eb="23">
      <t>カタ</t>
    </rPh>
    <rPh sb="28" eb="29">
      <t>カ</t>
    </rPh>
    <phoneticPr fontId="13"/>
  </si>
  <si>
    <t>勉強するときは，最後に友達と答えあわせをするようにする</t>
    <rPh sb="0" eb="2">
      <t>ベンキョウ</t>
    </rPh>
    <rPh sb="8" eb="10">
      <t>サイゴ</t>
    </rPh>
    <rPh sb="11" eb="13">
      <t>トモダチ</t>
    </rPh>
    <rPh sb="14" eb="15">
      <t>コタ</t>
    </rPh>
    <phoneticPr fontId="13"/>
  </si>
  <si>
    <t>勉強するときは，参考書や事典などがすぐ使えるように準備しておく</t>
    <rPh sb="0" eb="2">
      <t>ベンキョウ</t>
    </rPh>
    <rPh sb="8" eb="11">
      <t>サンコウショ</t>
    </rPh>
    <rPh sb="12" eb="14">
      <t>ジテン</t>
    </rPh>
    <rPh sb="19" eb="20">
      <t>ツカ</t>
    </rPh>
    <rPh sb="25" eb="27">
      <t>ジュンビ</t>
    </rPh>
    <phoneticPr fontId="13"/>
  </si>
  <si>
    <r>
      <t>あなたの普段の勉強のやり方について，ア～ネのそれぞれについて，もっとも当てはまるものを①～⑤の中から</t>
    </r>
    <r>
      <rPr>
        <sz val="11"/>
        <color rgb="FFFF0000"/>
        <rFont val="ＭＳ Ｐゴシック"/>
        <family val="3"/>
        <charset val="128"/>
        <scheme val="minor"/>
      </rPr>
      <t>１</t>
    </r>
    <r>
      <rPr>
        <sz val="11"/>
        <color theme="1"/>
        <rFont val="ＭＳ Ｐゴシック"/>
        <family val="2"/>
        <charset val="128"/>
        <scheme val="minor"/>
      </rPr>
      <t>つだけ選んでください</t>
    </r>
    <rPh sb="4" eb="6">
      <t>フダン</t>
    </rPh>
    <rPh sb="7" eb="9">
      <t>ベンキョウ</t>
    </rPh>
    <rPh sb="12" eb="13">
      <t>カタ</t>
    </rPh>
    <rPh sb="35" eb="36">
      <t>ア</t>
    </rPh>
    <rPh sb="47" eb="48">
      <t>ナカ</t>
    </rPh>
    <rPh sb="54" eb="55">
      <t>エラ</t>
    </rPh>
    <phoneticPr fontId="13"/>
  </si>
  <si>
    <t>２　勉強のやり方について当てはまるものを選んでください。</t>
    <rPh sb="2" eb="4">
      <t>ベンキョウ</t>
    </rPh>
    <rPh sb="7" eb="8">
      <t>カタ</t>
    </rPh>
    <rPh sb="12" eb="13">
      <t>ア</t>
    </rPh>
    <rPh sb="20" eb="21">
      <t>エラ</t>
    </rPh>
    <phoneticPr fontId="13"/>
  </si>
  <si>
    <t>先生や家の人にほめられたいから</t>
    <rPh sb="0" eb="2">
      <t>センセイ</t>
    </rPh>
    <rPh sb="3" eb="4">
      <t>イエ</t>
    </rPh>
    <rPh sb="5" eb="6">
      <t>ヒト</t>
    </rPh>
    <phoneticPr fontId="13"/>
  </si>
  <si>
    <t>将来の進学や就職の役に立つから</t>
    <rPh sb="0" eb="2">
      <t>ショウライ</t>
    </rPh>
    <rPh sb="3" eb="5">
      <t>シンガク</t>
    </rPh>
    <rPh sb="6" eb="8">
      <t>シュウショク</t>
    </rPh>
    <rPh sb="9" eb="10">
      <t>ヤク</t>
    </rPh>
    <rPh sb="11" eb="12">
      <t>タ</t>
    </rPh>
    <phoneticPr fontId="13"/>
  </si>
  <si>
    <t>勉強することが楽しい，好きだから</t>
    <rPh sb="0" eb="2">
      <t>ベンキョウ</t>
    </rPh>
    <rPh sb="7" eb="8">
      <t>タノ</t>
    </rPh>
    <rPh sb="11" eb="12">
      <t>ス</t>
    </rPh>
    <phoneticPr fontId="13"/>
  </si>
  <si>
    <t>あなたは，勉強する理由について，どのように考えていますか。ア～ウのそれぞれについて，当てはまるものを①～④の中から１つずつ選んでください</t>
    <rPh sb="5" eb="7">
      <t>ベンキョウ</t>
    </rPh>
    <rPh sb="9" eb="11">
      <t>リユウ</t>
    </rPh>
    <rPh sb="21" eb="22">
      <t>カンガ</t>
    </rPh>
    <rPh sb="42" eb="43">
      <t>ア</t>
    </rPh>
    <rPh sb="54" eb="55">
      <t>ナカ</t>
    </rPh>
    <rPh sb="61" eb="62">
      <t>エラ</t>
    </rPh>
    <phoneticPr fontId="13"/>
  </si>
  <si>
    <t>平成２８年度埼玉県学力・学習状況調査</t>
    <rPh sb="6" eb="9">
      <t>サイタマケン</t>
    </rPh>
    <phoneticPr fontId="13"/>
  </si>
  <si>
    <t>（６６）</t>
    <phoneticPr fontId="13"/>
  </si>
  <si>
    <t>１１　あなた自身のことについて，当てはまるものをマークしてください。</t>
    <rPh sb="6" eb="8">
      <t>ジシン</t>
    </rPh>
    <rPh sb="16" eb="17">
      <t>ア</t>
    </rPh>
    <phoneticPr fontId="13"/>
  </si>
  <si>
    <t>（６５）</t>
  </si>
  <si>
    <t>（６０）</t>
    <phoneticPr fontId="13"/>
  </si>
  <si>
    <t>１０　今回の調査問題について，当てはまるものを１つずつ選んでください。</t>
    <rPh sb="3" eb="5">
      <t>コンカイ</t>
    </rPh>
    <rPh sb="6" eb="8">
      <t>チョウサ</t>
    </rPh>
    <rPh sb="8" eb="10">
      <t>モンダイ</t>
    </rPh>
    <rPh sb="15" eb="16">
      <t>ア</t>
    </rPh>
    <rPh sb="27" eb="28">
      <t>エラ</t>
    </rPh>
    <phoneticPr fontId="13"/>
  </si>
  <si>
    <t>（４４）</t>
    <phoneticPr fontId="13"/>
  </si>
  <si>
    <r>
      <t>８　あなたの</t>
    </r>
    <r>
      <rPr>
        <u/>
        <sz val="12"/>
        <rFont val="ＭＳ ゴシック"/>
        <family val="3"/>
        <charset val="128"/>
      </rPr>
      <t>中学校１年生の時の英語の授業について</t>
    </r>
    <r>
      <rPr>
        <sz val="12"/>
        <rFont val="ＭＳ ゴシック"/>
        <family val="3"/>
      </rPr>
      <t>，当てはまるものを１つずつ選んでください。</t>
    </r>
    <rPh sb="15" eb="17">
      <t>エイゴ</t>
    </rPh>
    <rPh sb="18" eb="20">
      <t>ジュギョウ</t>
    </rPh>
    <rPh sb="25" eb="26">
      <t>ア</t>
    </rPh>
    <rPh sb="37" eb="38">
      <t>エラ</t>
    </rPh>
    <phoneticPr fontId="20"/>
  </si>
  <si>
    <t>グループで活動するときに，一人の考えだけでなくみんなで考えを出し合って課題を解決すること</t>
    <rPh sb="5" eb="7">
      <t>カツドウ</t>
    </rPh>
    <rPh sb="27" eb="28">
      <t>カンガ</t>
    </rPh>
    <rPh sb="30" eb="31">
      <t>ダ</t>
    </rPh>
    <rPh sb="32" eb="33">
      <t>ア</t>
    </rPh>
    <rPh sb="35" eb="37">
      <t>カダイ</t>
    </rPh>
    <rPh sb="38" eb="40">
      <t>カイケツ</t>
    </rPh>
    <phoneticPr fontId="20"/>
  </si>
  <si>
    <t>友達の考えを聞いて，文章の内容や表現の仕方がよく理解できたこと</t>
    <rPh sb="6" eb="7">
      <t>キ</t>
    </rPh>
    <rPh sb="24" eb="26">
      <t>リカイ</t>
    </rPh>
    <phoneticPr fontId="17"/>
  </si>
  <si>
    <t>（３６）</t>
    <phoneticPr fontId="13"/>
  </si>
  <si>
    <r>
      <t>７　あなたの</t>
    </r>
    <r>
      <rPr>
        <u/>
        <sz val="12"/>
        <rFont val="ＭＳ ゴシック"/>
        <family val="3"/>
        <charset val="128"/>
      </rPr>
      <t>中学校１年生の時の国語の授業では</t>
    </r>
    <r>
      <rPr>
        <sz val="12"/>
        <rFont val="ＭＳ ゴシック"/>
        <family val="3"/>
      </rPr>
      <t>，次のようなことがどれくらいありましたか。</t>
    </r>
    <rPh sb="6" eb="9">
      <t>チュウガッコウ</t>
    </rPh>
    <rPh sb="10" eb="12">
      <t>ネンセイ</t>
    </rPh>
    <rPh sb="13" eb="14">
      <t>トキ</t>
    </rPh>
    <rPh sb="15" eb="17">
      <t>コクゴ</t>
    </rPh>
    <rPh sb="18" eb="20">
      <t>ジュギョウ</t>
    </rPh>
    <rPh sb="23" eb="24">
      <t>ツギ</t>
    </rPh>
    <phoneticPr fontId="20"/>
  </si>
  <si>
    <r>
      <t>学校での生活には満足していましたか（体育祭や合唱コンクールなどの学校行事</t>
    </r>
    <r>
      <rPr>
        <sz val="11"/>
        <color rgb="FFFF0000"/>
        <rFont val="ＭＳ ゴシック"/>
        <family val="3"/>
        <charset val="128"/>
      </rPr>
      <t>を</t>
    </r>
    <r>
      <rPr>
        <sz val="11"/>
        <rFont val="ＭＳ ゴシック"/>
        <family val="3"/>
      </rPr>
      <t>含みます）</t>
    </r>
    <rPh sb="0" eb="2">
      <t>ガッコウ</t>
    </rPh>
    <rPh sb="4" eb="6">
      <t>セイカツ</t>
    </rPh>
    <rPh sb="8" eb="10">
      <t>マンゾク</t>
    </rPh>
    <rPh sb="18" eb="21">
      <t>タイイクサイ</t>
    </rPh>
    <rPh sb="22" eb="24">
      <t>ガッショウ</t>
    </rPh>
    <rPh sb="32" eb="34">
      <t>ガッコウ</t>
    </rPh>
    <rPh sb="34" eb="36">
      <t>ギョウジ</t>
    </rPh>
    <rPh sb="37" eb="38">
      <t>フク</t>
    </rPh>
    <phoneticPr fontId="20"/>
  </si>
  <si>
    <t>（３１）</t>
    <phoneticPr fontId="13"/>
  </si>
  <si>
    <r>
      <t>６　あなたの</t>
    </r>
    <r>
      <rPr>
        <u/>
        <sz val="12"/>
        <rFont val="ＭＳ ゴシック"/>
        <family val="3"/>
        <charset val="128"/>
      </rPr>
      <t>中学校１年生の時のことについて</t>
    </r>
    <r>
      <rPr>
        <sz val="12"/>
        <rFont val="ＭＳ ゴシック"/>
        <family val="3"/>
      </rPr>
      <t>，当てはまるものを１つずつ選んでください。</t>
    </r>
    <rPh sb="6" eb="9">
      <t>チュウガッコウ</t>
    </rPh>
    <rPh sb="10" eb="12">
      <t>ネンセイ</t>
    </rPh>
    <rPh sb="13" eb="14">
      <t>トキ</t>
    </rPh>
    <rPh sb="22" eb="23">
      <t>ア</t>
    </rPh>
    <rPh sb="34" eb="35">
      <t>エラ</t>
    </rPh>
    <phoneticPr fontId="20"/>
  </si>
  <si>
    <t>５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13"/>
  </si>
  <si>
    <r>
      <t>中学校</t>
    </r>
    <r>
      <rPr>
        <sz val="11"/>
        <color rgb="FFFF0000"/>
        <rFont val="ＭＳ ゴシック"/>
        <family val="3"/>
        <charset val="128"/>
      </rPr>
      <t>を</t>
    </r>
    <r>
      <rPr>
        <sz val="11"/>
        <rFont val="ＭＳ ゴシック"/>
        <family val="3"/>
        <charset val="128"/>
      </rPr>
      <t>卒業後の進路について，どのようなことを重視して選びたいと考えていますか。ア～エのそれぞれについて，当てはまるものを①～④の中から１つずつ選んでください。</t>
    </r>
    <rPh sb="0" eb="3">
      <t>チュウガッコウ</t>
    </rPh>
    <rPh sb="4" eb="7">
      <t>ソツギョウゴ</t>
    </rPh>
    <rPh sb="8" eb="10">
      <t>シンロ</t>
    </rPh>
    <rPh sb="23" eb="25">
      <t>ジュウシ</t>
    </rPh>
    <rPh sb="27" eb="28">
      <t>エラ</t>
    </rPh>
    <rPh sb="32" eb="33">
      <t>カンガ</t>
    </rPh>
    <rPh sb="53" eb="54">
      <t>ア</t>
    </rPh>
    <rPh sb="65" eb="66">
      <t>ナカ</t>
    </rPh>
    <rPh sb="72" eb="73">
      <t>エラ</t>
    </rPh>
    <phoneticPr fontId="13"/>
  </si>
  <si>
    <t>将来何かの職業や仕事に就いて働きたいと思いますか</t>
    <rPh sb="0" eb="2">
      <t>ショウライ</t>
    </rPh>
    <rPh sb="2" eb="3">
      <t>ナニ</t>
    </rPh>
    <rPh sb="5" eb="7">
      <t>ショクギョウ</t>
    </rPh>
    <rPh sb="8" eb="10">
      <t>シゴト</t>
    </rPh>
    <rPh sb="11" eb="12">
      <t>ツ</t>
    </rPh>
    <rPh sb="14" eb="15">
      <t>ハタラ</t>
    </rPh>
    <rPh sb="19" eb="20">
      <t>オモ</t>
    </rPh>
    <phoneticPr fontId="13"/>
  </si>
  <si>
    <t>４　あなた自身のことについて，当てはまるものを１つずつ選んでください。</t>
    <rPh sb="5" eb="7">
      <t>ジシン</t>
    </rPh>
    <rPh sb="15" eb="16">
      <t>ア</t>
    </rPh>
    <rPh sb="27" eb="28">
      <t>エラ</t>
    </rPh>
    <phoneticPr fontId="13"/>
  </si>
  <si>
    <t>学校の宿題や試験でよい成績をとることができると思う</t>
    <phoneticPr fontId="13"/>
  </si>
  <si>
    <t>先生が出した一番むずかしい問題も理解できると思う</t>
    <rPh sb="6" eb="8">
      <t>イチバン</t>
    </rPh>
    <phoneticPr fontId="13"/>
  </si>
  <si>
    <t>教科書の中で一番むずかしい問題も理解できると思う</t>
    <rPh sb="6" eb="8">
      <t>イチバン</t>
    </rPh>
    <phoneticPr fontId="13"/>
  </si>
  <si>
    <t>（５４）</t>
    <phoneticPr fontId="13"/>
  </si>
  <si>
    <t>（４２）</t>
    <phoneticPr fontId="13"/>
  </si>
  <si>
    <t>８　あなたの生活の様子を振り返り，次のことについて，当てはまるものを１つずつ選んでください。</t>
    <rPh sb="6" eb="8">
      <t>セイカツ</t>
    </rPh>
    <rPh sb="9" eb="11">
      <t>ヨウス</t>
    </rPh>
    <rPh sb="12" eb="13">
      <t>フ</t>
    </rPh>
    <rPh sb="14" eb="15">
      <t>カエ</t>
    </rPh>
    <rPh sb="17" eb="18">
      <t>ツギ</t>
    </rPh>
    <rPh sb="26" eb="27">
      <t>ア</t>
    </rPh>
    <rPh sb="38" eb="39">
      <t>エラ</t>
    </rPh>
    <phoneticPr fontId="13"/>
  </si>
  <si>
    <t>本だな３つ分（２０１～３００冊）</t>
    <rPh sb="5" eb="6">
      <t>ブン</t>
    </rPh>
    <rPh sb="14" eb="15">
      <t>サツ</t>
    </rPh>
    <phoneticPr fontId="13"/>
  </si>
  <si>
    <t>本だな２つ分（１０１～２００冊）</t>
    <rPh sb="5" eb="6">
      <t>ブン</t>
    </rPh>
    <rPh sb="14" eb="15">
      <t>サツ</t>
    </rPh>
    <phoneticPr fontId="13"/>
  </si>
  <si>
    <t>本だな１つ分（２６～１００冊）</t>
    <rPh sb="5" eb="6">
      <t>ブン</t>
    </rPh>
    <rPh sb="13" eb="14">
      <t>サツ</t>
    </rPh>
    <phoneticPr fontId="13"/>
  </si>
  <si>
    <t>本だな１列分（１１～２５冊）</t>
    <rPh sb="0" eb="1">
      <t>ホン</t>
    </rPh>
    <rPh sb="4" eb="5">
      <t>レツ</t>
    </rPh>
    <rPh sb="5" eb="6">
      <t>ブン</t>
    </rPh>
    <rPh sb="12" eb="13">
      <t>サツ</t>
    </rPh>
    <phoneticPr fontId="13"/>
  </si>
  <si>
    <t>土曜日や日曜日など学校が休みの日に，１日当たりどれくらいの時間，勉強をしますか（学習塾で勉強している時間や家庭教師に教わっている時間も含みます）</t>
  </si>
  <si>
    <t>学校の授業時間以外に，普段（月～金曜日），１日当たりどれくらいの時間，勉強をしますか（学習塾で勉強している時間や家庭教師に教わっている時間も含みます）</t>
  </si>
  <si>
    <t>７　家での生活について，当てはまるものを１つずつ選んでください。</t>
    <rPh sb="2" eb="3">
      <t>イエ</t>
    </rPh>
    <rPh sb="5" eb="7">
      <t>セイカツ</t>
    </rPh>
    <rPh sb="12" eb="13">
      <t>ア</t>
    </rPh>
    <rPh sb="24" eb="25">
      <t>エラ</t>
    </rPh>
    <phoneticPr fontId="13"/>
  </si>
  <si>
    <t>グループで活動するときに，一人の考えだけでなくみんなで考えを出し合って
課題を解決すること</t>
    <phoneticPr fontId="20"/>
  </si>
  <si>
    <t>課題を解決するときに，それまでに習ったことを思い出して解決できたこと</t>
    <rPh sb="0" eb="2">
      <t>カダイ</t>
    </rPh>
    <rPh sb="3" eb="5">
      <t>カイケツ</t>
    </rPh>
    <rPh sb="16" eb="17">
      <t>ナラ</t>
    </rPh>
    <rPh sb="22" eb="23">
      <t>オモ</t>
    </rPh>
    <rPh sb="24" eb="25">
      <t>ダ</t>
    </rPh>
    <rPh sb="27" eb="29">
      <t>カイケツ</t>
    </rPh>
    <phoneticPr fontId="17"/>
  </si>
  <si>
    <t>（２１）</t>
    <phoneticPr fontId="13"/>
  </si>
  <si>
    <r>
      <t>６　あなたの</t>
    </r>
    <r>
      <rPr>
        <u/>
        <sz val="12"/>
        <rFont val="ＭＳ ゴシック"/>
        <family val="3"/>
        <charset val="128"/>
      </rPr>
      <t>小学校６年生の時の算数の授業では</t>
    </r>
    <r>
      <rPr>
        <sz val="12"/>
        <rFont val="ＭＳ ゴシック"/>
        <family val="3"/>
      </rPr>
      <t>，次のようなことがどれくらいありましたか。</t>
    </r>
    <rPh sb="6" eb="9">
      <t>ショウガッコウ</t>
    </rPh>
    <rPh sb="10" eb="12">
      <t>ネンセイ</t>
    </rPh>
    <rPh sb="13" eb="14">
      <t>トキ</t>
    </rPh>
    <rPh sb="15" eb="17">
      <t>サンスウ</t>
    </rPh>
    <rPh sb="18" eb="20">
      <t>ジュギョウ</t>
    </rPh>
    <rPh sb="23" eb="24">
      <t>ツギ</t>
    </rPh>
    <phoneticPr fontId="20"/>
  </si>
  <si>
    <t>学校での生活には満足していましたか（運動会や遠足などの学校行事も含みます）</t>
    <rPh sb="0" eb="2">
      <t>ガッコウ</t>
    </rPh>
    <rPh sb="4" eb="6">
      <t>セイカツ</t>
    </rPh>
    <rPh sb="8" eb="10">
      <t>マンゾク</t>
    </rPh>
    <rPh sb="18" eb="21">
      <t>ウンドウカイ</t>
    </rPh>
    <rPh sb="22" eb="24">
      <t>エンソク</t>
    </rPh>
    <rPh sb="27" eb="29">
      <t>ガッコウ</t>
    </rPh>
    <rPh sb="29" eb="31">
      <t>ギョウジ</t>
    </rPh>
    <rPh sb="32" eb="33">
      <t>フク</t>
    </rPh>
    <phoneticPr fontId="20"/>
  </si>
  <si>
    <r>
      <t>５　あなたの</t>
    </r>
    <r>
      <rPr>
        <u/>
        <sz val="12"/>
        <rFont val="ＭＳ ゴシック"/>
        <family val="3"/>
        <charset val="128"/>
      </rPr>
      <t>小学校６年生の時のことについて</t>
    </r>
    <r>
      <rPr>
        <sz val="12"/>
        <rFont val="ＭＳ ゴシック"/>
        <family val="3"/>
        <charset val="128"/>
      </rPr>
      <t>，当てはまるものを１つずつ選んでください。</t>
    </r>
    <rPh sb="6" eb="9">
      <t>ショウガッコウ</t>
    </rPh>
    <rPh sb="10" eb="12">
      <t>ネンセイ</t>
    </rPh>
    <rPh sb="13" eb="14">
      <t>トキ</t>
    </rPh>
    <rPh sb="22" eb="23">
      <t>ア</t>
    </rPh>
    <rPh sb="34" eb="35">
      <t>エラ</t>
    </rPh>
    <phoneticPr fontId="20"/>
  </si>
  <si>
    <t>（１５）</t>
    <phoneticPr fontId="13"/>
  </si>
  <si>
    <t>埼玉県や今住んでいる市町村の歴史や自然に関心を持っていますか</t>
    <rPh sb="0" eb="3">
      <t>サイタマケン</t>
    </rPh>
    <rPh sb="4" eb="5">
      <t>イマ</t>
    </rPh>
    <rPh sb="5" eb="6">
      <t>ス</t>
    </rPh>
    <rPh sb="10" eb="13">
      <t>シチョウソン</t>
    </rPh>
    <rPh sb="14" eb="16">
      <t>レキシ</t>
    </rPh>
    <rPh sb="17" eb="19">
      <t>シゼン</t>
    </rPh>
    <rPh sb="20" eb="22">
      <t>カンシン</t>
    </rPh>
    <rPh sb="23" eb="24">
      <t>モ</t>
    </rPh>
    <phoneticPr fontId="16"/>
  </si>
  <si>
    <t>難しいことでも失敗をおそれないで挑戦していますか</t>
    <rPh sb="0" eb="1">
      <t>ムズカ</t>
    </rPh>
    <rPh sb="7" eb="9">
      <t>シッパイ</t>
    </rPh>
    <rPh sb="16" eb="18">
      <t>チョウセン</t>
    </rPh>
    <phoneticPr fontId="16"/>
  </si>
  <si>
    <t>イライラしているときに，先生や家の人（兄弟姉妹を除きます）に口答えをした</t>
    <phoneticPr fontId="17"/>
  </si>
  <si>
    <t>きちんと話を聞かないといけないときにぼんやりしていた</t>
    <rPh sb="4" eb="5">
      <t>ハナシ</t>
    </rPh>
    <rPh sb="6" eb="7">
      <t>キ</t>
    </rPh>
    <phoneticPr fontId="17"/>
  </si>
  <si>
    <t>先生が，自分にたいして言っていたことを思い出すことができなかった</t>
    <rPh sb="0" eb="2">
      <t>センセイ</t>
    </rPh>
    <rPh sb="4" eb="6">
      <t>ジブン</t>
    </rPh>
    <rPh sb="11" eb="12">
      <t>イ</t>
    </rPh>
    <rPh sb="19" eb="20">
      <t>オモ</t>
    </rPh>
    <rPh sb="21" eb="22">
      <t>ダ</t>
    </rPh>
    <phoneticPr fontId="17"/>
  </si>
  <si>
    <t>家や学校で頭にきて人やものにあたった</t>
    <rPh sb="0" eb="1">
      <t>イエ</t>
    </rPh>
    <rPh sb="2" eb="4">
      <t>ガッコウ</t>
    </rPh>
    <rPh sb="5" eb="6">
      <t>アタマ</t>
    </rPh>
    <rPh sb="9" eb="10">
      <t>ヒト</t>
    </rPh>
    <phoneticPr fontId="17"/>
  </si>
  <si>
    <t>つくえ・ロッカー・部屋が散らかっていたので，必要なものを見つけることができなかった</t>
    <rPh sb="9" eb="11">
      <t>ヘヤ</t>
    </rPh>
    <rPh sb="12" eb="13">
      <t>チ</t>
    </rPh>
    <rPh sb="22" eb="24">
      <t>ヒツヨウ</t>
    </rPh>
    <rPh sb="28" eb="29">
      <t>ミ</t>
    </rPh>
    <phoneticPr fontId="17"/>
  </si>
  <si>
    <t>何か乱暴なことを言った</t>
    <rPh sb="0" eb="1">
      <t>ナニ</t>
    </rPh>
    <rPh sb="2" eb="4">
      <t>ランボウ</t>
    </rPh>
    <rPh sb="8" eb="9">
      <t>イ</t>
    </rPh>
    <phoneticPr fontId="17"/>
  </si>
  <si>
    <t>他の子たちが話をしているときに，その子たちのじゃまをした</t>
    <rPh sb="0" eb="1">
      <t>ホカ</t>
    </rPh>
    <rPh sb="2" eb="3">
      <t>コ</t>
    </rPh>
    <rPh sb="6" eb="7">
      <t>ハナシ</t>
    </rPh>
    <rPh sb="18" eb="19">
      <t>コ</t>
    </rPh>
    <phoneticPr fontId="17"/>
  </si>
  <si>
    <t>授業で必要なものをわすれた</t>
    <rPh sb="0" eb="2">
      <t>ジュギョウ</t>
    </rPh>
    <rPh sb="3" eb="5">
      <t>ヒツヨウ</t>
    </rPh>
    <phoneticPr fontId="17"/>
  </si>
  <si>
    <t>３　以下の文章を読んで，去年のあなた自身のことにどれくらい当てはまるか番号で答えてください。</t>
    <phoneticPr fontId="13"/>
  </si>
  <si>
    <t>あなたの普段の勉強のやり方について，ア～ネのそれぞれについて，もっとも当てはまるものを①～⑤の中から１つだけ選んでください</t>
    <rPh sb="4" eb="6">
      <t>フダン</t>
    </rPh>
    <rPh sb="7" eb="9">
      <t>ベンキョウ</t>
    </rPh>
    <rPh sb="12" eb="13">
      <t>カタ</t>
    </rPh>
    <rPh sb="35" eb="36">
      <t>ア</t>
    </rPh>
    <rPh sb="47" eb="48">
      <t>ナカ</t>
    </rPh>
    <rPh sb="54" eb="55">
      <t>エラ</t>
    </rPh>
    <phoneticPr fontId="13"/>
  </si>
  <si>
    <t>（６４）</t>
    <phoneticPr fontId="13"/>
  </si>
  <si>
    <t>９　あなた自身のことについて，当てはまるものをマークしてください。</t>
    <rPh sb="5" eb="7">
      <t>ジシン</t>
    </rPh>
    <rPh sb="15" eb="16">
      <t>ア</t>
    </rPh>
    <phoneticPr fontId="13"/>
  </si>
  <si>
    <t>算数の調査問題の内容はどうでしたか</t>
    <rPh sb="0" eb="2">
      <t>サンスウ</t>
    </rPh>
    <rPh sb="3" eb="5">
      <t>チョウサ</t>
    </rPh>
    <rPh sb="5" eb="7">
      <t>モンダイ</t>
    </rPh>
    <rPh sb="8" eb="10">
      <t>ナイヨウ</t>
    </rPh>
    <phoneticPr fontId="13"/>
  </si>
  <si>
    <t>全く足りなかった</t>
    <rPh sb="0" eb="1">
      <t>マッタ</t>
    </rPh>
    <rPh sb="2" eb="3">
      <t>タ</t>
    </rPh>
    <phoneticPr fontId="13"/>
  </si>
  <si>
    <t>算数の解答時間（４０分）は十分でしたか</t>
    <rPh sb="0" eb="2">
      <t>サンスウ</t>
    </rPh>
    <phoneticPr fontId="13"/>
  </si>
  <si>
    <t>国語の解答時間（４０分）は十分でしたか</t>
    <rPh sb="0" eb="2">
      <t>コクゴ</t>
    </rPh>
    <phoneticPr fontId="13"/>
  </si>
  <si>
    <t>（６０）</t>
    <phoneticPr fontId="13"/>
  </si>
  <si>
    <t>８　今回の調査問題について，当てはまるものを１つずつ選んでください。</t>
    <rPh sb="2" eb="4">
      <t>コンカイ</t>
    </rPh>
    <rPh sb="5" eb="7">
      <t>チョウサ</t>
    </rPh>
    <rPh sb="7" eb="9">
      <t>モンダイ</t>
    </rPh>
    <rPh sb="14" eb="15">
      <t>ア</t>
    </rPh>
    <rPh sb="26" eb="27">
      <t>エラ</t>
    </rPh>
    <phoneticPr fontId="13"/>
  </si>
  <si>
    <t>携帯電話やスマートフォンを持っていない</t>
    <phoneticPr fontId="13"/>
  </si>
  <si>
    <t>本だな１れつ分（１１～２５冊）</t>
    <rPh sb="0" eb="1">
      <t>ホン</t>
    </rPh>
    <rPh sb="6" eb="7">
      <t>ブン</t>
    </rPh>
    <rPh sb="13" eb="14">
      <t>サツ</t>
    </rPh>
    <phoneticPr fontId="13"/>
  </si>
  <si>
    <t>授業のはじめには気が付かなかった疑問が，授業の終わりに，頭にうかんできたこと</t>
    <rPh sb="0" eb="2">
      <t>ジュギョウ</t>
    </rPh>
    <rPh sb="8" eb="9">
      <t>キ</t>
    </rPh>
    <rPh sb="10" eb="11">
      <t>ツ</t>
    </rPh>
    <rPh sb="16" eb="18">
      <t>ギモン</t>
    </rPh>
    <rPh sb="20" eb="22">
      <t>ジュギョウ</t>
    </rPh>
    <rPh sb="23" eb="24">
      <t>オ</t>
    </rPh>
    <rPh sb="28" eb="29">
      <t>アタマ</t>
    </rPh>
    <phoneticPr fontId="20"/>
  </si>
  <si>
    <t>グループで活動するときに，一人の考えだけでなくみんなで考えを出し合って課題を解決すること</t>
    <phoneticPr fontId="20"/>
  </si>
  <si>
    <t>友達の考えを聞いて，文章の内容や表現の仕方がよく理解できたこと</t>
    <rPh sb="6" eb="7">
      <t>キ</t>
    </rPh>
    <rPh sb="24" eb="26">
      <t>リカイ</t>
    </rPh>
    <phoneticPr fontId="20"/>
  </si>
  <si>
    <r>
      <t>６　あなたの</t>
    </r>
    <r>
      <rPr>
        <u/>
        <sz val="12"/>
        <rFont val="ＭＳ ゴシック"/>
        <family val="3"/>
        <charset val="128"/>
      </rPr>
      <t>小学校５年生の時の国語の授業では</t>
    </r>
    <r>
      <rPr>
        <sz val="12"/>
        <rFont val="ＭＳ ゴシック"/>
        <family val="3"/>
      </rPr>
      <t>，次のようなことがどれくらいありましたか。</t>
    </r>
    <rPh sb="6" eb="9">
      <t>ショウガッコウ</t>
    </rPh>
    <rPh sb="10" eb="12">
      <t>ネンセイ</t>
    </rPh>
    <rPh sb="13" eb="14">
      <t>トキ</t>
    </rPh>
    <rPh sb="15" eb="17">
      <t>コクゴ</t>
    </rPh>
    <rPh sb="18" eb="20">
      <t>ジュギョウ</t>
    </rPh>
    <rPh sb="23" eb="24">
      <t>ツギ</t>
    </rPh>
    <phoneticPr fontId="20"/>
  </si>
  <si>
    <t>学級は落ち着いて学習する様子でしたか</t>
    <rPh sb="0" eb="2">
      <t>ガッキュウ</t>
    </rPh>
    <rPh sb="3" eb="4">
      <t>オ</t>
    </rPh>
    <rPh sb="5" eb="6">
      <t>ツ</t>
    </rPh>
    <rPh sb="8" eb="10">
      <t>ガクシュウ</t>
    </rPh>
    <rPh sb="12" eb="14">
      <t>ヨウス</t>
    </rPh>
    <phoneticPr fontId="20"/>
  </si>
  <si>
    <t>（３４）</t>
    <phoneticPr fontId="13"/>
  </si>
  <si>
    <r>
      <t>５　あなたの</t>
    </r>
    <r>
      <rPr>
        <u/>
        <sz val="12"/>
        <rFont val="ＭＳ ゴシック"/>
        <family val="3"/>
        <charset val="128"/>
      </rPr>
      <t>小学校５年生の時のことについて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20"/>
  </si>
  <si>
    <t>進んでそうじをし，学校をきれいにすることができていますか</t>
    <rPh sb="0" eb="1">
      <t>スス</t>
    </rPh>
    <rPh sb="9" eb="11">
      <t>ガッコウ</t>
    </rPh>
    <phoneticPr fontId="13"/>
  </si>
  <si>
    <t>人の集まるところでは静かにし，しせいを正すことができていますか</t>
    <rPh sb="0" eb="1">
      <t>ヒト</t>
    </rPh>
    <rPh sb="2" eb="3">
      <t>アツ</t>
    </rPh>
    <rPh sb="10" eb="11">
      <t>シズ</t>
    </rPh>
    <rPh sb="19" eb="20">
      <t>タダ</t>
    </rPh>
    <phoneticPr fontId="13"/>
  </si>
  <si>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13"/>
  </si>
  <si>
    <t>学習の準備を整え，授業にのぞむことができていますか</t>
    <rPh sb="0" eb="2">
      <t>ガクシュウ</t>
    </rPh>
    <rPh sb="3" eb="5">
      <t>ジュンビ</t>
    </rPh>
    <rPh sb="6" eb="7">
      <t>トトノ</t>
    </rPh>
    <rPh sb="9" eb="11">
      <t>ジュギョウ</t>
    </rPh>
    <phoneticPr fontId="13"/>
  </si>
  <si>
    <t>相手の気持ちを考え，やさしい言葉づかいができていますか</t>
    <rPh sb="0" eb="2">
      <t>アイテ</t>
    </rPh>
    <rPh sb="3" eb="5">
      <t>キモ</t>
    </rPh>
    <rPh sb="7" eb="8">
      <t>カンガ</t>
    </rPh>
    <rPh sb="14" eb="16">
      <t>コトバ</t>
    </rPh>
    <phoneticPr fontId="13"/>
  </si>
  <si>
    <t>時と場におうじた正しい言葉づかいができていますか</t>
    <rPh sb="0" eb="1">
      <t>トキ</t>
    </rPh>
    <rPh sb="2" eb="3">
      <t>バ</t>
    </rPh>
    <rPh sb="8" eb="9">
      <t>タダ</t>
    </rPh>
    <rPh sb="11" eb="13">
      <t>コトバ</t>
    </rPh>
    <phoneticPr fontId="13"/>
  </si>
  <si>
    <t>名前を呼ばれたら「はい」とはっきり返事をすることができていますか</t>
    <rPh sb="0" eb="2">
      <t>ナマエ</t>
    </rPh>
    <rPh sb="3" eb="4">
      <t>ヨ</t>
    </rPh>
    <rPh sb="17" eb="19">
      <t>ヘンジ</t>
    </rPh>
    <phoneticPr fontId="13"/>
  </si>
  <si>
    <t>自分からはっきりあいさつをすることができていますか</t>
    <rPh sb="0" eb="2">
      <t>ジブン</t>
    </rPh>
    <phoneticPr fontId="13"/>
  </si>
  <si>
    <t>机やロッカーの中の整理整とんをすることができていますか</t>
    <rPh sb="0" eb="1">
      <t>ツクエ</t>
    </rPh>
    <rPh sb="7" eb="8">
      <t>ナカ</t>
    </rPh>
    <rPh sb="9" eb="11">
      <t>セイリ</t>
    </rPh>
    <rPh sb="11" eb="12">
      <t>セイ</t>
    </rPh>
    <phoneticPr fontId="13"/>
  </si>
  <si>
    <t>ぬいだはき物のかかとをそろえることができていますか</t>
    <rPh sb="5" eb="6">
      <t>モノ</t>
    </rPh>
    <phoneticPr fontId="13"/>
  </si>
  <si>
    <t>授業や活動の始まる時こくを守ることができていますか</t>
    <rPh sb="0" eb="2">
      <t>ジュギョウ</t>
    </rPh>
    <rPh sb="3" eb="5">
      <t>カツドウ</t>
    </rPh>
    <rPh sb="6" eb="7">
      <t>ハジ</t>
    </rPh>
    <rPh sb="9" eb="10">
      <t>ジ</t>
    </rPh>
    <rPh sb="13" eb="14">
      <t>マモ</t>
    </rPh>
    <phoneticPr fontId="13"/>
  </si>
  <si>
    <t>通学班の集合時こくや登校時こくを守ることができていますか</t>
    <rPh sb="0" eb="2">
      <t>ツウガク</t>
    </rPh>
    <rPh sb="2" eb="3">
      <t>ハン</t>
    </rPh>
    <rPh sb="4" eb="6">
      <t>シュウゴウ</t>
    </rPh>
    <rPh sb="6" eb="7">
      <t>ジ</t>
    </rPh>
    <rPh sb="10" eb="12">
      <t>トウコウ</t>
    </rPh>
    <rPh sb="12" eb="13">
      <t>ジ</t>
    </rPh>
    <rPh sb="16" eb="17">
      <t>マモ</t>
    </rPh>
    <phoneticPr fontId="13"/>
  </si>
  <si>
    <t>大学など（高校を卒業してから進む学校）</t>
    <rPh sb="0" eb="2">
      <t>ダイガク</t>
    </rPh>
    <rPh sb="5" eb="7">
      <t>コウコウ</t>
    </rPh>
    <rPh sb="8" eb="10">
      <t>ソツギョウ</t>
    </rPh>
    <rPh sb="14" eb="15">
      <t>スス</t>
    </rPh>
    <rPh sb="16" eb="18">
      <t>ガッコウ</t>
    </rPh>
    <phoneticPr fontId="13"/>
  </si>
  <si>
    <t>高校</t>
    <rPh sb="0" eb="2">
      <t>コウコウ</t>
    </rPh>
    <phoneticPr fontId="13"/>
  </si>
  <si>
    <t>中学校</t>
    <rPh sb="0" eb="3">
      <t>チュウガッコウ</t>
    </rPh>
    <phoneticPr fontId="13"/>
  </si>
  <si>
    <t>思っていない</t>
    <rPh sb="0" eb="1">
      <t>オモ</t>
    </rPh>
    <phoneticPr fontId="13"/>
  </si>
  <si>
    <t>どちらかといえば，思っていない</t>
    <rPh sb="9" eb="10">
      <t>オモ</t>
    </rPh>
    <phoneticPr fontId="13"/>
  </si>
  <si>
    <t>どちらかといえば，思っている</t>
    <rPh sb="9" eb="10">
      <t>オモ</t>
    </rPh>
    <phoneticPr fontId="13"/>
  </si>
  <si>
    <t>将来，何かの職業に就いて働きたいと思いますか</t>
    <rPh sb="0" eb="2">
      <t>ショウライ</t>
    </rPh>
    <rPh sb="3" eb="4">
      <t>ナニ</t>
    </rPh>
    <rPh sb="6" eb="8">
      <t>ショクギョウ</t>
    </rPh>
    <rPh sb="9" eb="10">
      <t>ツ</t>
    </rPh>
    <rPh sb="12" eb="13">
      <t>ハタラ</t>
    </rPh>
    <rPh sb="17" eb="18">
      <t>オモ</t>
    </rPh>
    <phoneticPr fontId="13"/>
  </si>
  <si>
    <t>（５９）</t>
    <phoneticPr fontId="13"/>
  </si>
  <si>
    <t>（５５）</t>
    <phoneticPr fontId="13"/>
  </si>
  <si>
    <t>携帯電話やスマートフォンを持っていない</t>
    <rPh sb="0" eb="2">
      <t>ケイタイ</t>
    </rPh>
    <rPh sb="2" eb="4">
      <t>デンワ</t>
    </rPh>
    <rPh sb="13" eb="14">
      <t>モ</t>
    </rPh>
    <phoneticPr fontId="13"/>
  </si>
  <si>
    <r>
      <t>７　あなたの</t>
    </r>
    <r>
      <rPr>
        <u/>
        <sz val="12"/>
        <rFont val="ＭＳ ゴシック"/>
        <family val="3"/>
        <charset val="128"/>
      </rPr>
      <t>小学校４年生の時の算数の授業では</t>
    </r>
    <r>
      <rPr>
        <sz val="12"/>
        <rFont val="ＭＳ ゴシック"/>
        <family val="3"/>
      </rPr>
      <t>，次のようなことがどれくらいありましたか。</t>
    </r>
    <rPh sb="6" eb="9">
      <t>ショウガッコウ</t>
    </rPh>
    <rPh sb="10" eb="12">
      <t>ネンセイ</t>
    </rPh>
    <rPh sb="13" eb="14">
      <t>トキ</t>
    </rPh>
    <rPh sb="15" eb="17">
      <t>サンスウ</t>
    </rPh>
    <rPh sb="18" eb="20">
      <t>ジュギョウ</t>
    </rPh>
    <rPh sb="23" eb="24">
      <t>ツギ</t>
    </rPh>
    <phoneticPr fontId="20"/>
  </si>
  <si>
    <t>学校の先生たちは自分の悩みの相談にのってくれましたか</t>
    <rPh sb="0" eb="2">
      <t>ガッコウ</t>
    </rPh>
    <rPh sb="3" eb="5">
      <t>センセイ</t>
    </rPh>
    <rPh sb="8" eb="10">
      <t>ジブン</t>
    </rPh>
    <rPh sb="11" eb="12">
      <t>ナヤ</t>
    </rPh>
    <rPh sb="14" eb="16">
      <t>ソウダン</t>
    </rPh>
    <phoneticPr fontId="16"/>
  </si>
  <si>
    <t>学校の先生たちは自分のよいところを認めてくれましたか</t>
    <rPh sb="0" eb="2">
      <t>ガッコウ</t>
    </rPh>
    <rPh sb="3" eb="5">
      <t>センセイ</t>
    </rPh>
    <rPh sb="8" eb="10">
      <t>ジブン</t>
    </rPh>
    <rPh sb="17" eb="18">
      <t>ミト</t>
    </rPh>
    <phoneticPr fontId="16"/>
  </si>
  <si>
    <t>学校での生活には満足していましたか（運動会や遠足などの学校行事を含みます）</t>
    <rPh sb="0" eb="2">
      <t>ガッコウ</t>
    </rPh>
    <rPh sb="4" eb="6">
      <t>セイカツ</t>
    </rPh>
    <rPh sb="8" eb="10">
      <t>マンゾク</t>
    </rPh>
    <rPh sb="18" eb="21">
      <t>ウンドウカイ</t>
    </rPh>
    <rPh sb="22" eb="24">
      <t>エンソク</t>
    </rPh>
    <rPh sb="27" eb="29">
      <t>ガッコウ</t>
    </rPh>
    <rPh sb="29" eb="31">
      <t>ギョウジ</t>
    </rPh>
    <rPh sb="32" eb="33">
      <t>フク</t>
    </rPh>
    <phoneticPr fontId="16"/>
  </si>
  <si>
    <t>学級は落ち着いて学習する様子でしたか</t>
    <rPh sb="0" eb="2">
      <t>ガッキュウ</t>
    </rPh>
    <rPh sb="3" eb="4">
      <t>オ</t>
    </rPh>
    <rPh sb="5" eb="6">
      <t>ツ</t>
    </rPh>
    <rPh sb="8" eb="10">
      <t>ガクシュウ</t>
    </rPh>
    <rPh sb="12" eb="14">
      <t>ヨウス</t>
    </rPh>
    <phoneticPr fontId="16"/>
  </si>
  <si>
    <r>
      <t>６　あなたの</t>
    </r>
    <r>
      <rPr>
        <u/>
        <sz val="12"/>
        <rFont val="ＭＳ ゴシック"/>
        <family val="3"/>
        <charset val="128"/>
      </rPr>
      <t>小学校４年生の時のことについて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20"/>
  </si>
  <si>
    <t>進んでそうじをし，学校をきれいにすることができていますか</t>
    <rPh sb="0" eb="1">
      <t>スス</t>
    </rPh>
    <rPh sb="9" eb="11">
      <t>ガッコウ</t>
    </rPh>
    <phoneticPr fontId="16"/>
  </si>
  <si>
    <t>人の集まるところでは静かにし，しせいを正すことができていますか</t>
    <rPh sb="0" eb="1">
      <t>ヒト</t>
    </rPh>
    <rPh sb="2" eb="3">
      <t>アツ</t>
    </rPh>
    <rPh sb="10" eb="11">
      <t>シズ</t>
    </rPh>
    <rPh sb="19" eb="20">
      <t>タダ</t>
    </rPh>
    <phoneticPr fontId="16"/>
  </si>
  <si>
    <t>先生の話や友だちの発表をしっかり聞き，自分の考えを伝えることができていますか</t>
    <rPh sb="0" eb="2">
      <t>センセイ</t>
    </rPh>
    <rPh sb="3" eb="4">
      <t>ハナシ</t>
    </rPh>
    <rPh sb="5" eb="6">
      <t>トモ</t>
    </rPh>
    <rPh sb="9" eb="11">
      <t>ハッピョウ</t>
    </rPh>
    <rPh sb="16" eb="17">
      <t>キ</t>
    </rPh>
    <rPh sb="19" eb="21">
      <t>ジブン</t>
    </rPh>
    <rPh sb="22" eb="23">
      <t>カンガ</t>
    </rPh>
    <rPh sb="25" eb="26">
      <t>ツタ</t>
    </rPh>
    <phoneticPr fontId="16"/>
  </si>
  <si>
    <t>学習の準備を整え，授業にのぞむことができていますか</t>
    <rPh sb="0" eb="2">
      <t>ガクシュウ</t>
    </rPh>
    <rPh sb="3" eb="5">
      <t>ジュンビ</t>
    </rPh>
    <rPh sb="6" eb="7">
      <t>トトノ</t>
    </rPh>
    <rPh sb="9" eb="11">
      <t>ジュギョウ</t>
    </rPh>
    <phoneticPr fontId="16"/>
  </si>
  <si>
    <t>相手の気持ちを考え，やさしい言葉づかいができていますか</t>
    <rPh sb="0" eb="2">
      <t>アイテ</t>
    </rPh>
    <rPh sb="3" eb="5">
      <t>キモ</t>
    </rPh>
    <rPh sb="7" eb="8">
      <t>カンガ</t>
    </rPh>
    <rPh sb="14" eb="16">
      <t>コトバ</t>
    </rPh>
    <phoneticPr fontId="16"/>
  </si>
  <si>
    <t>時と場におうじた正しい言葉づかいができていますか</t>
    <rPh sb="0" eb="1">
      <t>トキ</t>
    </rPh>
    <rPh sb="2" eb="3">
      <t>バ</t>
    </rPh>
    <rPh sb="8" eb="9">
      <t>タダ</t>
    </rPh>
    <rPh sb="11" eb="13">
      <t>コトバ</t>
    </rPh>
    <phoneticPr fontId="16"/>
  </si>
  <si>
    <t>名前を呼ばれたら「はい」とはっきり返事をすることができていますか</t>
    <rPh sb="0" eb="2">
      <t>ナマエ</t>
    </rPh>
    <rPh sb="3" eb="4">
      <t>ヨ</t>
    </rPh>
    <rPh sb="17" eb="19">
      <t>ヘンジ</t>
    </rPh>
    <phoneticPr fontId="16"/>
  </si>
  <si>
    <t>自分からはっきりあいさつをすることができていますか</t>
    <rPh sb="0" eb="2">
      <t>ジブン</t>
    </rPh>
    <phoneticPr fontId="16"/>
  </si>
  <si>
    <t>机やロッカーの中の整理整とんをすることができていますか</t>
    <rPh sb="0" eb="1">
      <t>ツクエ</t>
    </rPh>
    <rPh sb="7" eb="8">
      <t>ナカ</t>
    </rPh>
    <rPh sb="9" eb="11">
      <t>セイリ</t>
    </rPh>
    <rPh sb="11" eb="12">
      <t>セイ</t>
    </rPh>
    <phoneticPr fontId="16"/>
  </si>
  <si>
    <t>ぬいだはき物のかかとをそろえることができていますか</t>
    <rPh sb="5" eb="6">
      <t>モノ</t>
    </rPh>
    <phoneticPr fontId="16"/>
  </si>
  <si>
    <t>授業や活動の始まる時こくを守ることができていますか</t>
    <rPh sb="0" eb="2">
      <t>ジュギョウ</t>
    </rPh>
    <rPh sb="3" eb="5">
      <t>カツドウ</t>
    </rPh>
    <rPh sb="6" eb="7">
      <t>ハジ</t>
    </rPh>
    <rPh sb="9" eb="10">
      <t>ジ</t>
    </rPh>
    <rPh sb="13" eb="14">
      <t>マモ</t>
    </rPh>
    <phoneticPr fontId="16"/>
  </si>
  <si>
    <t>通学班の集合時こくや登校時こくを守ることができていますか</t>
    <rPh sb="0" eb="2">
      <t>ツウガク</t>
    </rPh>
    <rPh sb="2" eb="3">
      <t>ハン</t>
    </rPh>
    <rPh sb="4" eb="6">
      <t>シュウゴウ</t>
    </rPh>
    <rPh sb="6" eb="7">
      <t>ジ</t>
    </rPh>
    <rPh sb="10" eb="12">
      <t>トウコウ</t>
    </rPh>
    <rPh sb="12" eb="13">
      <t>ジ</t>
    </rPh>
    <rPh sb="16" eb="17">
      <t>マモ</t>
    </rPh>
    <phoneticPr fontId="16"/>
  </si>
  <si>
    <t>（１７）</t>
    <phoneticPr fontId="13"/>
  </si>
  <si>
    <t>将来，何かの職業について働きたいと思いますか</t>
    <rPh sb="0" eb="2">
      <t>ショウライ</t>
    </rPh>
    <rPh sb="3" eb="4">
      <t>ナニ</t>
    </rPh>
    <rPh sb="6" eb="8">
      <t>ショクギョウ</t>
    </rPh>
    <rPh sb="12" eb="13">
      <t>ハタラ</t>
    </rPh>
    <rPh sb="17" eb="18">
      <t>オモ</t>
    </rPh>
    <phoneticPr fontId="13"/>
  </si>
  <si>
    <t>将来の夢や目標を持っていますか</t>
    <phoneticPr fontId="13"/>
  </si>
  <si>
    <t>先生が出したいちばんむずかしい問題も理解できると思う</t>
  </si>
  <si>
    <t>むずかしかった</t>
  </si>
  <si>
    <r>
      <t>ややむず</t>
    </r>
    <r>
      <rPr>
        <sz val="6"/>
        <color rgb="FFFF0000"/>
        <rFont val="ＭＳ Ｐゴシック"/>
        <family val="3"/>
        <charset val="128"/>
        <scheme val="minor"/>
      </rPr>
      <t>か</t>
    </r>
    <r>
      <rPr>
        <sz val="6"/>
        <color theme="1"/>
        <rFont val="ＭＳ Ｐゴシック"/>
        <family val="2"/>
        <scheme val="minor"/>
      </rPr>
      <t>しかった</t>
    </r>
    <phoneticPr fontId="13"/>
  </si>
  <si>
    <t>算数の問題の内ようはやさしかったですか</t>
    <rPh sb="0" eb="2">
      <t>サンスウ</t>
    </rPh>
    <rPh sb="3" eb="5">
      <t>モンダイ</t>
    </rPh>
    <rPh sb="6" eb="7">
      <t>ウチ</t>
    </rPh>
    <phoneticPr fontId="16"/>
  </si>
  <si>
    <t>ぜんぜんたりなかった</t>
  </si>
  <si>
    <t>すこしたりなかった</t>
  </si>
  <si>
    <t>あまった</t>
  </si>
  <si>
    <t>算数の調さの時間（４０分）はあまりましたか</t>
    <rPh sb="0" eb="2">
      <t>サンスウ</t>
    </rPh>
    <rPh sb="3" eb="4">
      <t>チョウ</t>
    </rPh>
    <rPh sb="6" eb="8">
      <t>ジカン</t>
    </rPh>
    <phoneticPr fontId="16"/>
  </si>
  <si>
    <t>むずかしかった</t>
    <phoneticPr fontId="13"/>
  </si>
  <si>
    <t>国語の問題の内ようはやさしかったですか</t>
    <rPh sb="0" eb="2">
      <t>コクゴ</t>
    </rPh>
    <rPh sb="3" eb="5">
      <t>モンダイ</t>
    </rPh>
    <rPh sb="6" eb="7">
      <t>ウチ</t>
    </rPh>
    <phoneticPr fontId="16"/>
  </si>
  <si>
    <t>国語の調さの時間（４０分）はあまりましたか</t>
    <rPh sb="0" eb="2">
      <t>コクゴ</t>
    </rPh>
    <rPh sb="3" eb="4">
      <t>チョウ</t>
    </rPh>
    <rPh sb="6" eb="8">
      <t>ジカン</t>
    </rPh>
    <phoneticPr fontId="16"/>
  </si>
  <si>
    <t>９　今回の調さ問題について，当てはまるものを１つずつ選んでください。</t>
    <rPh sb="2" eb="4">
      <t>コンカイ</t>
    </rPh>
    <rPh sb="5" eb="6">
      <t>チョウ</t>
    </rPh>
    <rPh sb="7" eb="9">
      <t>モンダイ</t>
    </rPh>
    <rPh sb="14" eb="15">
      <t>ア</t>
    </rPh>
    <rPh sb="26" eb="27">
      <t>エラ</t>
    </rPh>
    <phoneticPr fontId="13"/>
  </si>
  <si>
    <t>進んでそうじをし，自分のたんとう場所をきれいにすることができていますか</t>
    <rPh sb="0" eb="1">
      <t>スス</t>
    </rPh>
    <rPh sb="9" eb="11">
      <t>ジブン</t>
    </rPh>
    <rPh sb="16" eb="18">
      <t>バショ</t>
    </rPh>
    <phoneticPr fontId="16"/>
  </si>
  <si>
    <t>人の集まるところではしずかにし，しせいを正すことができていますか</t>
    <rPh sb="0" eb="1">
      <t>ヒト</t>
    </rPh>
    <rPh sb="2" eb="3">
      <t>アツ</t>
    </rPh>
    <rPh sb="20" eb="21">
      <t>タダ</t>
    </rPh>
    <phoneticPr fontId="16"/>
  </si>
  <si>
    <t>先生の話や友だちの発表をしっかり聞き，発表することができていますか</t>
    <rPh sb="0" eb="2">
      <t>センセイ</t>
    </rPh>
    <rPh sb="3" eb="4">
      <t>ハナシ</t>
    </rPh>
    <rPh sb="5" eb="6">
      <t>トモ</t>
    </rPh>
    <rPh sb="9" eb="11">
      <t>ハッピョウ</t>
    </rPh>
    <rPh sb="16" eb="17">
      <t>キ</t>
    </rPh>
    <rPh sb="19" eb="21">
      <t>ハッピョウ</t>
    </rPh>
    <phoneticPr fontId="16"/>
  </si>
  <si>
    <t>じゅ業の前に，つくえの上に学習用具をそろえることができていますか</t>
    <rPh sb="2" eb="3">
      <t>ギョウ</t>
    </rPh>
    <rPh sb="4" eb="5">
      <t>マエ</t>
    </rPh>
    <rPh sb="11" eb="12">
      <t>ウエ</t>
    </rPh>
    <rPh sb="13" eb="15">
      <t>ガクシュウ</t>
    </rPh>
    <rPh sb="15" eb="17">
      <t>ヨウグ</t>
    </rPh>
    <phoneticPr fontId="16"/>
  </si>
  <si>
    <t>「～です（か）。」「～ます（か）。」をはっきり言うことができていますか</t>
    <rPh sb="23" eb="24">
      <t>イ</t>
    </rPh>
    <phoneticPr fontId="16"/>
  </si>
  <si>
    <t>名前をよばれたら「はい」とはっきり返事をすることができていますか</t>
    <rPh sb="0" eb="2">
      <t>ナマエ</t>
    </rPh>
    <rPh sb="17" eb="19">
      <t>ヘンジ</t>
    </rPh>
    <phoneticPr fontId="16"/>
  </si>
  <si>
    <t>相手の顔を見て，はっきりあいさつをすることができていますか</t>
    <rPh sb="0" eb="2">
      <t>アイテ</t>
    </rPh>
    <rPh sb="3" eb="4">
      <t>カオ</t>
    </rPh>
    <rPh sb="5" eb="6">
      <t>ミ</t>
    </rPh>
    <phoneticPr fontId="16"/>
  </si>
  <si>
    <t>つくえやロッカーの中の整理整とんをすることができていますか</t>
    <rPh sb="9" eb="10">
      <t>ナカ</t>
    </rPh>
    <rPh sb="11" eb="13">
      <t>セイリ</t>
    </rPh>
    <rPh sb="13" eb="14">
      <t>セイ</t>
    </rPh>
    <phoneticPr fontId="16"/>
  </si>
  <si>
    <t>じゅ業のはじまる時こくを守ることができていますか</t>
    <rPh sb="2" eb="3">
      <t>ギョウ</t>
    </rPh>
    <rPh sb="8" eb="9">
      <t>ジ</t>
    </rPh>
    <rPh sb="12" eb="13">
      <t>マモ</t>
    </rPh>
    <phoneticPr fontId="16"/>
  </si>
  <si>
    <t>通学はんの集合時こくや登校時こくを守ることができていますか</t>
    <rPh sb="0" eb="2">
      <t>ツウガク</t>
    </rPh>
    <rPh sb="5" eb="7">
      <t>シュウゴウ</t>
    </rPh>
    <rPh sb="7" eb="8">
      <t>ジ</t>
    </rPh>
    <rPh sb="11" eb="13">
      <t>トウコウ</t>
    </rPh>
    <rPh sb="13" eb="14">
      <t>ジ</t>
    </rPh>
    <rPh sb="17" eb="18">
      <t>マモ</t>
    </rPh>
    <phoneticPr fontId="16"/>
  </si>
  <si>
    <t>地いきの大人（学校や学習じゅく・家庭教し・習い事の先生は入りません）に勉強やスポーツを教えてもらったり，いっしょに遊んでもらったりすることがありますか</t>
    <rPh sb="0" eb="1">
      <t>チ</t>
    </rPh>
    <rPh sb="4" eb="6">
      <t>オトナ</t>
    </rPh>
    <rPh sb="7" eb="9">
      <t>ガッコウ</t>
    </rPh>
    <rPh sb="10" eb="12">
      <t>ガクシュウ</t>
    </rPh>
    <rPh sb="16" eb="18">
      <t>カテイ</t>
    </rPh>
    <rPh sb="21" eb="22">
      <t>ナラ</t>
    </rPh>
    <rPh sb="23" eb="24">
      <t>ゴト</t>
    </rPh>
    <rPh sb="25" eb="27">
      <t>センセイ</t>
    </rPh>
    <rPh sb="28" eb="29">
      <t>ハイ</t>
    </rPh>
    <phoneticPr fontId="16"/>
  </si>
  <si>
    <t>家の人（兄弟姉妹は入りません）と学校での出来事について話をしますか</t>
    <rPh sb="0" eb="1">
      <t>イエ</t>
    </rPh>
    <rPh sb="2" eb="3">
      <t>ヒト</t>
    </rPh>
    <rPh sb="4" eb="6">
      <t>キョウダイ</t>
    </rPh>
    <rPh sb="6" eb="8">
      <t>シマイ</t>
    </rPh>
    <rPh sb="9" eb="10">
      <t>ハイ</t>
    </rPh>
    <rPh sb="16" eb="18">
      <t>ガッコウ</t>
    </rPh>
    <phoneticPr fontId="16"/>
  </si>
  <si>
    <t>けいたい電話やスマートフォンで通話やメール，インターネットをすることについて，家の人とやくそくを決めていますか（けいたい電話やスマートフォンを使ってゲームをすることは入りません）</t>
    <rPh sb="39" eb="40">
      <t>イエ</t>
    </rPh>
    <rPh sb="41" eb="42">
      <t>ヒト</t>
    </rPh>
    <rPh sb="48" eb="49">
      <t>キ</t>
    </rPh>
    <rPh sb="83" eb="84">
      <t>ハイ</t>
    </rPh>
    <phoneticPr fontId="16"/>
  </si>
  <si>
    <t>３０分より少ない</t>
    <rPh sb="5" eb="6">
      <t>スク</t>
    </rPh>
    <phoneticPr fontId="13"/>
  </si>
  <si>
    <t>１時間い上，２時間より少ない</t>
    <rPh sb="1" eb="3">
      <t>ジカン</t>
    </rPh>
    <rPh sb="4" eb="5">
      <t>ウエ</t>
    </rPh>
    <rPh sb="7" eb="9">
      <t>ジカン</t>
    </rPh>
    <rPh sb="11" eb="12">
      <t>スク</t>
    </rPh>
    <phoneticPr fontId="13"/>
  </si>
  <si>
    <t>２時間い上，３時間より少ない</t>
    <rPh sb="1" eb="3">
      <t>ジカン</t>
    </rPh>
    <rPh sb="4" eb="5">
      <t>ウエ</t>
    </rPh>
    <rPh sb="7" eb="9">
      <t>ジカン</t>
    </rPh>
    <rPh sb="11" eb="12">
      <t>スク</t>
    </rPh>
    <phoneticPr fontId="13"/>
  </si>
  <si>
    <t>３時間い上，４時間より少ない</t>
    <rPh sb="1" eb="3">
      <t>ジカン</t>
    </rPh>
    <rPh sb="4" eb="5">
      <t>ウエ</t>
    </rPh>
    <rPh sb="7" eb="9">
      <t>ジカン</t>
    </rPh>
    <rPh sb="11" eb="12">
      <t>スク</t>
    </rPh>
    <phoneticPr fontId="13"/>
  </si>
  <si>
    <t>４時間い上</t>
    <rPh sb="1" eb="3">
      <t>ジカン</t>
    </rPh>
    <rPh sb="4" eb="5">
      <t>ウエ</t>
    </rPh>
    <phoneticPr fontId="13"/>
  </si>
  <si>
    <t>月～金曜日，１日にどれくらいの時間，けいたい電話やスマートフォンで通話やメール，インターネットをしますか（けいたい電話やスマートフォンを使ってゲームをする時間は入りません）</t>
    <rPh sb="80" eb="81">
      <t>ハイ</t>
    </rPh>
    <phoneticPr fontId="16"/>
  </si>
  <si>
    <t>テレビゲーム（コンピュータゲーム，けいたい式のゲーム，けいたい電話やスマートフォンを使ったゲームも入ります）をすることについて，家の人とやくそくを決めていますか</t>
    <rPh sb="21" eb="22">
      <t>シキ</t>
    </rPh>
    <rPh sb="49" eb="50">
      <t>ハイ</t>
    </rPh>
    <rPh sb="64" eb="65">
      <t>イエ</t>
    </rPh>
    <rPh sb="66" eb="67">
      <t>ヒト</t>
    </rPh>
    <rPh sb="73" eb="74">
      <t>キ</t>
    </rPh>
    <phoneticPr fontId="16"/>
  </si>
  <si>
    <t>月～金曜日，１日にどれくらいの時間，テレビゲーム（コンピュータゲーム，けいたい式のゲーム，けいたい電話やスマートフォンを使ったゲームも入ります）をしますか</t>
    <rPh sb="39" eb="40">
      <t>シキ</t>
    </rPh>
    <rPh sb="67" eb="68">
      <t>ハイ</t>
    </rPh>
    <phoneticPr fontId="16"/>
  </si>
  <si>
    <t>本だな３つ分（２０１～３００冊）</t>
    <rPh sb="0" eb="1">
      <t>モト</t>
    </rPh>
    <rPh sb="5" eb="6">
      <t>ブン</t>
    </rPh>
    <rPh sb="14" eb="15">
      <t>サツ</t>
    </rPh>
    <phoneticPr fontId="13"/>
  </si>
  <si>
    <t>本だな２つ分（１０１～２００冊）</t>
    <rPh sb="0" eb="1">
      <t>モト</t>
    </rPh>
    <rPh sb="5" eb="6">
      <t>ブン</t>
    </rPh>
    <rPh sb="14" eb="15">
      <t>サツ</t>
    </rPh>
    <phoneticPr fontId="13"/>
  </si>
  <si>
    <t>本だな１つ分（２６～１００冊）</t>
    <rPh sb="0" eb="1">
      <t>モト</t>
    </rPh>
    <rPh sb="5" eb="6">
      <t>ブン</t>
    </rPh>
    <rPh sb="13" eb="14">
      <t>サツ</t>
    </rPh>
    <phoneticPr fontId="13"/>
  </si>
  <si>
    <t>１か月に，何冊くらいの本を読みますか（教科書やさん考書，まん画やざっしは入りません）</t>
    <rPh sb="2" eb="3">
      <t>ゲツ</t>
    </rPh>
    <rPh sb="5" eb="7">
      <t>ナンサツ</t>
    </rPh>
    <rPh sb="11" eb="12">
      <t>ホン</t>
    </rPh>
    <rPh sb="13" eb="14">
      <t>ヨ</t>
    </rPh>
    <rPh sb="19" eb="22">
      <t>キョウカショ</t>
    </rPh>
    <rPh sb="25" eb="26">
      <t>コウ</t>
    </rPh>
    <rPh sb="26" eb="27">
      <t>ショ</t>
    </rPh>
    <rPh sb="30" eb="31">
      <t>ガ</t>
    </rPh>
    <rPh sb="36" eb="37">
      <t>ハイ</t>
    </rPh>
    <phoneticPr fontId="13"/>
  </si>
  <si>
    <t>２時間い上，４時間より少ない</t>
    <rPh sb="1" eb="3">
      <t>ジカン</t>
    </rPh>
    <rPh sb="4" eb="5">
      <t>ウエ</t>
    </rPh>
    <rPh sb="7" eb="9">
      <t>ジカン</t>
    </rPh>
    <rPh sb="11" eb="12">
      <t>スク</t>
    </rPh>
    <phoneticPr fontId="13"/>
  </si>
  <si>
    <t>４時間い上，６時間より少ない</t>
    <rPh sb="1" eb="3">
      <t>ジカン</t>
    </rPh>
    <rPh sb="4" eb="5">
      <t>ウエ</t>
    </rPh>
    <rPh sb="7" eb="9">
      <t>ジカン</t>
    </rPh>
    <rPh sb="11" eb="12">
      <t>スク</t>
    </rPh>
    <phoneticPr fontId="13"/>
  </si>
  <si>
    <t>６時間い上，８時間より少ない</t>
    <rPh sb="1" eb="3">
      <t>ジカン</t>
    </rPh>
    <rPh sb="4" eb="5">
      <t>ウエ</t>
    </rPh>
    <rPh sb="7" eb="9">
      <t>ジカン</t>
    </rPh>
    <rPh sb="11" eb="12">
      <t>スク</t>
    </rPh>
    <phoneticPr fontId="13"/>
  </si>
  <si>
    <t>８時間い上，１０時間より少ない</t>
    <rPh sb="1" eb="3">
      <t>ジカン</t>
    </rPh>
    <rPh sb="4" eb="5">
      <t>ウエ</t>
    </rPh>
    <rPh sb="8" eb="10">
      <t>ジカン</t>
    </rPh>
    <rPh sb="12" eb="13">
      <t>スク</t>
    </rPh>
    <phoneticPr fontId="13"/>
  </si>
  <si>
    <t>１０時間い上，１２時間より少ない</t>
    <rPh sb="2" eb="4">
      <t>ジカン</t>
    </rPh>
    <rPh sb="5" eb="6">
      <t>ウエ</t>
    </rPh>
    <rPh sb="9" eb="11">
      <t>ジカン</t>
    </rPh>
    <rPh sb="13" eb="14">
      <t>スク</t>
    </rPh>
    <phoneticPr fontId="13"/>
  </si>
  <si>
    <t>１２時間い上</t>
    <rPh sb="2" eb="4">
      <t>ジカン</t>
    </rPh>
    <rPh sb="5" eb="6">
      <t>ウエ</t>
    </rPh>
    <phoneticPr fontId="13"/>
  </si>
  <si>
    <r>
      <t>学習じゅく（家庭教しに教わっている場合も入ります）で</t>
    </r>
    <r>
      <rPr>
        <u/>
        <sz val="11"/>
        <rFont val="ＭＳ ゴシック"/>
        <family val="3"/>
        <charset val="128"/>
      </rPr>
      <t>１週間で，どのくらいの時間</t>
    </r>
    <r>
      <rPr>
        <sz val="11"/>
        <rFont val="ＭＳ ゴシック"/>
        <family val="3"/>
      </rPr>
      <t>，勉強をしますか</t>
    </r>
    <rPh sb="11" eb="12">
      <t>オソ</t>
    </rPh>
    <rPh sb="17" eb="19">
      <t>バアイ</t>
    </rPh>
    <rPh sb="20" eb="21">
      <t>ハイ</t>
    </rPh>
    <rPh sb="27" eb="29">
      <t>シュウカン</t>
    </rPh>
    <rPh sb="37" eb="39">
      <t>ジカン</t>
    </rPh>
    <phoneticPr fontId="13"/>
  </si>
  <si>
    <r>
      <t>土曜日や日曜日など学校が休みの日に，</t>
    </r>
    <r>
      <rPr>
        <sz val="11"/>
        <rFont val="ＭＳ ゴシック"/>
        <family val="3"/>
        <charset val="128"/>
      </rPr>
      <t>１日にどれくらいの時間</t>
    </r>
    <r>
      <rPr>
        <sz val="11"/>
        <rFont val="ＭＳ ゴシック"/>
        <family val="3"/>
      </rPr>
      <t>，勉強をしますか（学習じゅくで勉強している時間や家庭教しに教わっている時間も入ります）</t>
    </r>
    <rPh sb="67" eb="68">
      <t>ハイ</t>
    </rPh>
    <phoneticPr fontId="16"/>
  </si>
  <si>
    <t>３０分い上，１時間より少ない</t>
    <rPh sb="2" eb="3">
      <t>プン</t>
    </rPh>
    <rPh sb="4" eb="5">
      <t>ウエ</t>
    </rPh>
    <rPh sb="7" eb="9">
      <t>ジカン</t>
    </rPh>
    <rPh sb="11" eb="12">
      <t>スク</t>
    </rPh>
    <phoneticPr fontId="13"/>
  </si>
  <si>
    <t>３時間い上</t>
    <rPh sb="1" eb="3">
      <t>ジカン</t>
    </rPh>
    <rPh sb="4" eb="5">
      <t>ウエ</t>
    </rPh>
    <phoneticPr fontId="13"/>
  </si>
  <si>
    <r>
      <t>学校のじゅ業時間い外に，月～金曜日，</t>
    </r>
    <r>
      <rPr>
        <sz val="11"/>
        <rFont val="ＭＳ ゴシック"/>
        <family val="3"/>
        <charset val="128"/>
      </rPr>
      <t>１日にどれくらいの時間</t>
    </r>
    <r>
      <rPr>
        <sz val="11"/>
        <rFont val="ＭＳ ゴシック"/>
        <family val="3"/>
      </rPr>
      <t>，勉強をしますか（学習じゅくで勉強している時間や家庭教しに教わっている時間も入ります）</t>
    </r>
    <rPh sb="67" eb="68">
      <t>ハイ</t>
    </rPh>
    <phoneticPr fontId="16"/>
  </si>
  <si>
    <t>学校のじゅ業の予習やふく習をしていますか</t>
    <rPh sb="12" eb="13">
      <t>ナライ</t>
    </rPh>
    <phoneticPr fontId="13"/>
  </si>
  <si>
    <t>じゅ業のはじめには気が付かなかった疑問が，じゅ業の終わりに，頭にうかんできたこと</t>
    <rPh sb="2" eb="3">
      <t>ギョウ</t>
    </rPh>
    <rPh sb="9" eb="10">
      <t>キ</t>
    </rPh>
    <rPh sb="11" eb="12">
      <t>ツ</t>
    </rPh>
    <rPh sb="17" eb="19">
      <t>ギモン</t>
    </rPh>
    <rPh sb="23" eb="24">
      <t>ギョウ</t>
    </rPh>
    <rPh sb="25" eb="26">
      <t>オ</t>
    </rPh>
    <rPh sb="30" eb="31">
      <t>アタマ</t>
    </rPh>
    <phoneticPr fontId="20"/>
  </si>
  <si>
    <t>じゅ業のはじめに，先生から，どうやったら課題を解決できるか考えるように言われること</t>
    <rPh sb="2" eb="3">
      <t>ギョウ</t>
    </rPh>
    <rPh sb="9" eb="11">
      <t>センセイ</t>
    </rPh>
    <rPh sb="20" eb="22">
      <t>カダイ</t>
    </rPh>
    <rPh sb="23" eb="25">
      <t>カイケツ</t>
    </rPh>
    <rPh sb="29" eb="30">
      <t>カンガ</t>
    </rPh>
    <rPh sb="35" eb="36">
      <t>イ</t>
    </rPh>
    <phoneticPr fontId="20"/>
  </si>
  <si>
    <t>じゅ業で課題を解決するときに，みんなでいろいろな考えを発表すること</t>
    <rPh sb="2" eb="3">
      <t>ギョウ</t>
    </rPh>
    <rPh sb="4" eb="6">
      <t>カダイ</t>
    </rPh>
    <rPh sb="7" eb="9">
      <t>カイケツ</t>
    </rPh>
    <rPh sb="24" eb="25">
      <t>カンガ</t>
    </rPh>
    <rPh sb="27" eb="29">
      <t>ハッピョウ</t>
    </rPh>
    <phoneticPr fontId="20"/>
  </si>
  <si>
    <t>ノートやワークシート，プリントに書いたじゅ業のまとめを先生に見てもらうこと</t>
    <rPh sb="16" eb="17">
      <t>カ</t>
    </rPh>
    <rPh sb="21" eb="22">
      <t>ギョウ</t>
    </rPh>
    <rPh sb="27" eb="29">
      <t>センセイ</t>
    </rPh>
    <rPh sb="30" eb="31">
      <t>ミ</t>
    </rPh>
    <phoneticPr fontId="20"/>
  </si>
  <si>
    <t>友達の考えを聞いて，文章の内容や表現の仕方がよくわかったこと</t>
    <rPh sb="0" eb="2">
      <t>トモダチ</t>
    </rPh>
    <rPh sb="3" eb="4">
      <t>カンガ</t>
    </rPh>
    <rPh sb="6" eb="7">
      <t>キ</t>
    </rPh>
    <rPh sb="10" eb="12">
      <t>ブンショウ</t>
    </rPh>
    <rPh sb="13" eb="15">
      <t>ナイヨウ</t>
    </rPh>
    <rPh sb="16" eb="18">
      <t>ヒョウゲン</t>
    </rPh>
    <rPh sb="19" eb="21">
      <t>シカタ</t>
    </rPh>
    <phoneticPr fontId="17"/>
  </si>
  <si>
    <r>
      <t>６　あなたの</t>
    </r>
    <r>
      <rPr>
        <u/>
        <sz val="12"/>
        <rFont val="ＭＳ ゴシック"/>
        <family val="3"/>
        <charset val="128"/>
      </rPr>
      <t>小学校３年生の時の国語のじゅ業では</t>
    </r>
    <r>
      <rPr>
        <sz val="12"/>
        <rFont val="ＭＳ ゴシック"/>
        <family val="3"/>
      </rPr>
      <t>，次のようなことがどれくらいありましたか。</t>
    </r>
    <rPh sb="6" eb="9">
      <t>ショウガッコウ</t>
    </rPh>
    <rPh sb="10" eb="12">
      <t>ネンセイ</t>
    </rPh>
    <rPh sb="13" eb="14">
      <t>トキ</t>
    </rPh>
    <rPh sb="15" eb="17">
      <t>コクゴ</t>
    </rPh>
    <rPh sb="20" eb="21">
      <t>ギョウ</t>
    </rPh>
    <rPh sb="24" eb="25">
      <t>ツギ</t>
    </rPh>
    <phoneticPr fontId="20"/>
  </si>
  <si>
    <t>学校の先生たちは心配ごとの相談にのってくれましたか</t>
    <rPh sb="0" eb="2">
      <t>ガッコウ</t>
    </rPh>
    <rPh sb="3" eb="5">
      <t>センセイ</t>
    </rPh>
    <rPh sb="8" eb="10">
      <t>シンパイ</t>
    </rPh>
    <rPh sb="13" eb="15">
      <t>ソウダン</t>
    </rPh>
    <phoneticPr fontId="16"/>
  </si>
  <si>
    <t>ほめてくれなかった</t>
    <phoneticPr fontId="13"/>
  </si>
  <si>
    <t>どちらかといえば，ほめてくれなかった</t>
  </si>
  <si>
    <t>どちらかといえば，ほめてくれた</t>
  </si>
  <si>
    <t>ほめてくれた</t>
    <phoneticPr fontId="13"/>
  </si>
  <si>
    <r>
      <t>学校の先生たちは自分のよいところを</t>
    </r>
    <r>
      <rPr>
        <sz val="10"/>
        <rFont val="ＭＳ ゴシック"/>
        <family val="3"/>
        <charset val="128"/>
      </rPr>
      <t>ほめて</t>
    </r>
    <r>
      <rPr>
        <sz val="10"/>
        <rFont val="ＭＳ ゴシック"/>
        <family val="3"/>
      </rPr>
      <t>くれましたか</t>
    </r>
    <rPh sb="0" eb="2">
      <t>ガッコウ</t>
    </rPh>
    <rPh sb="3" eb="5">
      <t>センセイ</t>
    </rPh>
    <rPh sb="8" eb="10">
      <t>ジブン</t>
    </rPh>
    <phoneticPr fontId="16"/>
  </si>
  <si>
    <t>まん足していなかった</t>
    <rPh sb="2" eb="3">
      <t>タ</t>
    </rPh>
    <phoneticPr fontId="13"/>
  </si>
  <si>
    <t>どちらかといえば，まん足していなかった</t>
    <rPh sb="11" eb="12">
      <t>タ</t>
    </rPh>
    <phoneticPr fontId="13"/>
  </si>
  <si>
    <t>どちらかといえば，まん足していた</t>
    <rPh sb="11" eb="12">
      <t>タ</t>
    </rPh>
    <phoneticPr fontId="13"/>
  </si>
  <si>
    <t>まん足していた</t>
    <rPh sb="2" eb="3">
      <t>タ</t>
    </rPh>
    <phoneticPr fontId="13"/>
  </si>
  <si>
    <t>学校での生活にはまん足していましたか（運動会や遠足などの学校行事も入ります）</t>
    <rPh sb="0" eb="2">
      <t>ガッコウ</t>
    </rPh>
    <rPh sb="4" eb="6">
      <t>セイカツ</t>
    </rPh>
    <rPh sb="10" eb="11">
      <t>タ</t>
    </rPh>
    <rPh sb="19" eb="22">
      <t>ウンドウカイ</t>
    </rPh>
    <rPh sb="23" eb="25">
      <t>エンソク</t>
    </rPh>
    <rPh sb="28" eb="30">
      <t>ガッコウ</t>
    </rPh>
    <rPh sb="30" eb="32">
      <t>ギョウジ</t>
    </rPh>
    <rPh sb="33" eb="34">
      <t>ハイ</t>
    </rPh>
    <phoneticPr fontId="16"/>
  </si>
  <si>
    <r>
      <t>５　あなたの</t>
    </r>
    <r>
      <rPr>
        <u/>
        <sz val="12"/>
        <rFont val="ＭＳ ゴシック"/>
        <family val="3"/>
        <charset val="128"/>
      </rPr>
      <t>小学校３年生の時のことについて</t>
    </r>
    <r>
      <rPr>
        <sz val="12"/>
        <rFont val="ＭＳ ゴシック"/>
        <family val="3"/>
      </rPr>
      <t>，当てはまるものを１つずつ選んでください。</t>
    </r>
    <rPh sb="6" eb="9">
      <t>ショウガッコウ</t>
    </rPh>
    <rPh sb="10" eb="12">
      <t>ネンセイ</t>
    </rPh>
    <rPh sb="13" eb="14">
      <t>トキ</t>
    </rPh>
    <rPh sb="22" eb="23">
      <t>ア</t>
    </rPh>
    <rPh sb="34" eb="35">
      <t>エラ</t>
    </rPh>
    <phoneticPr fontId="20"/>
  </si>
  <si>
    <t>しょう来どの学校まで進みたいと思いますか</t>
    <rPh sb="3" eb="4">
      <t>ライ</t>
    </rPh>
    <rPh sb="6" eb="8">
      <t>ガッコウ</t>
    </rPh>
    <rPh sb="10" eb="11">
      <t>スス</t>
    </rPh>
    <rPh sb="15" eb="16">
      <t>オモ</t>
    </rPh>
    <phoneticPr fontId="13"/>
  </si>
  <si>
    <t>さい玉県や今住んでいる市町村のれきしや自ぜんにかん心を持っていますか</t>
    <rPh sb="2" eb="3">
      <t>タマ</t>
    </rPh>
    <rPh sb="3" eb="4">
      <t>ケン</t>
    </rPh>
    <rPh sb="5" eb="6">
      <t>イマ</t>
    </rPh>
    <rPh sb="6" eb="7">
      <t>ス</t>
    </rPh>
    <rPh sb="11" eb="14">
      <t>シチョウソン</t>
    </rPh>
    <rPh sb="19" eb="20">
      <t>ジ</t>
    </rPh>
    <rPh sb="25" eb="26">
      <t>ココロ</t>
    </rPh>
    <rPh sb="27" eb="28">
      <t>モ</t>
    </rPh>
    <phoneticPr fontId="16"/>
  </si>
  <si>
    <t>イライラしているときに，先生や家の人（兄弟姉妹は入りません）に口答えをした</t>
    <phoneticPr fontId="17"/>
  </si>
  <si>
    <t>何からんぼうなことを言った</t>
    <rPh sb="0" eb="1">
      <t>ナニ</t>
    </rPh>
    <rPh sb="10" eb="11">
      <t>イ</t>
    </rPh>
    <phoneticPr fontId="17"/>
  </si>
  <si>
    <r>
      <t>ほかの子たちが</t>
    </r>
    <r>
      <rPr>
        <sz val="11"/>
        <color rgb="FFFF0000"/>
        <rFont val="ＭＳ ゴシック"/>
        <family val="3"/>
        <charset val="128"/>
      </rPr>
      <t>話</t>
    </r>
    <r>
      <rPr>
        <sz val="11"/>
        <rFont val="ＭＳ ゴシック"/>
        <family val="3"/>
      </rPr>
      <t>をしているときに，その子たちのじゃまをした</t>
    </r>
    <rPh sb="3" eb="4">
      <t>コ</t>
    </rPh>
    <rPh sb="7" eb="8">
      <t>ハナシ</t>
    </rPh>
    <rPh sb="19" eb="20">
      <t>コ</t>
    </rPh>
    <phoneticPr fontId="17"/>
  </si>
  <si>
    <t>じゅ業で必要なものをわすれた</t>
    <rPh sb="2" eb="3">
      <t>ギョウ</t>
    </rPh>
    <rPh sb="4" eb="6">
      <t>ヒツヨウ</t>
    </rPh>
    <phoneticPr fontId="17"/>
  </si>
  <si>
    <t>じゅ業の内容がむずかしいときは，やらずにあきらめるか簡単なところだけ勉強する</t>
    <phoneticPr fontId="13"/>
  </si>
  <si>
    <t>勉強するときは，さん考書や事典などがすぐ使えるように準備しておく</t>
    <rPh sb="0" eb="2">
      <t>ベンキョウ</t>
    </rPh>
    <rPh sb="10" eb="11">
      <t>コウ</t>
    </rPh>
    <rPh sb="11" eb="12">
      <t>ショ</t>
    </rPh>
    <rPh sb="13" eb="15">
      <t>ジテン</t>
    </rPh>
    <rPh sb="20" eb="21">
      <t>ツカ</t>
    </rPh>
    <rPh sb="26" eb="28">
      <t>ジュンビ</t>
    </rPh>
    <phoneticPr fontId="13"/>
  </si>
  <si>
    <r>
      <t>２　勉強のやり方について</t>
    </r>
    <r>
      <rPr>
        <sz val="12"/>
        <color rgb="FFFF0000"/>
        <rFont val="ＭＳ ゴシック"/>
        <family val="3"/>
        <charset val="128"/>
      </rPr>
      <t>当</t>
    </r>
    <r>
      <rPr>
        <sz val="12"/>
        <rFont val="ＭＳ ゴシック"/>
        <family val="3"/>
      </rPr>
      <t>てはまるものを選んでください。</t>
    </r>
    <rPh sb="2" eb="4">
      <t>ベンキョウ</t>
    </rPh>
    <rPh sb="7" eb="8">
      <t>カタ</t>
    </rPh>
    <rPh sb="12" eb="13">
      <t>アテ</t>
    </rPh>
    <rPh sb="20" eb="21">
      <t>エラ</t>
    </rPh>
    <phoneticPr fontId="13"/>
  </si>
  <si>
    <t>しょう来の進む学校や仕事の役に立つから</t>
    <rPh sb="3" eb="4">
      <t>ライ</t>
    </rPh>
    <rPh sb="5" eb="6">
      <t>スス</t>
    </rPh>
    <rPh sb="7" eb="9">
      <t>ガッコウ</t>
    </rPh>
    <rPh sb="10" eb="12">
      <t>シゴト</t>
    </rPh>
    <rPh sb="13" eb="14">
      <t>ヤク</t>
    </rPh>
    <rPh sb="15" eb="16">
      <t>タ</t>
    </rPh>
    <phoneticPr fontId="13"/>
  </si>
  <si>
    <t>勉強することが楽しい，すきだから</t>
    <rPh sb="0" eb="2">
      <t>ベンキョウ</t>
    </rPh>
    <rPh sb="7" eb="8">
      <t>タノ</t>
    </rPh>
    <phoneticPr fontId="13"/>
  </si>
  <si>
    <t>あなたは，勉強する理由について，どのように考えていますか。ア～ウのそれぞれについて，当てはまるものを①～④の中から１つずつ選んでください</t>
    <phoneticPr fontId="13"/>
  </si>
  <si>
    <t>大分類</t>
    <rPh sb="0" eb="3">
      <t>ダイブンルイ</t>
    </rPh>
    <phoneticPr fontId="3"/>
  </si>
  <si>
    <t>物理名</t>
    <rPh sb="0" eb="2">
      <t>ブツリ</t>
    </rPh>
    <rPh sb="2" eb="3">
      <t>メイ</t>
    </rPh>
    <phoneticPr fontId="3"/>
  </si>
  <si>
    <t>非認知能力</t>
  </si>
  <si>
    <t>H30</t>
    <phoneticPr fontId="3"/>
  </si>
  <si>
    <t>(2)ア</t>
    <phoneticPr fontId="3"/>
  </si>
  <si>
    <t>(2)ア</t>
  </si>
  <si>
    <t>(2)イ</t>
    <phoneticPr fontId="3"/>
  </si>
  <si>
    <t>(2)イ</t>
  </si>
  <si>
    <t>(2)ウ</t>
    <phoneticPr fontId="3"/>
  </si>
  <si>
    <t>(2)ウ</t>
  </si>
  <si>
    <t>(2)エ</t>
  </si>
  <si>
    <t>(2)オ</t>
    <phoneticPr fontId="3"/>
  </si>
  <si>
    <t>(2)オ</t>
  </si>
  <si>
    <t>(2)カ</t>
  </si>
  <si>
    <t>(2)キ</t>
  </si>
  <si>
    <t>(2)ク</t>
  </si>
  <si>
    <t>(2)ケ</t>
  </si>
  <si>
    <t>(2)コ</t>
  </si>
  <si>
    <t>(2)サ</t>
  </si>
  <si>
    <t>(2)シ</t>
  </si>
  <si>
    <t>(2)ス</t>
    <phoneticPr fontId="3"/>
  </si>
  <si>
    <t>(2)ス</t>
  </si>
  <si>
    <t>(2)セ</t>
    <phoneticPr fontId="3"/>
  </si>
  <si>
    <t>(2)セ</t>
  </si>
  <si>
    <t>(2)ソ</t>
    <phoneticPr fontId="3"/>
  </si>
  <si>
    <t>(2)ソ</t>
  </si>
  <si>
    <t>(2)タ</t>
  </si>
  <si>
    <t>(2)チ</t>
    <phoneticPr fontId="3"/>
  </si>
  <si>
    <t>(2)チ</t>
  </si>
  <si>
    <t>(2)ツ</t>
    <phoneticPr fontId="3"/>
  </si>
  <si>
    <t>(2)ツ</t>
  </si>
  <si>
    <t>(2)テ</t>
    <phoneticPr fontId="3"/>
  </si>
  <si>
    <t>(2)テ</t>
  </si>
  <si>
    <t>(2)ト</t>
    <phoneticPr fontId="3"/>
  </si>
  <si>
    <t>(2)ト</t>
  </si>
  <si>
    <t>(2)ナ</t>
    <phoneticPr fontId="3"/>
  </si>
  <si>
    <t>(2)ナ</t>
  </si>
  <si>
    <t>(2)ニ</t>
    <phoneticPr fontId="3"/>
  </si>
  <si>
    <t>(2)ニ</t>
  </si>
  <si>
    <t>(2)ヌ</t>
    <phoneticPr fontId="3"/>
  </si>
  <si>
    <t>(2)ヌ</t>
  </si>
  <si>
    <t>(2)ネ</t>
    <phoneticPr fontId="3"/>
  </si>
  <si>
    <t>(2)ネ</t>
  </si>
  <si>
    <t>(3)</t>
    <phoneticPr fontId="3"/>
  </si>
  <si>
    <t>(4)</t>
    <phoneticPr fontId="3"/>
  </si>
  <si>
    <t>あきてしまう【逆転項目】</t>
    <phoneticPr fontId="3"/>
  </si>
  <si>
    <t>(28)</t>
    <phoneticPr fontId="3"/>
  </si>
  <si>
    <t>(11)</t>
    <phoneticPr fontId="3"/>
  </si>
  <si>
    <t>(16)</t>
    <phoneticPr fontId="3"/>
  </si>
  <si>
    <t>(29)</t>
    <phoneticPr fontId="3"/>
  </si>
  <si>
    <t>(12)</t>
    <phoneticPr fontId="3"/>
  </si>
  <si>
    <t>(30)</t>
    <phoneticPr fontId="3"/>
  </si>
  <si>
    <t>(31)</t>
    <phoneticPr fontId="3"/>
  </si>
  <si>
    <t>(33)</t>
    <phoneticPr fontId="3"/>
  </si>
  <si>
    <t>(20)</t>
    <phoneticPr fontId="3"/>
  </si>
  <si>
    <t>(21)</t>
    <phoneticPr fontId="3"/>
  </si>
  <si>
    <t>(34)</t>
    <phoneticPr fontId="3"/>
  </si>
  <si>
    <t>(17)</t>
    <phoneticPr fontId="3"/>
  </si>
  <si>
    <t>(22)</t>
    <phoneticPr fontId="3"/>
  </si>
  <si>
    <t>(35)</t>
    <phoneticPr fontId="3"/>
  </si>
  <si>
    <t>(18)</t>
    <phoneticPr fontId="3"/>
  </si>
  <si>
    <t>(32)</t>
    <phoneticPr fontId="3"/>
  </si>
  <si>
    <t>(15)</t>
    <phoneticPr fontId="3"/>
  </si>
  <si>
    <t>(19)</t>
    <phoneticPr fontId="3"/>
  </si>
  <si>
    <t>じゃまをした【回答が逆転しているためそのまま】</t>
    <phoneticPr fontId="3"/>
  </si>
  <si>
    <t>(5)</t>
    <phoneticPr fontId="3"/>
  </si>
  <si>
    <t>ぼんやり【回答が逆転しているためそのまま】</t>
    <phoneticPr fontId="3"/>
  </si>
  <si>
    <t>勤勉性</t>
    <phoneticPr fontId="3"/>
  </si>
  <si>
    <t>ミスをしないようにする【逆転項目】</t>
    <phoneticPr fontId="3"/>
  </si>
  <si>
    <t>やるべきことをやる【逆転項目】</t>
    <phoneticPr fontId="3"/>
  </si>
  <si>
    <t>(24)ア</t>
    <phoneticPr fontId="3"/>
  </si>
  <si>
    <t>(18)ア</t>
    <phoneticPr fontId="3"/>
  </si>
  <si>
    <t>(24)イ</t>
  </si>
  <si>
    <t>(18)イ</t>
    <phoneticPr fontId="3"/>
  </si>
  <si>
    <t>(24)ウ</t>
  </si>
  <si>
    <t>(18)ウ</t>
    <phoneticPr fontId="3"/>
  </si>
  <si>
    <t>(24)エ</t>
  </si>
  <si>
    <t>(18)エ</t>
    <phoneticPr fontId="3"/>
  </si>
  <si>
    <t>(25)ア</t>
    <phoneticPr fontId="3"/>
  </si>
  <si>
    <t>(20)ア</t>
    <phoneticPr fontId="3"/>
  </si>
  <si>
    <t>(25)イ</t>
  </si>
  <si>
    <t>(20)イ</t>
  </si>
  <si>
    <t>(25)ウ</t>
  </si>
  <si>
    <t>(20)ウ</t>
  </si>
  <si>
    <t>(25)エ</t>
  </si>
  <si>
    <t>(20)エ</t>
  </si>
  <si>
    <t>(48)</t>
    <phoneticPr fontId="3"/>
  </si>
  <si>
    <t>(23)</t>
    <phoneticPr fontId="3"/>
  </si>
  <si>
    <t>(38)</t>
    <phoneticPr fontId="3"/>
  </si>
  <si>
    <t>(36)</t>
    <phoneticPr fontId="3"/>
  </si>
  <si>
    <t>(49)</t>
    <phoneticPr fontId="3"/>
  </si>
  <si>
    <t>(37)</t>
    <phoneticPr fontId="3"/>
  </si>
  <si>
    <t>(50)</t>
    <phoneticPr fontId="3"/>
  </si>
  <si>
    <t>(39)</t>
    <phoneticPr fontId="3"/>
  </si>
  <si>
    <t>(40)</t>
    <phoneticPr fontId="3"/>
  </si>
  <si>
    <t>(42)</t>
    <phoneticPr fontId="3"/>
  </si>
  <si>
    <t>(41)</t>
    <phoneticPr fontId="3"/>
  </si>
  <si>
    <t>(43)</t>
    <phoneticPr fontId="3"/>
  </si>
  <si>
    <t>(46)</t>
    <phoneticPr fontId="3"/>
  </si>
  <si>
    <t>(47)</t>
    <phoneticPr fontId="3"/>
  </si>
  <si>
    <t>ドリルをする【逆転項目】</t>
    <phoneticPr fontId="3"/>
  </si>
  <si>
    <t>(45)</t>
    <phoneticPr fontId="3"/>
  </si>
  <si>
    <t>(44)</t>
    <phoneticPr fontId="3"/>
  </si>
  <si>
    <t>(67)</t>
    <phoneticPr fontId="3"/>
  </si>
  <si>
    <t>(52)</t>
    <phoneticPr fontId="3"/>
  </si>
  <si>
    <t>(68)</t>
    <phoneticPr fontId="3"/>
  </si>
  <si>
    <t>(51)</t>
    <phoneticPr fontId="3"/>
  </si>
  <si>
    <t>(71)</t>
  </si>
  <si>
    <t>(72)</t>
  </si>
  <si>
    <t>(73)</t>
  </si>
  <si>
    <t>(74)</t>
  </si>
  <si>
    <t>(75)</t>
  </si>
  <si>
    <t>(76)</t>
  </si>
  <si>
    <t>(77)</t>
  </si>
  <si>
    <t>(78)</t>
  </si>
  <si>
    <t>(79)</t>
  </si>
  <si>
    <t>(24)</t>
    <phoneticPr fontId="3"/>
  </si>
  <si>
    <t>(54)</t>
    <phoneticPr fontId="3"/>
  </si>
  <si>
    <t>(55)</t>
    <phoneticPr fontId="3"/>
  </si>
  <si>
    <t>(60)</t>
    <phoneticPr fontId="3"/>
  </si>
  <si>
    <t>(65)</t>
    <phoneticPr fontId="3"/>
  </si>
  <si>
    <t>(80)</t>
    <phoneticPr fontId="3"/>
  </si>
  <si>
    <t>(62)</t>
    <phoneticPr fontId="3"/>
  </si>
  <si>
    <t>(58)</t>
    <phoneticPr fontId="3"/>
  </si>
  <si>
    <t>(63)</t>
    <phoneticPr fontId="3"/>
  </si>
  <si>
    <t>(59)</t>
    <phoneticPr fontId="3"/>
  </si>
  <si>
    <t>(64)</t>
    <phoneticPr fontId="3"/>
  </si>
  <si>
    <t>(69)</t>
    <phoneticPr fontId="3"/>
  </si>
  <si>
    <t>(66)</t>
    <phoneticPr fontId="3"/>
  </si>
  <si>
    <t>(71)</t>
    <phoneticPr fontId="3"/>
  </si>
  <si>
    <t>調査実施科目でどれが好きか</t>
    <rPh sb="0" eb="2">
      <t>チョウサ</t>
    </rPh>
    <rPh sb="2" eb="4">
      <t>ジッシ</t>
    </rPh>
    <rPh sb="4" eb="6">
      <t>カモク</t>
    </rPh>
    <rPh sb="10" eb="11">
      <t>ス</t>
    </rPh>
    <phoneticPr fontId="3"/>
  </si>
  <si>
    <t>(81)</t>
    <phoneticPr fontId="3"/>
  </si>
  <si>
    <t>(70)</t>
    <phoneticPr fontId="3"/>
  </si>
  <si>
    <t>算数に対する学習意欲</t>
    <rPh sb="0" eb="2">
      <t>サンスウ</t>
    </rPh>
    <rPh sb="3" eb="4">
      <t>タイ</t>
    </rPh>
    <rPh sb="6" eb="8">
      <t>ガクシュウ</t>
    </rPh>
    <rPh sb="8" eb="10">
      <t>イヨク</t>
    </rPh>
    <phoneticPr fontId="3"/>
  </si>
  <si>
    <t>算数についての本を読むのが好き</t>
    <rPh sb="0" eb="2">
      <t>サンスウ</t>
    </rPh>
    <rPh sb="7" eb="8">
      <t>ホン</t>
    </rPh>
    <rPh sb="9" eb="10">
      <t>ヨ</t>
    </rPh>
    <rPh sb="13" eb="14">
      <t>ス</t>
    </rPh>
    <phoneticPr fontId="3"/>
  </si>
  <si>
    <t>算数の授業が楽しみ</t>
    <rPh sb="0" eb="2">
      <t>サンスウ</t>
    </rPh>
    <rPh sb="3" eb="5">
      <t>ジュギョウ</t>
    </rPh>
    <rPh sb="6" eb="7">
      <t>タノ</t>
    </rPh>
    <phoneticPr fontId="3"/>
  </si>
  <si>
    <t>算数の勉強をするのは楽しいから</t>
    <rPh sb="0" eb="2">
      <t>サンスウ</t>
    </rPh>
    <rPh sb="3" eb="5">
      <t>ベンキョウ</t>
    </rPh>
    <rPh sb="10" eb="11">
      <t>タノ</t>
    </rPh>
    <phoneticPr fontId="3"/>
  </si>
  <si>
    <t>算数で学ぶ内容に興味がある</t>
    <rPh sb="0" eb="2">
      <t>サンスウ</t>
    </rPh>
    <rPh sb="3" eb="4">
      <t>マナ</t>
    </rPh>
    <rPh sb="5" eb="7">
      <t>ナイヨウ</t>
    </rPh>
    <rPh sb="8" eb="10">
      <t>キョウミ</t>
    </rPh>
    <phoneticPr fontId="3"/>
  </si>
  <si>
    <t>question_01</t>
    <phoneticPr fontId="3"/>
  </si>
  <si>
    <t>ALの実施</t>
    <phoneticPr fontId="3"/>
  </si>
  <si>
    <t>学習方略</t>
  </si>
  <si>
    <t>平成３０年度埼玉県学力・学習状況調査</t>
    <rPh sb="6" eb="9">
      <t>サイタマケン</t>
    </rPh>
    <phoneticPr fontId="13"/>
  </si>
  <si>
    <t>ウ</t>
    <phoneticPr fontId="13"/>
  </si>
  <si>
    <t>エ</t>
    <phoneticPr fontId="13"/>
  </si>
  <si>
    <t>２　勉強のやり方について当てはまるものを選んでください。</t>
    <phoneticPr fontId="13"/>
  </si>
  <si>
    <t>（２）</t>
    <phoneticPr fontId="13"/>
  </si>
  <si>
    <t>ア</t>
    <phoneticPr fontId="13"/>
  </si>
  <si>
    <t>どちらともいえない</t>
    <phoneticPr fontId="13"/>
  </si>
  <si>
    <t>イ</t>
    <phoneticPr fontId="13"/>
  </si>
  <si>
    <t>どちらともいえない</t>
    <phoneticPr fontId="13"/>
  </si>
  <si>
    <t>エ</t>
    <phoneticPr fontId="13"/>
  </si>
  <si>
    <t>オ</t>
    <phoneticPr fontId="13"/>
  </si>
  <si>
    <t>カ</t>
    <phoneticPr fontId="13"/>
  </si>
  <si>
    <t>キ</t>
    <phoneticPr fontId="13"/>
  </si>
  <si>
    <t>ク</t>
    <phoneticPr fontId="13"/>
  </si>
  <si>
    <t>ケ</t>
    <phoneticPr fontId="13"/>
  </si>
  <si>
    <t>コ</t>
    <phoneticPr fontId="13"/>
  </si>
  <si>
    <t>シ</t>
    <phoneticPr fontId="13"/>
  </si>
  <si>
    <t>ス</t>
    <phoneticPr fontId="13"/>
  </si>
  <si>
    <t>セ</t>
    <phoneticPr fontId="13"/>
  </si>
  <si>
    <t>ソ</t>
    <phoneticPr fontId="13"/>
  </si>
  <si>
    <t>タ</t>
    <phoneticPr fontId="13"/>
  </si>
  <si>
    <t>ツ</t>
    <phoneticPr fontId="13"/>
  </si>
  <si>
    <t>テ</t>
    <phoneticPr fontId="13"/>
  </si>
  <si>
    <t>ナ</t>
    <phoneticPr fontId="13"/>
  </si>
  <si>
    <t>ヌ</t>
    <phoneticPr fontId="13"/>
  </si>
  <si>
    <t>ネ</t>
    <phoneticPr fontId="13"/>
  </si>
  <si>
    <t>勉強で大切なところは，繰り返して書くなどして覚える</t>
  </si>
  <si>
    <t>（３）</t>
    <phoneticPr fontId="13"/>
  </si>
  <si>
    <t>４　あなた自身のことについて，当てはまるものを１つずつ選んでください。</t>
    <phoneticPr fontId="13"/>
  </si>
  <si>
    <t>（１１）</t>
    <phoneticPr fontId="13"/>
  </si>
  <si>
    <t>今住んでいる県や市町村の歴史や自然に関心を持っていますか</t>
  </si>
  <si>
    <t>将来どの学校まで進みたいと思いますか</t>
  </si>
  <si>
    <t>中学校まで</t>
  </si>
  <si>
    <t>高校まで</t>
  </si>
  <si>
    <t>専門学校まで</t>
  </si>
  <si>
    <t>短期大学まで</t>
  </si>
  <si>
    <t>大学まで</t>
  </si>
  <si>
    <t>大学院まで</t>
  </si>
  <si>
    <t>まだ決めていない</t>
  </si>
  <si>
    <t>小学校の入学前に幼稚園に通っていましたか</t>
  </si>
  <si>
    <t>（１９）</t>
    <phoneticPr fontId="13"/>
  </si>
  <si>
    <t>中学校卒業後の進路について，どのようなことを重視して選びたいと考えていますか。ア～エのそれぞれについて，当てはまるものを①～④の中から1つずつ選んでください。</t>
    <phoneticPr fontId="28"/>
  </si>
  <si>
    <t>ア</t>
    <phoneticPr fontId="13"/>
  </si>
  <si>
    <t>どちらかと
いえば，当てはまる</t>
    <phoneticPr fontId="13"/>
  </si>
  <si>
    <t>どちらかと
いえば，当てはまらない</t>
    <phoneticPr fontId="13"/>
  </si>
  <si>
    <t>（２０）</t>
    <phoneticPr fontId="13"/>
  </si>
  <si>
    <t>中学校卒業後の進路を選ぶときに，どのような情報を参考にしたいと思いますか。ア～エのそれぞれについて，当てはまるものを①～④の中から１つずつ選んでください。</t>
    <phoneticPr fontId="13"/>
  </si>
  <si>
    <t>５　あなたの生活の様子を振り返り，次のことについて，当てはまるものを１つずつ選んでください。</t>
    <phoneticPr fontId="20"/>
  </si>
  <si>
    <t>（２１）</t>
    <phoneticPr fontId="13"/>
  </si>
  <si>
    <t>だいたいできる</t>
    <phoneticPr fontId="13"/>
  </si>
  <si>
    <t>あまりできない</t>
    <phoneticPr fontId="13"/>
  </si>
  <si>
    <t>（２２）</t>
    <phoneticPr fontId="13"/>
  </si>
  <si>
    <t>学習の準備を整え，授業に臨むことができていますか</t>
    <phoneticPr fontId="13"/>
  </si>
  <si>
    <r>
      <t>６　あなたの</t>
    </r>
    <r>
      <rPr>
        <u/>
        <sz val="12"/>
        <rFont val="ＭＳ ゴシック"/>
        <family val="3"/>
        <charset val="128"/>
      </rPr>
      <t>中学校２年生の時のことについて</t>
    </r>
    <r>
      <rPr>
        <sz val="12"/>
        <rFont val="ＭＳ ゴシック"/>
        <family val="3"/>
      </rPr>
      <t>，当てはまるものを１つずつ選んでください。</t>
    </r>
    <phoneticPr fontId="20"/>
  </si>
  <si>
    <t>（３３）</t>
    <phoneticPr fontId="13"/>
  </si>
  <si>
    <t>⑤</t>
    <phoneticPr fontId="13"/>
  </si>
  <si>
    <t>あった</t>
  </si>
  <si>
    <t>どちらかといえば，思う</t>
    <phoneticPr fontId="13"/>
  </si>
  <si>
    <t>③</t>
    <phoneticPr fontId="13"/>
  </si>
  <si>
    <t>②</t>
    <phoneticPr fontId="13"/>
  </si>
  <si>
    <t>②③④</t>
    <phoneticPr fontId="13"/>
  </si>
  <si>
    <r>
      <t>７　あなたの</t>
    </r>
    <r>
      <rPr>
        <u/>
        <sz val="12"/>
        <rFont val="ＭＳ ゴシック"/>
        <family val="3"/>
        <charset val="128"/>
      </rPr>
      <t>中学校２年生の時の数学の授業では</t>
    </r>
    <r>
      <rPr>
        <sz val="12"/>
        <rFont val="ＭＳ ゴシック"/>
        <family val="3"/>
      </rPr>
      <t>，次のようなことがどれくらいありましたか。当てはまるものを１つずつ選んでください。</t>
    </r>
    <phoneticPr fontId="20"/>
  </si>
  <si>
    <t>（４０）</t>
    <phoneticPr fontId="13"/>
  </si>
  <si>
    <t>ときどきあった</t>
    <phoneticPr fontId="13"/>
  </si>
  <si>
    <t>あまりなかった</t>
    <phoneticPr fontId="13"/>
  </si>
  <si>
    <t>ときどきあった</t>
    <phoneticPr fontId="13"/>
  </si>
  <si>
    <t>あまりなかった</t>
    <phoneticPr fontId="13"/>
  </si>
  <si>
    <r>
      <t>８　あなたの</t>
    </r>
    <r>
      <rPr>
        <u/>
        <sz val="12"/>
        <rFont val="ＭＳ ゴシック"/>
        <family val="3"/>
        <charset val="128"/>
      </rPr>
      <t>中学校２年生の時の英語の授業について</t>
    </r>
    <r>
      <rPr>
        <sz val="12"/>
        <rFont val="ＭＳ ゴシック"/>
        <family val="3"/>
      </rPr>
      <t>，当てはまるものを１つずつ選んでください。</t>
    </r>
    <phoneticPr fontId="20"/>
  </si>
  <si>
    <t>（４８）</t>
    <phoneticPr fontId="13"/>
  </si>
  <si>
    <t>どちらかといえば，当てはまる</t>
    <phoneticPr fontId="13"/>
  </si>
  <si>
    <t xml:space="preserve">９　家での生活について，当てはまるものを１つずつ選んでください。
</t>
    <rPh sb="2" eb="3">
      <t>イエ</t>
    </rPh>
    <rPh sb="5" eb="7">
      <t>セイカツ</t>
    </rPh>
    <rPh sb="12" eb="13">
      <t>ア</t>
    </rPh>
    <rPh sb="24" eb="25">
      <t>エラ</t>
    </rPh>
    <phoneticPr fontId="13"/>
  </si>
  <si>
    <t>（５１）</t>
    <phoneticPr fontId="13"/>
  </si>
  <si>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</si>
  <si>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13"/>
  </si>
  <si>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13"/>
  </si>
  <si>
    <t>テレビゲーム（コンピュータゲーム，携帯式のゲーム，携帯電話やスマートフォンを使ったゲームも含みます）をすることについて，家の人と約束を決めていますか</t>
  </si>
  <si>
    <t>携帯電話やスマートフォンで通話やメール，インターネットをすることについて，家の人と約束を決めていますか（携帯電話やスマートフォンを使ってゲームをする時間は除きます）</t>
  </si>
  <si>
    <t>１０　あなた自身のことについて，当てはまるものをマークしてください。</t>
    <phoneticPr fontId="13"/>
  </si>
  <si>
    <t>（６４）</t>
    <phoneticPr fontId="13"/>
  </si>
  <si>
    <t>①～⑫</t>
    <phoneticPr fontId="13"/>
  </si>
  <si>
    <t>調査実施科目でどの科目が一番好きですか</t>
  </si>
  <si>
    <t>国語</t>
  </si>
  <si>
    <t>数学</t>
  </si>
  <si>
    <t>英語</t>
  </si>
  <si>
    <t>キ</t>
    <phoneticPr fontId="13"/>
  </si>
  <si>
    <t>セ</t>
    <phoneticPr fontId="13"/>
  </si>
  <si>
    <t>ソ</t>
    <phoneticPr fontId="13"/>
  </si>
  <si>
    <t>勉強する前に，これから何を勉強しなければならないかについて考える</t>
    <phoneticPr fontId="13"/>
  </si>
  <si>
    <t>どちらともいえない</t>
    <phoneticPr fontId="13"/>
  </si>
  <si>
    <t>チ</t>
    <phoneticPr fontId="13"/>
  </si>
  <si>
    <t>ツ</t>
    <phoneticPr fontId="13"/>
  </si>
  <si>
    <t>テ</t>
    <phoneticPr fontId="13"/>
  </si>
  <si>
    <t>ト</t>
    <phoneticPr fontId="13"/>
  </si>
  <si>
    <t>ナ</t>
    <phoneticPr fontId="13"/>
  </si>
  <si>
    <t>ニ</t>
    <phoneticPr fontId="13"/>
  </si>
  <si>
    <t>ヌ</t>
    <phoneticPr fontId="13"/>
  </si>
  <si>
    <t>ネ</t>
    <phoneticPr fontId="13"/>
  </si>
  <si>
    <t>（３）</t>
    <phoneticPr fontId="13"/>
  </si>
  <si>
    <t>自分の部屋や机のまわりは散らかっています</t>
  </si>
  <si>
    <t>何かをはじめたら，絶対終わらせなければいけません</t>
  </si>
  <si>
    <t>学校で使うものはきちんと整理しておくほうです</t>
  </si>
  <si>
    <t>４　あなた自身のことについて，当てはまるものを１つずつ選んでください。</t>
    <phoneticPr fontId="13"/>
  </si>
  <si>
    <t>（１６）</t>
    <phoneticPr fontId="13"/>
  </si>
  <si>
    <t>（２４）</t>
    <phoneticPr fontId="13"/>
  </si>
  <si>
    <t>中学校卒業後の進路について，どのようなことを重視して選びたいと考えていますか。ア～エのそれぞれについて，当てはまるものを①～④の中から1つずつ選んでください。</t>
  </si>
  <si>
    <t>（２５）</t>
    <phoneticPr fontId="13"/>
  </si>
  <si>
    <t>中学校卒業後の進路を選ぶときに，どのような情報を参考にしたいと思いますか。ア～エのそれぞれについて，当てはまるものを①～④の中から１つずつ選んでください。</t>
  </si>
  <si>
    <t>５　あなたの生活の様子を振り返り，次のことについて，当てはまるものを１つずつ選んでください。</t>
    <phoneticPr fontId="13"/>
  </si>
  <si>
    <t>（２６）</t>
    <phoneticPr fontId="13"/>
  </si>
  <si>
    <r>
      <t>６　あなたの</t>
    </r>
    <r>
      <rPr>
        <u/>
        <sz val="12"/>
        <rFont val="ＭＳ ゴシック"/>
        <family val="3"/>
        <charset val="128"/>
      </rPr>
      <t>中学校１年生の時のことについて</t>
    </r>
    <r>
      <rPr>
        <sz val="12"/>
        <rFont val="ＭＳ ゴシック"/>
        <family val="3"/>
      </rPr>
      <t>，当てはまるものを１つずつ選んでください。</t>
    </r>
    <phoneticPr fontId="20"/>
  </si>
  <si>
    <t>（３８）</t>
    <phoneticPr fontId="13"/>
  </si>
  <si>
    <r>
      <t>７　あなたの</t>
    </r>
    <r>
      <rPr>
        <u/>
        <sz val="12"/>
        <rFont val="ＭＳ ゴシック"/>
        <family val="3"/>
        <charset val="128"/>
      </rPr>
      <t>中学校１年生の時の国語の授業では</t>
    </r>
    <r>
      <rPr>
        <sz val="12"/>
        <rFont val="ＭＳ ゴシック"/>
        <family val="3"/>
      </rPr>
      <t>，次のようなことがどれくらいありましたか。当てはまるものを1つずつ選んでください。</t>
    </r>
    <rPh sb="6" eb="9">
      <t>チュウガッコウ</t>
    </rPh>
    <rPh sb="10" eb="12">
      <t>ネンセイ</t>
    </rPh>
    <rPh sb="13" eb="14">
      <t>トキ</t>
    </rPh>
    <rPh sb="15" eb="17">
      <t>コクゴ</t>
    </rPh>
    <rPh sb="18" eb="20">
      <t>ジュギョウ</t>
    </rPh>
    <rPh sb="23" eb="24">
      <t>ツギ</t>
    </rPh>
    <rPh sb="43" eb="44">
      <t>ア</t>
    </rPh>
    <rPh sb="55" eb="56">
      <t>エラ</t>
    </rPh>
    <phoneticPr fontId="13"/>
  </si>
  <si>
    <t>（４５）</t>
    <phoneticPr fontId="13"/>
  </si>
  <si>
    <t>友達の考えを聞いて，文章の内容や表現の仕方がよく理解できたこと</t>
  </si>
  <si>
    <t>あまり
なかった</t>
    <phoneticPr fontId="13"/>
  </si>
  <si>
    <t>ほとんど，または全くなかった</t>
    <phoneticPr fontId="13"/>
  </si>
  <si>
    <r>
      <t>８　あなたの</t>
    </r>
    <r>
      <rPr>
        <u/>
        <sz val="12"/>
        <rFont val="ＭＳ ゴシック"/>
        <family val="3"/>
        <charset val="128"/>
      </rPr>
      <t>中学校１年生の時の英語の授業について</t>
    </r>
    <r>
      <rPr>
        <sz val="12"/>
        <rFont val="ＭＳ ゴシック"/>
        <family val="3"/>
      </rPr>
      <t>，当てはまるものを1つずつ選んでください。</t>
    </r>
    <phoneticPr fontId="13"/>
  </si>
  <si>
    <t>（５３）</t>
    <phoneticPr fontId="13"/>
  </si>
  <si>
    <t>９　家での生活について，当てはまるものを１つずつ選んでください。</t>
    <phoneticPr fontId="13"/>
  </si>
  <si>
    <t>（５６）</t>
    <phoneticPr fontId="13"/>
  </si>
  <si>
    <t>１０　あなた自身のことについて，当てはまるものをマークしてください。</t>
    <phoneticPr fontId="13"/>
  </si>
  <si>
    <t>（６９）</t>
    <phoneticPr fontId="13"/>
  </si>
  <si>
    <t>チ</t>
    <phoneticPr fontId="13"/>
  </si>
  <si>
    <t>ツ</t>
    <phoneticPr fontId="13"/>
  </si>
  <si>
    <t>ニ</t>
    <phoneticPr fontId="13"/>
  </si>
  <si>
    <t>ネ</t>
    <phoneticPr fontId="13"/>
  </si>
  <si>
    <t>３　学校での勉強について，当てはまるものを１つずつ選んでください。</t>
    <phoneticPr fontId="13"/>
  </si>
  <si>
    <t>全く当てはまらない</t>
    <phoneticPr fontId="13"/>
  </si>
  <si>
    <t>授業で教えてもらった基本的なことは理解できたと思う</t>
    <phoneticPr fontId="13"/>
  </si>
  <si>
    <t>授業で教えてもらったことは使いこなせると思う</t>
    <phoneticPr fontId="13"/>
  </si>
  <si>
    <t>（１１）</t>
    <phoneticPr fontId="13"/>
  </si>
  <si>
    <t>５　あなたの生活の様子をふり返り，次のことについて，当てはまるものを１つずつ選んでください。</t>
    <phoneticPr fontId="20"/>
  </si>
  <si>
    <t>だいたいできる</t>
    <phoneticPr fontId="13"/>
  </si>
  <si>
    <t>あまりできない</t>
    <phoneticPr fontId="13"/>
  </si>
  <si>
    <t>できない</t>
    <phoneticPr fontId="13"/>
  </si>
  <si>
    <r>
      <t>６　あなたの</t>
    </r>
    <r>
      <rPr>
        <u/>
        <sz val="12"/>
        <rFont val="ＭＳ ゴシック"/>
        <family val="3"/>
        <charset val="128"/>
      </rPr>
      <t>小学校６年生の時のことについて</t>
    </r>
    <r>
      <rPr>
        <sz val="12"/>
        <rFont val="ＭＳ ゴシック"/>
        <family val="3"/>
      </rPr>
      <t>，当てはまるものを１つずつ選んでください。</t>
    </r>
    <phoneticPr fontId="20"/>
  </si>
  <si>
    <r>
      <t>７　あなたの</t>
    </r>
    <r>
      <rPr>
        <u/>
        <sz val="12"/>
        <rFont val="ＭＳ ゴシック"/>
        <family val="3"/>
        <charset val="128"/>
      </rPr>
      <t>小学校６年生の時の算数の授業では</t>
    </r>
    <r>
      <rPr>
        <sz val="12"/>
        <rFont val="ＭＳ ゴシック"/>
        <family val="3"/>
      </rPr>
      <t>，次のようなことがどれくらいありましたか。当てはまるものを１つずつ選んでください。</t>
    </r>
    <phoneticPr fontId="13"/>
  </si>
  <si>
    <t>（３８）</t>
    <phoneticPr fontId="13"/>
  </si>
  <si>
    <t>あまりなかった</t>
    <phoneticPr fontId="13"/>
  </si>
  <si>
    <t>ほとんど，または全くなかった</t>
    <phoneticPr fontId="13"/>
  </si>
  <si>
    <t>授業の始めに，先生から，どうやったら課題を解決できるか考えるように言われること</t>
    <phoneticPr fontId="13"/>
  </si>
  <si>
    <t>授業の始めには気が付かなかった疑問が，授業の終わりに，頭にうかんできたこと</t>
  </si>
  <si>
    <t>８　家での生活について，当てはまるものを１つずつ選んでください。</t>
    <phoneticPr fontId="13"/>
  </si>
  <si>
    <t>（４６）</t>
    <phoneticPr fontId="13"/>
  </si>
  <si>
    <r>
      <t>学校の授業時間以外に，ふだん（月～金曜日），</t>
    </r>
    <r>
      <rPr>
        <u/>
        <sz val="11"/>
        <color theme="1"/>
        <rFont val="ＭＳ Ｐゴシック"/>
        <family val="3"/>
        <charset val="128"/>
        <scheme val="minor"/>
      </rPr>
      <t>１日当たりどれくらいの時間</t>
    </r>
    <r>
      <rPr>
        <sz val="11"/>
        <color theme="1"/>
        <rFont val="ＭＳ Ｐゴシック"/>
        <family val="2"/>
        <charset val="128"/>
        <scheme val="minor"/>
      </rPr>
      <t>，勉強をしますか（学習じゅくで勉強している時間や家庭教師に教わっている時間も含みます）</t>
    </r>
    <phoneticPr fontId="13"/>
  </si>
  <si>
    <r>
      <t>土曜日や日曜日など学校が休みの日に，</t>
    </r>
    <r>
      <rPr>
        <u/>
        <sz val="11"/>
        <color theme="1"/>
        <rFont val="ＭＳ Ｐゴシック"/>
        <family val="3"/>
        <charset val="128"/>
        <scheme val="minor"/>
      </rPr>
      <t>１日当たりどれくらいの時間</t>
    </r>
    <r>
      <rPr>
        <sz val="11"/>
        <color theme="1"/>
        <rFont val="ＭＳ Ｐゴシック"/>
        <family val="2"/>
        <charset val="128"/>
        <scheme val="minor"/>
      </rPr>
      <t>，勉強をしますか（学習じゅくで勉強している時間や家庭教師に教わっている時間も含みます）</t>
    </r>
    <phoneticPr fontId="13"/>
  </si>
  <si>
    <r>
      <t>学習じゅく（家庭教師に教わっている場合も入ります）で</t>
    </r>
    <r>
      <rPr>
        <u/>
        <sz val="11"/>
        <color theme="1"/>
        <rFont val="ＭＳ Ｐゴシック"/>
        <family val="3"/>
        <charset val="128"/>
        <scheme val="minor"/>
      </rPr>
      <t>１週間で，どのくらいの時間</t>
    </r>
    <r>
      <rPr>
        <sz val="11"/>
        <color theme="1"/>
        <rFont val="ＭＳ Ｐゴシック"/>
        <family val="2"/>
        <charset val="128"/>
        <scheme val="minor"/>
      </rPr>
      <t>，勉強をしますか</t>
    </r>
    <phoneticPr fontId="13"/>
  </si>
  <si>
    <t>ふだん（月～金曜日），１日当たりどれくらいの時間，テレビゲーム（コンピュータゲーム，けい帯式のゲーム，けい帯電話やスマートフォンを使ったゲームも含みます）をしますか</t>
  </si>
  <si>
    <t>テレビゲーム（コンピュータゲーム，けい帯式のゲーム，けい帯電話やスマートフォンを使ったゲームも含みます）をすることについて，家の人と約束を決めていますか</t>
  </si>
  <si>
    <t>ふだん（月～金曜日），１日当たりどれくらいの時間，けい帯電話やスマートフォンで通話やメール，インターネットをしますか（けい帯電話やスマートフォンを使ってゲームをする時間は除きます）</t>
  </si>
  <si>
    <t>けい帯電話やスマートフォンで通話やメール，インターネットをすることについて，家の人と約束を決めていますか（けい帯電話やスマートフォンを使ってゲームをする時間は除きます）</t>
  </si>
  <si>
    <t>地域の大人（学校やじゅく・家庭教師・習い事の先生を除きます）に勉強やスポーツを教えてもらったり，いっしょに遊んでもらったりすることがありますか</t>
  </si>
  <si>
    <t>９　あなた自身のことについて，当てはまるものをマークしてください。</t>
    <phoneticPr fontId="13"/>
  </si>
  <si>
    <t>（５９）</t>
    <phoneticPr fontId="13"/>
  </si>
  <si>
    <t>あなたの生まれた月はいつですか</t>
    <phoneticPr fontId="13"/>
  </si>
  <si>
    <t>調査実施科目でどちらの科目が好きですか</t>
  </si>
  <si>
    <t>［児童質問紙］</t>
  </si>
  <si>
    <t>あなたは，勉強する理由について，どのように考えていますか。ア～エのそれぞれについて，当てはまるものを①～④の中から１つずつ選んでください</t>
    <phoneticPr fontId="13"/>
  </si>
  <si>
    <t>勉強するときは，自分できめた計画にそって行う</t>
  </si>
  <si>
    <t>しょう来の夢や目標を持っていますか</t>
  </si>
  <si>
    <t>しょう来どの学校まで進みたいと思いますか</t>
  </si>
  <si>
    <t>せん門学校まで</t>
  </si>
  <si>
    <r>
      <t>６　あなたの</t>
    </r>
    <r>
      <rPr>
        <u/>
        <sz val="12"/>
        <rFont val="ＭＳ ゴシック"/>
        <family val="3"/>
        <charset val="128"/>
      </rPr>
      <t>小学校５年生の時のことについて</t>
    </r>
    <r>
      <rPr>
        <sz val="12"/>
        <rFont val="ＭＳ ゴシック"/>
        <family val="3"/>
      </rPr>
      <t>，当てはまるものを１つずつ選んでください。</t>
    </r>
    <phoneticPr fontId="20"/>
  </si>
  <si>
    <r>
      <t>７　あなたの</t>
    </r>
    <r>
      <rPr>
        <u/>
        <sz val="12"/>
        <rFont val="ＭＳ ゴシック"/>
        <family val="3"/>
        <charset val="128"/>
      </rPr>
      <t>小学校５年生の時の国語の授業では</t>
    </r>
    <r>
      <rPr>
        <sz val="12"/>
        <rFont val="ＭＳ ゴシック"/>
        <family val="3"/>
      </rPr>
      <t>，次のようなことがどれくらいありましたか。当てはまるものを１つずつ選んでください。</t>
    </r>
    <phoneticPr fontId="20"/>
  </si>
  <si>
    <t>自分の考えを理由を付けて発表したり，書いたりできたこと</t>
  </si>
  <si>
    <t>８　家での生活について，当てはまるものを１つずつ選んでください。</t>
    <phoneticPr fontId="13"/>
  </si>
  <si>
    <t>（４６）</t>
    <phoneticPr fontId="13"/>
  </si>
  <si>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</si>
  <si>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13"/>
  </si>
  <si>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13"/>
  </si>
  <si>
    <t>1か月に，何さつくらいの本を読みますか（教科書や参考書，まん画や雑しはのぞきます）</t>
  </si>
  <si>
    <t>※timss2011児童質問紙４を参考に図を入れる</t>
  </si>
  <si>
    <t>９　あなた自身のことについて，当てはまるものをマークしてください。</t>
    <phoneticPr fontId="13"/>
  </si>
  <si>
    <t>（５９）</t>
    <phoneticPr fontId="13"/>
  </si>
  <si>
    <t>①～⑫</t>
    <phoneticPr fontId="13"/>
  </si>
  <si>
    <t>算数</t>
  </si>
  <si>
    <t>しょう来の進学やしゅうしょくの役に立つから</t>
    <phoneticPr fontId="13"/>
  </si>
  <si>
    <t>勉強するときは，参考書や事典などがすぐ使えるようにじゅんびしておく</t>
    <phoneticPr fontId="13"/>
  </si>
  <si>
    <t>問題がたいくつでつまらないときでも，それが終わるまでなんとかやり続けられるように努力する</t>
  </si>
  <si>
    <t>授業の内ようがむずかしいときは，やらずにあきらめるか，かん単なところだけ勉強する</t>
  </si>
  <si>
    <t>３　あなた自身のことについて，当てはまるものを１つずつ選んでください。</t>
    <rPh sb="5" eb="7">
      <t>ジシン</t>
    </rPh>
    <rPh sb="15" eb="16">
      <t>ア</t>
    </rPh>
    <rPh sb="27" eb="28">
      <t>エラ</t>
    </rPh>
    <phoneticPr fontId="13"/>
  </si>
  <si>
    <t>大きな課題をやりとげるために，失敗をのりこえてきました</t>
  </si>
  <si>
    <t>とてもよく当てはまる</t>
  </si>
  <si>
    <t>きょう味をもっていることや関心のあることは，毎年かわります</t>
  </si>
  <si>
    <t>失敗しても，やる気がなくなってしまうことはありません</t>
  </si>
  <si>
    <t>いったん目標を決めてから，その後，別の目標にかえることがよくあります</t>
    <phoneticPr fontId="13"/>
  </si>
  <si>
    <t>終わるまでに何か月もかかるようなことに集中しつづけることができません</t>
  </si>
  <si>
    <t>始めたことは何でも最後まで終わらせます</t>
  </si>
  <si>
    <t>何年もかかるような目標をやりとげてきました</t>
  </si>
  <si>
    <t>４　あなたの生活の様子を振り返り，次のことについて，当てはまるものを１つずつ選んでください。</t>
    <phoneticPr fontId="13"/>
  </si>
  <si>
    <t>（２３）</t>
    <phoneticPr fontId="13"/>
  </si>
  <si>
    <t>人の集まるところでは静かにし，しせいを正すことができていますか</t>
  </si>
  <si>
    <r>
      <t>５　あなたの</t>
    </r>
    <r>
      <rPr>
        <u/>
        <sz val="12"/>
        <rFont val="ＭＳ ゴシック"/>
        <family val="3"/>
        <charset val="128"/>
      </rPr>
      <t>小学校４年生の時のことについて</t>
    </r>
    <r>
      <rPr>
        <sz val="12"/>
        <rFont val="ＭＳ ゴシック"/>
        <family val="3"/>
      </rPr>
      <t>，当てはまるものを１つずつ選んでください。</t>
    </r>
    <phoneticPr fontId="13"/>
  </si>
  <si>
    <t>（３５）</t>
    <phoneticPr fontId="13"/>
  </si>
  <si>
    <r>
      <t>６　あなたの</t>
    </r>
    <r>
      <rPr>
        <u/>
        <sz val="12"/>
        <rFont val="ＭＳ ゴシック"/>
        <family val="3"/>
        <charset val="128"/>
      </rPr>
      <t>小学校４年生の時の算数の授業では</t>
    </r>
    <r>
      <rPr>
        <sz val="12"/>
        <rFont val="ＭＳ ゴシック"/>
        <family val="3"/>
      </rPr>
      <t>，次のようなことがどれくらいありましたか。当てはまるものを１つずつ選んでください。</t>
    </r>
    <phoneticPr fontId="20"/>
  </si>
  <si>
    <t>（４２）</t>
    <phoneticPr fontId="13"/>
  </si>
  <si>
    <t>ほとんど，または全くなかった</t>
    <phoneticPr fontId="13"/>
  </si>
  <si>
    <t>授業で課題をかい決するときに，みんなでいろいろな考えを発表すること</t>
  </si>
  <si>
    <t>授業の始めに，先生から，どうやったら課題をかい決できるか考えるように言われること</t>
  </si>
  <si>
    <t>ほとんど，または全くなかった</t>
    <phoneticPr fontId="13"/>
  </si>
  <si>
    <t>授業の始めには気がつかなかったぎ問が，授業の終わりに，頭にうかんできたこと</t>
  </si>
  <si>
    <t>７　家での生活について，当てはまるものを１つずつ選んでください。</t>
    <phoneticPr fontId="20"/>
  </si>
  <si>
    <t>（５０）</t>
    <phoneticPr fontId="13"/>
  </si>
  <si>
    <t>学校の授業の予習やふく習をしていますか</t>
  </si>
  <si>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13"/>
  </si>
  <si>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13"/>
  </si>
  <si>
    <r>
      <t>学習じゅく（家庭教しに教わっている場合も入ります）で</t>
    </r>
    <r>
      <rPr>
        <u/>
        <sz val="11"/>
        <rFont val="ＭＳ ゴシック"/>
        <family val="3"/>
        <charset val="128"/>
      </rPr>
      <t>１週間で， どのくらいの時間</t>
    </r>
    <r>
      <rPr>
        <sz val="11"/>
        <rFont val="ＭＳ ゴシック"/>
        <family val="3"/>
      </rPr>
      <t>，勉強をしますか</t>
    </r>
    <phoneticPr fontId="13"/>
  </si>
  <si>
    <t>　</t>
    <phoneticPr fontId="13"/>
  </si>
  <si>
    <t>地いきの大人（学校やじゅく・家庭教し・習い事の先生をのぞきます）に勉強やスポーツを教えてもらったり，いっしょに遊んでもらったりすることがありますか</t>
  </si>
  <si>
    <t>８　あなた自身のことについて，当てはまるものをマークしてください。</t>
    <rPh sb="5" eb="7">
      <t>ジシン</t>
    </rPh>
    <rPh sb="15" eb="16">
      <t>ア</t>
    </rPh>
    <phoneticPr fontId="13"/>
  </si>
  <si>
    <t>（６３）</t>
    <phoneticPr fontId="13"/>
  </si>
  <si>
    <t>①～⑫</t>
  </si>
  <si>
    <t>調さ実施科目でどちらの科目が好きですか</t>
  </si>
  <si>
    <t>１　勉強について，当てはまるものをえらんでください。</t>
    <phoneticPr fontId="13"/>
  </si>
  <si>
    <t>（１）</t>
    <phoneticPr fontId="13"/>
  </si>
  <si>
    <t>あなたは，勉強する理由について，どのように考えていますか。ア～エのそれぞれについて，当てはまるものを①～④の中から１つずつえらんでください</t>
    <phoneticPr fontId="13"/>
  </si>
  <si>
    <t>ア</t>
    <phoneticPr fontId="13"/>
  </si>
  <si>
    <t>イ</t>
    <phoneticPr fontId="13"/>
  </si>
  <si>
    <t>ウ</t>
    <phoneticPr fontId="13"/>
  </si>
  <si>
    <t>エ</t>
    <phoneticPr fontId="13"/>
  </si>
  <si>
    <t>２　勉強のやり方について当てはまるものをえらんでください。</t>
    <phoneticPr fontId="13"/>
  </si>
  <si>
    <t>（２）</t>
    <phoneticPr fontId="13"/>
  </si>
  <si>
    <t>あなたのふだんの勉強のやり方について，ア～ネのそれぞれについて，もっとも当てはまるものを①～⑤の中から１つだけえらんでください</t>
    <phoneticPr fontId="13"/>
  </si>
  <si>
    <t>勉強するときは，さん考書や事てんなどがすぐ使えるようにじゅんびしておく</t>
  </si>
  <si>
    <t>どちらともいえない</t>
    <phoneticPr fontId="13"/>
  </si>
  <si>
    <t>オ</t>
    <phoneticPr fontId="13"/>
  </si>
  <si>
    <t>カ</t>
    <phoneticPr fontId="13"/>
  </si>
  <si>
    <t>キ</t>
    <phoneticPr fontId="13"/>
  </si>
  <si>
    <t>ク</t>
    <phoneticPr fontId="13"/>
  </si>
  <si>
    <t>ケ</t>
    <phoneticPr fontId="13"/>
  </si>
  <si>
    <t>コ</t>
    <phoneticPr fontId="13"/>
  </si>
  <si>
    <t>サ</t>
    <phoneticPr fontId="13"/>
  </si>
  <si>
    <t>勉強しているときに，やった内ようをおぼえているかどうかをたしかめる</t>
  </si>
  <si>
    <t>シ</t>
    <phoneticPr fontId="13"/>
  </si>
  <si>
    <t>ス</t>
    <phoneticPr fontId="13"/>
  </si>
  <si>
    <t>セ</t>
    <phoneticPr fontId="13"/>
  </si>
  <si>
    <t>ソ</t>
    <phoneticPr fontId="13"/>
  </si>
  <si>
    <t>タ</t>
    <phoneticPr fontId="13"/>
  </si>
  <si>
    <t>チ</t>
    <phoneticPr fontId="13"/>
  </si>
  <si>
    <t>ツ</t>
    <phoneticPr fontId="13"/>
  </si>
  <si>
    <t>勉強する前に，勉強にひつような本などを用意してから勉強するようにしている</t>
  </si>
  <si>
    <t>テ</t>
    <phoneticPr fontId="13"/>
  </si>
  <si>
    <t>ト</t>
    <phoneticPr fontId="13"/>
  </si>
  <si>
    <t>ナ</t>
    <phoneticPr fontId="13"/>
  </si>
  <si>
    <t>ニ</t>
    <phoneticPr fontId="13"/>
  </si>
  <si>
    <t>ヌ</t>
    <phoneticPr fontId="13"/>
  </si>
  <si>
    <t>ネ</t>
    <phoneticPr fontId="13"/>
  </si>
  <si>
    <t>３　い下の文章を読んで，あなた自身のことについて，当てはまるものを１つずつえらんでください。</t>
    <phoneticPr fontId="13"/>
  </si>
  <si>
    <t>（３）</t>
    <phoneticPr fontId="13"/>
  </si>
  <si>
    <t>自分のものをほかの人といっしょに使います</t>
  </si>
  <si>
    <t>ちょっとしたことでも，気になってそわそわします</t>
  </si>
  <si>
    <t>いろいろなことを知っています</t>
  </si>
  <si>
    <t>きげんがわるいことが多いです</t>
  </si>
  <si>
    <t>ほかの人ときょうそうするのはすきです</t>
  </si>
  <si>
    <t>学校で勉強する内ようはすらすらと理かいすることができます</t>
  </si>
  <si>
    <t>かっぱつにうごき回るのがすきです</t>
  </si>
  <si>
    <t>先生のしつ問には正しく答えることができます</t>
  </si>
  <si>
    <t>もしだれかが自分にたいしてよくないことをしても，その人をゆるします</t>
  </si>
  <si>
    <t>宿題が終わったとき，ちゃんとできたかどうか何度もかくにんをします</t>
  </si>
  <si>
    <t>ルールやじゅん番は守ります</t>
  </si>
  <si>
    <t>はらを立てやすいせいかくです</t>
  </si>
  <si>
    <t>（１５）</t>
    <phoneticPr fontId="13"/>
  </si>
  <si>
    <t>先生がなにかについてせつ明をしているとき，それをすぐに理かいします</t>
  </si>
  <si>
    <t>（１６）</t>
    <phoneticPr fontId="13"/>
  </si>
  <si>
    <t>じぶんの部屋やつくえのまわりはちらかっています</t>
  </si>
  <si>
    <t>ほかの人たちのことをしんじています</t>
  </si>
  <si>
    <t>カッとなって落ち着いていられないことが多いです</t>
  </si>
  <si>
    <t>自分のことをきらっている人にもやさしくします</t>
  </si>
  <si>
    <t>（２２）</t>
    <phoneticPr fontId="13"/>
  </si>
  <si>
    <t>じょうだんを言うのはすきです</t>
  </si>
  <si>
    <t>（２３）</t>
    <phoneticPr fontId="13"/>
  </si>
  <si>
    <t>すぐに友だちをつくることができます</t>
  </si>
  <si>
    <t>ちょっとしたことでも心配になります</t>
  </si>
  <si>
    <t>すぐにものごとを理かいすることができます</t>
  </si>
  <si>
    <t>しあわせで元気いっぱいです</t>
  </si>
  <si>
    <t>ほかの人に自分のものを使わせてあげます</t>
  </si>
  <si>
    <t>４　あなた自身のことについて，当てはまるものを１つずつえらんでください。</t>
    <phoneticPr fontId="20"/>
  </si>
  <si>
    <t>（２８）</t>
    <phoneticPr fontId="13"/>
  </si>
  <si>
    <t>今住んでいる県や市町村のれきしや自ぜんにかん心を持っていますか</t>
  </si>
  <si>
    <t>５　あなたの生活の様子をふり返り，次のことについて，当てはまるものを１つずつえらんでください。</t>
    <phoneticPr fontId="20"/>
  </si>
  <si>
    <t>（３６）</t>
    <phoneticPr fontId="13"/>
  </si>
  <si>
    <t>だいたいできる</t>
    <phoneticPr fontId="13"/>
  </si>
  <si>
    <t>あまりできない</t>
    <phoneticPr fontId="13"/>
  </si>
  <si>
    <t>じゅ業の前に，つくえの上に学習用具をそろえることができていますか</t>
  </si>
  <si>
    <r>
      <t>６　あなたの</t>
    </r>
    <r>
      <rPr>
        <u/>
        <sz val="12"/>
        <rFont val="ＭＳ ゴシック"/>
        <family val="3"/>
        <charset val="128"/>
      </rPr>
      <t>小学校３年生の時のことについて</t>
    </r>
    <r>
      <rPr>
        <sz val="12"/>
        <rFont val="ＭＳ ゴシック"/>
        <family val="3"/>
      </rPr>
      <t>，当てはまるものを１つずつえらんでください。</t>
    </r>
    <rPh sb="6" eb="9">
      <t>ショウガッコウ</t>
    </rPh>
    <rPh sb="10" eb="12">
      <t>ネンセイ</t>
    </rPh>
    <rPh sb="13" eb="14">
      <t>トキ</t>
    </rPh>
    <rPh sb="22" eb="23">
      <t>ア</t>
    </rPh>
    <phoneticPr fontId="13"/>
  </si>
  <si>
    <t>（４８）</t>
    <phoneticPr fontId="13"/>
  </si>
  <si>
    <t>（４９）</t>
    <phoneticPr fontId="13"/>
  </si>
  <si>
    <t>あなたの学級は，いろいろな活動にまとまって取り組んでいたと思いますか（運動会や遠足などの学校行事も入ります）</t>
    <phoneticPr fontId="16"/>
  </si>
  <si>
    <t>学校の先生たちは自分のよいところをみとめてくれましたか</t>
    <phoneticPr fontId="16"/>
  </si>
  <si>
    <t>みとめてくれた</t>
    <phoneticPr fontId="13"/>
  </si>
  <si>
    <t>先生は，じゅ業やテストでわからなかったところや，まちがえたところについて，わかるまで教えてくれましたか</t>
  </si>
  <si>
    <r>
      <t>７　あなたの</t>
    </r>
    <r>
      <rPr>
        <u/>
        <sz val="12"/>
        <rFont val="ＭＳ ゴシック"/>
        <family val="3"/>
        <charset val="128"/>
      </rPr>
      <t>小学校３年生の時の国語のじゅ業では</t>
    </r>
    <r>
      <rPr>
        <sz val="12"/>
        <rFont val="ＭＳ ゴシック"/>
        <family val="3"/>
      </rPr>
      <t>，次のようなことがどれくらいありましたか。</t>
    </r>
    <phoneticPr fontId="13"/>
  </si>
  <si>
    <t>友だちの考えを聞いて，文章の内ようや表現の仕方がよくわかったこと</t>
    <phoneticPr fontId="16"/>
  </si>
  <si>
    <t>あまりなかった</t>
    <phoneticPr fontId="13"/>
  </si>
  <si>
    <t>ほとんど，
または全く
なかった</t>
    <phoneticPr fontId="13"/>
  </si>
  <si>
    <t>自分の考えを理由をつけて発表したり，書いたりできたこと</t>
    <phoneticPr fontId="16"/>
  </si>
  <si>
    <t>ノートやワークシート，プリントに書いたじゅ業のまとめを先生に見てもらうこと）</t>
    <phoneticPr fontId="16"/>
  </si>
  <si>
    <t>ドリルなどをすること</t>
    <phoneticPr fontId="16"/>
  </si>
  <si>
    <t>グループで活動するときに，一人の考えだけでなくみんなで考えを出し合ってか題をかい決すること</t>
    <phoneticPr fontId="13"/>
  </si>
  <si>
    <t>８　あなたは算数について，どのように感じていますか。当てはまるものを１つずつえらんでください。</t>
    <phoneticPr fontId="13"/>
  </si>
  <si>
    <t>（６３）</t>
    <phoneticPr fontId="13"/>
  </si>
  <si>
    <t>算数についての本を読むのがすきである</t>
  </si>
  <si>
    <t>すきである</t>
  </si>
  <si>
    <t>どちらかといえば，すきである</t>
  </si>
  <si>
    <t>どちらかといえば，すきではない</t>
  </si>
  <si>
    <t>すきではない</t>
  </si>
  <si>
    <t>（６４）</t>
    <phoneticPr fontId="13"/>
  </si>
  <si>
    <t>算数のじゅ業が楽しみである</t>
  </si>
  <si>
    <t>楽しみである</t>
  </si>
  <si>
    <t>どちらかといえば，楽しみである</t>
  </si>
  <si>
    <t>どちらかといえば，楽しみではない</t>
  </si>
  <si>
    <t>楽しみではない</t>
  </si>
  <si>
    <t>算数を勉強しているのは楽しいからである</t>
  </si>
  <si>
    <t>その通りだ</t>
  </si>
  <si>
    <t>どちらかといえば，その通りだ</t>
  </si>
  <si>
    <t>どちらかといえば，その通りではない</t>
  </si>
  <si>
    <t>その通りではない</t>
  </si>
  <si>
    <t>算数で学ぶ内ようにきょう味がある</t>
  </si>
  <si>
    <t>きょう味がある</t>
  </si>
  <si>
    <t>どちらかといえば，きょう味がある</t>
  </si>
  <si>
    <t>どちらかといえば，きょう味がない</t>
  </si>
  <si>
    <t>きょう味がない</t>
  </si>
  <si>
    <t>９　家での生活について，当てはまるものを１つずつえらんでください。</t>
    <phoneticPr fontId="13"/>
  </si>
  <si>
    <r>
      <t>学校のじゅ業時間い外に，月～金曜日，</t>
    </r>
    <r>
      <rPr>
        <u/>
        <sz val="11"/>
        <rFont val="ＭＳ ゴシック"/>
        <family val="3"/>
        <charset val="128"/>
      </rPr>
      <t>１日にどれくらいの時間</t>
    </r>
    <r>
      <rPr>
        <sz val="11"/>
        <rFont val="ＭＳ ゴシック"/>
        <family val="3"/>
      </rPr>
      <t>，勉強をしますか（学習じゅくで勉強している時間や家庭教しに教わっている時間も入ります）</t>
    </r>
    <phoneticPr fontId="13"/>
  </si>
  <si>
    <r>
      <t>土曜日や日曜日など学校が休みの日に，</t>
    </r>
    <r>
      <rPr>
        <u/>
        <sz val="11"/>
        <color theme="1"/>
        <rFont val="ＭＳ Ｐゴシック"/>
        <family val="3"/>
        <charset val="128"/>
        <scheme val="minor"/>
      </rPr>
      <t>１日にどれくらいの時間</t>
    </r>
    <r>
      <rPr>
        <sz val="11"/>
        <color theme="1"/>
        <rFont val="ＭＳ Ｐゴシック"/>
        <family val="2"/>
        <charset val="128"/>
        <scheme val="minor"/>
      </rPr>
      <t>，勉強をしますか（学習じゅくで勉強している時間や家庭教しに教わっている時間も入ります）</t>
    </r>
    <phoneticPr fontId="13"/>
  </si>
  <si>
    <t>（７１）</t>
  </si>
  <si>
    <r>
      <t>学習じゅく（家庭教しに教わっている場合も入ります）で</t>
    </r>
    <r>
      <rPr>
        <u/>
        <sz val="11"/>
        <color theme="1"/>
        <rFont val="ＭＳ Ｐゴシック"/>
        <family val="3"/>
        <charset val="128"/>
        <scheme val="minor"/>
      </rPr>
      <t>１週間で，どのくらいの時間</t>
    </r>
    <r>
      <rPr>
        <sz val="11"/>
        <color theme="1"/>
        <rFont val="ＭＳ Ｐゴシック"/>
        <family val="2"/>
        <charset val="128"/>
        <scheme val="minor"/>
      </rPr>
      <t>，勉強をしますか</t>
    </r>
    <phoneticPr fontId="13"/>
  </si>
  <si>
    <t>（７２）</t>
  </si>
  <si>
    <t>1か月に，何さつくらいの本を読みますか（教科書やさん考書，まん画やざっしは入りません）</t>
    <phoneticPr fontId="13"/>
  </si>
  <si>
    <t>（７３）</t>
  </si>
  <si>
    <t>（７４）</t>
  </si>
  <si>
    <t>月～金曜日，１日にどれくらいの時間，テレビゲーム（コンピュータゲーム，けいたい式のゲーム，けいたい電話やスマートフォンを使ったゲームも入ります）をしますか</t>
    <phoneticPr fontId="13"/>
  </si>
  <si>
    <t>（７５）</t>
  </si>
  <si>
    <t>テレビゲーム（コンピュータゲーム，けいたい式のゲーム，けいたい電話やスマートフォンを使ったゲームも入ります）をすることについて，家の人とやくそくを決めていますか</t>
    <phoneticPr fontId="13"/>
  </si>
  <si>
    <t>（７６）</t>
  </si>
  <si>
    <t>月～金曜日，１日にどれくらいの時間，けいたい電話やスマートフォンで通話やメール，インターネットをしますか（けいたい電話やスマートフォンを使ってゲームをする時間は入りません）</t>
    <phoneticPr fontId="13"/>
  </si>
  <si>
    <t>けいたい電話やスマートフォンを持っていない</t>
  </si>
  <si>
    <t>（７７）</t>
  </si>
  <si>
    <t>けいたい電話やスマートフォンで通話やメール，インターネットをすることについて，家の人とやくそくを決めていますか（けいたい電話やスマートフォンを使ってゲームをすることは入りません）</t>
  </si>
  <si>
    <t>（７８）</t>
  </si>
  <si>
    <t>（７９）</t>
  </si>
  <si>
    <t>１０　あなた自身のことについて，当てはまるものをマークしてください。</t>
    <phoneticPr fontId="13"/>
  </si>
  <si>
    <t>（８０）</t>
    <phoneticPr fontId="13"/>
  </si>
  <si>
    <t>①～⑫</t>
    <phoneticPr fontId="13"/>
  </si>
  <si>
    <t>（８１）</t>
    <phoneticPr fontId="13"/>
  </si>
  <si>
    <t>調さ実し科目でどちらの科目がすきですか</t>
  </si>
  <si>
    <t>question_12</t>
    <phoneticPr fontId="3"/>
  </si>
  <si>
    <t>平成３１年度埼玉県学力・学習状況調査</t>
    <rPh sb="6" eb="9">
      <t>サイタマケン</t>
    </rPh>
    <phoneticPr fontId="13"/>
  </si>
  <si>
    <t>どちらかといえば，当てはまらない</t>
    <phoneticPr fontId="13"/>
  </si>
  <si>
    <t>当てはまらない</t>
    <phoneticPr fontId="13"/>
  </si>
  <si>
    <t>３　あなたは算数について，どのように感じていますか。当てはまるものを１つずつえらんでください。</t>
    <phoneticPr fontId="13"/>
  </si>
  <si>
    <t>算数についての本を読むのが好きである</t>
  </si>
  <si>
    <t>まったくそのとおりだ</t>
  </si>
  <si>
    <t>そのとおりだ</t>
  </si>
  <si>
    <t>そのとおりでない</t>
  </si>
  <si>
    <t>まったくそのとおりでない</t>
    <phoneticPr fontId="13"/>
  </si>
  <si>
    <t>しょう来つきたい仕事に役立ちそうだから，算数はがんばるかちがある</t>
  </si>
  <si>
    <t>しょう来の仕事のかのうせいを広げてくれるから，算数は学びがいがある</t>
  </si>
  <si>
    <t>自分にとって算数が大事な科目なのは，これから勉強したいことにひつようだからである</t>
  </si>
  <si>
    <t>これから算数でたくさんのことを学んで，仕事につくときに役立てたい</t>
  </si>
  <si>
    <t>４　算数の勉強について，次のようなことは，あなたにどのくらい当てはまりますか。当てはまるものを１つずつえらんでください。</t>
    <phoneticPr fontId="20"/>
  </si>
  <si>
    <t>算数のじゅ業についていけないのではないかと，よく心配になる</t>
  </si>
  <si>
    <t>まったくそのとおりだ</t>
    <phoneticPr fontId="13"/>
  </si>
  <si>
    <t>そのとおりだ</t>
    <phoneticPr fontId="13"/>
  </si>
  <si>
    <t>そのとおりでない</t>
    <phoneticPr fontId="13"/>
  </si>
  <si>
    <t>算数はまったくとくいではない</t>
  </si>
  <si>
    <t>算数の宿題をやるとなると，とても気が重くなる</t>
  </si>
  <si>
    <t>算数ではよいせいせきをとっている</t>
  </si>
  <si>
    <t>算数の問題をやっているとイライラする</t>
  </si>
  <si>
    <t>算数はすぐわかる</t>
  </si>
  <si>
    <t>算数はとくい科目の１つだといつも思う</t>
  </si>
  <si>
    <t>算数の問題をとくとき，手も足も出ないと感じる</t>
  </si>
  <si>
    <t>算数のじゅ業ではどんなむずかしい問題も理かいできる</t>
  </si>
  <si>
    <t>算数でひどいせいせきをとるのではないかと心配になる</t>
  </si>
  <si>
    <t>５　以下の文章を読んで，去年のあなた自身のことについて，当てはまるものを１つずつえらんでください。</t>
    <phoneticPr fontId="20"/>
  </si>
  <si>
    <t>じゅ業でひつようなものをわすれた</t>
  </si>
  <si>
    <t>ほとんど
当てはまらない</t>
    <phoneticPr fontId="13"/>
  </si>
  <si>
    <t>あまり
当てはまらない</t>
    <phoneticPr fontId="13"/>
  </si>
  <si>
    <t>すこし当てはまる</t>
    <phoneticPr fontId="13"/>
  </si>
  <si>
    <t>ほとんど
当てはまる</t>
    <phoneticPr fontId="13"/>
  </si>
  <si>
    <t>ほかの子たちが話をしているときに，その子たちのじゃまをした</t>
  </si>
  <si>
    <t>つくえ・ロッカー・部屋がちらかっていたので，ひつようなものを見つけることができなかった</t>
  </si>
  <si>
    <t>６　あなた自身のことについて，当てはまるものを１つずつえらんでください。</t>
    <phoneticPr fontId="13"/>
  </si>
  <si>
    <t>小学校の入学前にほ育園に通っていましたか</t>
    <phoneticPr fontId="13"/>
  </si>
  <si>
    <t>よくできる</t>
    <phoneticPr fontId="13"/>
  </si>
  <si>
    <r>
      <t>８　あなたの</t>
    </r>
    <r>
      <rPr>
        <u/>
        <sz val="12"/>
        <rFont val="ＭＳ ゴシック"/>
        <family val="3"/>
        <charset val="128"/>
      </rPr>
      <t>小学校３年生の時のことについて</t>
    </r>
    <r>
      <rPr>
        <sz val="12"/>
        <rFont val="ＭＳ ゴシック"/>
        <family val="3"/>
      </rPr>
      <t>，当てはまるものを１つずつえらんでください。</t>
    </r>
    <phoneticPr fontId="13"/>
  </si>
  <si>
    <r>
      <t>９　あなたの</t>
    </r>
    <r>
      <rPr>
        <u/>
        <sz val="12"/>
        <rFont val="ＭＳ ゴシック"/>
        <family val="3"/>
        <charset val="128"/>
      </rPr>
      <t>小学校３年生の時の算数のじゅ業では</t>
    </r>
    <r>
      <rPr>
        <sz val="12"/>
        <rFont val="ＭＳ ゴシック"/>
        <family val="3"/>
      </rPr>
      <t>，次のようなことがどれくらいありましたか。当てはまるものを１つずつえらんでください。</t>
    </r>
    <phoneticPr fontId="13"/>
  </si>
  <si>
    <t>１０　家での生活について，当てはまるものを1つずつえらんでください。</t>
    <phoneticPr fontId="13"/>
  </si>
  <si>
    <r>
      <t>学校のじゅ業時間い外に，月～金曜日，</t>
    </r>
    <r>
      <rPr>
        <u/>
        <sz val="11"/>
        <color theme="1"/>
        <rFont val="ＭＳ Ｐゴシック"/>
        <family val="3"/>
        <charset val="128"/>
        <scheme val="minor"/>
      </rPr>
      <t>１日にどれくらいの時間</t>
    </r>
    <r>
      <rPr>
        <sz val="11"/>
        <color theme="1"/>
        <rFont val="ＭＳ Ｐゴシック"/>
        <family val="2"/>
        <charset val="128"/>
        <scheme val="minor"/>
      </rPr>
      <t>，勉強をしますか（学習じゅくで勉強している時間や家庭教しに教わっている時間も入ります）</t>
    </r>
    <phoneticPr fontId="13"/>
  </si>
  <si>
    <r>
      <t>土曜日や日曜日など学校が休みの日に，</t>
    </r>
    <r>
      <rPr>
        <u/>
        <sz val="11"/>
        <color theme="1"/>
        <rFont val="ＭＳ Ｐゴシック"/>
        <family val="2"/>
        <charset val="128"/>
        <scheme val="minor"/>
      </rPr>
      <t>１日にどれくらいの時間</t>
    </r>
    <r>
      <rPr>
        <sz val="11"/>
        <color theme="1"/>
        <rFont val="ＭＳ Ｐゴシック"/>
        <family val="2"/>
        <charset val="128"/>
        <scheme val="minor"/>
      </rPr>
      <t>，勉強をしますか（学習じゅくで勉強している時間や家庭教しに教わっている時間も入ります）</t>
    </r>
    <phoneticPr fontId="13"/>
  </si>
  <si>
    <t>1か月に，何さつくらいの本を読みますか（教科書やさん考書，まん画やざっしは入りません）</t>
  </si>
  <si>
    <t>※timss2011児童質問紙４を参考に図を入れる</t>
    <phoneticPr fontId="13"/>
  </si>
  <si>
    <t>月～金曜日，１日にどれくらいの時間，テレビゲーム（コンピュータゲーム，けいたい式のゲーム，けいたい電話やスマートフォンを使ったゲームも入ります）をしますか</t>
  </si>
  <si>
    <t>テレビゲーム（コンピュータゲーム，けいたい式のゲーム，けいたい電話やスマートフォンを使ったゲームも入ります）をすることについて，家の人とやくそくを決めていますか</t>
  </si>
  <si>
    <t>月～金曜日，１日にどれくらいの時間，けいたい電話やスマートフォンで通話やメール，インターネットをしますか（けいたい電話やスマートフォンを使ってゲームをする時間は入りません）</t>
  </si>
  <si>
    <t>３０分より少ない</t>
    <phoneticPr fontId="13"/>
  </si>
  <si>
    <t>家の人（兄弟姉妹は入りません）と学校での出来事について話をしますか</t>
  </si>
  <si>
    <t>１１　あなた自身のことについて，当てはまるものをマークしてください。</t>
    <phoneticPr fontId="13"/>
  </si>
  <si>
    <t>（７７）</t>
    <phoneticPr fontId="13"/>
  </si>
  <si>
    <t>しょう来の進学やしゅうしょくの役に立つから</t>
    <phoneticPr fontId="13"/>
  </si>
  <si>
    <t>３　あなたの経験や行動，考えに，当てはまるものを１つずつ選んでください。</t>
    <phoneticPr fontId="13"/>
  </si>
  <si>
    <t>いろいろな考えかたの人と接して，多くのことを学びたい</t>
  </si>
  <si>
    <t>すこし当てはまる</t>
  </si>
  <si>
    <t>新しいことをつぎつぎと学びたいと思う</t>
  </si>
  <si>
    <t>人の意見を聞いたり本を読んだりするときは，実際にあったことなのか，その人の意見なのかを区別する</t>
  </si>
  <si>
    <t>２つの考えのうちどちらかに決めるときには，できるだけ多くの証拠を調べる</t>
  </si>
  <si>
    <t>はっきりとした理由を考えて自分の行動を決める</t>
  </si>
  <si>
    <t>思い込みで判断しないようにいつも気をつけている</t>
  </si>
  <si>
    <t>１つ２つの立場だけではなく，できるだけ多くの立場から考えようとする</t>
  </si>
  <si>
    <t>話し合いをするときは，自分の意見と他の人の意見をくらべる</t>
  </si>
  <si>
    <t>他の人も納得できるように，理由をつけて説明をしようとする</t>
  </si>
  <si>
    <t>他の人の考えを自分の言葉でまとめてみる</t>
  </si>
  <si>
    <t>授業では積極的に質問をする</t>
  </si>
  <si>
    <t>授業の前に，前回の授業のまとめができるか自分でチェックする</t>
  </si>
  <si>
    <t>前の授業で学んだことが，その日の授業でどのように使われているかを考える</t>
  </si>
  <si>
    <t>その日の授業で何が大切なことかを考えながら授業を聞く</t>
  </si>
  <si>
    <t>意見を聞くときは，話におかしなところがないか考えながら聞く</t>
  </si>
  <si>
    <t>意見を聞くときは，話している人の思い込みが入っていないか考えながら聞く</t>
  </si>
  <si>
    <t>授業で学んだことを，日常の生活や社会の問題にあてはめて考えてみる</t>
  </si>
  <si>
    <t>授業で学んだことを使って，自分なりに新しいことを考えてみる</t>
  </si>
  <si>
    <t>授業で学んだことのなかで大事なことを，自分の言葉でまとめてみる</t>
  </si>
  <si>
    <t>授業で関心を持ったことについて，自分で本や資料集を調べてみる</t>
  </si>
  <si>
    <t>まだ決めていない　</t>
  </si>
  <si>
    <t>５　あなたの生活の様子をふり返り，次のことについて，当てはまるものを１つずつ選んでください。</t>
    <phoneticPr fontId="13"/>
  </si>
  <si>
    <t>だいたい
できる</t>
    <phoneticPr fontId="13"/>
  </si>
  <si>
    <t>あまり
できない</t>
    <phoneticPr fontId="13"/>
  </si>
  <si>
    <r>
      <t>６　あなたの</t>
    </r>
    <r>
      <rPr>
        <u/>
        <sz val="12"/>
        <rFont val="ＭＳ ゴシック"/>
        <family val="3"/>
        <charset val="128"/>
      </rPr>
      <t>小学校４年生の時のことについて</t>
    </r>
    <r>
      <rPr>
        <sz val="12"/>
        <rFont val="ＭＳ ゴシック"/>
        <family val="3"/>
      </rPr>
      <t>，当てはまるものを１つずつ選んでください。</t>
    </r>
    <phoneticPr fontId="20"/>
  </si>
  <si>
    <t>（４３）</t>
    <phoneticPr fontId="13"/>
  </si>
  <si>
    <r>
      <t>７　あなたの</t>
    </r>
    <r>
      <rPr>
        <u/>
        <sz val="12"/>
        <rFont val="ＭＳ ゴシック"/>
        <family val="3"/>
        <charset val="128"/>
      </rPr>
      <t>小学校４年生の時の国語の授業では</t>
    </r>
    <r>
      <rPr>
        <sz val="12"/>
        <rFont val="ＭＳ ゴシック"/>
        <family val="3"/>
      </rPr>
      <t>，次のようなことがどれくらいありましたか。当てはまるものを１つずつ選んでください。</t>
    </r>
    <phoneticPr fontId="20"/>
  </si>
  <si>
    <t>８　あなたは算数について，どのように感じていますか。当てはまるものを１つずつ選んでください。</t>
    <phoneticPr fontId="13"/>
  </si>
  <si>
    <t>まったくそのとおりでない</t>
  </si>
  <si>
    <t>算数の授業が楽しみである</t>
  </si>
  <si>
    <r>
      <t>土曜日や日曜日など学校が休みの日に，</t>
    </r>
    <r>
      <rPr>
        <u/>
        <sz val="11"/>
        <rFont val="ＭＳ ゴシック"/>
        <family val="2"/>
        <charset val="128"/>
      </rPr>
      <t>１日当たりどれくらいの時間</t>
    </r>
    <r>
      <rPr>
        <sz val="11"/>
        <rFont val="ＭＳ ゴシック"/>
        <family val="3"/>
      </rPr>
      <t>，勉強をしますか（学習じゅくで勉強している時間や家庭教しに教わっている時間も入ります）</t>
    </r>
    <phoneticPr fontId="13"/>
  </si>
  <si>
    <t>通っていない</t>
    <rPh sb="0" eb="1">
      <t>カヨッテイナイ</t>
    </rPh>
    <phoneticPr fontId="13"/>
  </si>
  <si>
    <t>家の人（兄弟姉妹はのぞきます）と学校での出来事について話をしますか</t>
  </si>
  <si>
    <t>10　あなた自身のことについて，当てはまるものをマークしてください。</t>
    <phoneticPr fontId="13"/>
  </si>
  <si>
    <t>（７５）</t>
    <phoneticPr fontId="13"/>
  </si>
  <si>
    <t>（７６）</t>
    <phoneticPr fontId="13"/>
  </si>
  <si>
    <t>興味をもっていることや関心のあることは，毎年変わります</t>
  </si>
  <si>
    <t xml:space="preserve">いったん目標を決めてから，そのあとべつの目標に変えることがよくあります </t>
  </si>
  <si>
    <t>終わるまでに何か月もかかるようなことに集中し続けることができません</t>
  </si>
  <si>
    <t>数か月ごとに，新しいことに興味をもちます</t>
  </si>
  <si>
    <t xml:space="preserve">まじめにコツコツとやるタイプです </t>
  </si>
  <si>
    <t>４　あなたの生活の様子をふり返り，次のことについて，当てはまるものを１つずつ選んでください。</t>
    <phoneticPr fontId="13"/>
  </si>
  <si>
    <r>
      <t>５　あなたの</t>
    </r>
    <r>
      <rPr>
        <u/>
        <sz val="12"/>
        <rFont val="ＭＳ ゴシック"/>
        <family val="3"/>
        <charset val="128"/>
      </rPr>
      <t>小学校５年生の時のことについて</t>
    </r>
    <r>
      <rPr>
        <sz val="12"/>
        <rFont val="ＭＳ ゴシック"/>
        <family val="3"/>
      </rPr>
      <t>，当てはまるものを１つずつ選んでください。</t>
    </r>
    <phoneticPr fontId="20"/>
  </si>
  <si>
    <t>どちらかといえば，教えてくれた</t>
    <phoneticPr fontId="13"/>
  </si>
  <si>
    <r>
      <t>６　あなたの</t>
    </r>
    <r>
      <rPr>
        <u/>
        <sz val="12"/>
        <rFont val="ＭＳ ゴシック"/>
        <family val="3"/>
        <charset val="128"/>
      </rPr>
      <t>小学校５年生の時の算数の授業では</t>
    </r>
    <r>
      <rPr>
        <sz val="12"/>
        <rFont val="ＭＳ ゴシック"/>
        <family val="3"/>
      </rPr>
      <t>，次のようなことがどれくらいありましたか。当てはまるものを１つずつ選んでください。</t>
    </r>
    <phoneticPr fontId="20"/>
  </si>
  <si>
    <t>問題をとくときに，それまでに習ったことを思い出して解決できたこと</t>
  </si>
  <si>
    <t>どちらかといえば，している</t>
    <phoneticPr fontId="13"/>
  </si>
  <si>
    <t>３　以下の文章を読んで，去年のあなた自身のことについて，当てはまるものを１つずつ選んでください。</t>
    <phoneticPr fontId="13"/>
  </si>
  <si>
    <r>
      <t>７　あなたの</t>
    </r>
    <r>
      <rPr>
        <u/>
        <sz val="12"/>
        <rFont val="ＭＳ ゴシック"/>
        <family val="3"/>
        <charset val="128"/>
      </rPr>
      <t>小学校６年生の時の国語の授業では</t>
    </r>
    <r>
      <rPr>
        <sz val="12"/>
        <rFont val="ＭＳ ゴシック"/>
        <family val="3"/>
      </rPr>
      <t>，次のようなことがどれくらいありましたか。当てはまるものを１つずつ選んでください。</t>
    </r>
    <phoneticPr fontId="13"/>
  </si>
  <si>
    <t>家の人（兄弟姉妹は除きます）と学校での出来事について話をしますか</t>
  </si>
  <si>
    <t>どちらとも
いえない</t>
    <phoneticPr fontId="13"/>
  </si>
  <si>
    <t>全く
当てはまらない</t>
    <phoneticPr fontId="13"/>
  </si>
  <si>
    <t>人の集まるところでは静かにし，その場にふさわしい態度をとることができていますか</t>
    <phoneticPr fontId="13"/>
  </si>
  <si>
    <r>
      <t>７　あなたの</t>
    </r>
    <r>
      <rPr>
        <u/>
        <sz val="12"/>
        <rFont val="ＭＳ ゴシック"/>
        <family val="3"/>
        <charset val="128"/>
      </rPr>
      <t>中学校１年生の時の数学の授業では</t>
    </r>
    <r>
      <rPr>
        <sz val="12"/>
        <rFont val="ＭＳ ゴシック"/>
        <family val="3"/>
      </rPr>
      <t>，次のようなことがどれくらいありましたか。当てはまるものを1つずつ選んでください。</t>
    </r>
    <phoneticPr fontId="13"/>
  </si>
  <si>
    <r>
      <t>８　あなたの</t>
    </r>
    <r>
      <rPr>
        <u/>
        <sz val="12"/>
        <rFont val="ＭＳ ゴシック"/>
        <family val="3"/>
        <charset val="128"/>
      </rPr>
      <t>中学校１年生の時の英語の授業につい</t>
    </r>
    <r>
      <rPr>
        <sz val="12"/>
        <rFont val="ＭＳ ゴシック"/>
        <family val="3"/>
      </rPr>
      <t>て，当てはまるものを1つずつ選んでください。</t>
    </r>
    <phoneticPr fontId="13"/>
  </si>
  <si>
    <r>
      <t>７　あなたの</t>
    </r>
    <r>
      <rPr>
        <u/>
        <sz val="12"/>
        <rFont val="ＭＳ ゴシック"/>
        <family val="3"/>
        <charset val="128"/>
      </rPr>
      <t>中学校２年生の時の国語の授業では</t>
    </r>
    <r>
      <rPr>
        <sz val="12"/>
        <rFont val="ＭＳ ゴシック"/>
        <family val="3"/>
      </rPr>
      <t>，次のようなことがどれくらいありましたか。当てはまるものを１つずつ選んでください。</t>
    </r>
    <phoneticPr fontId="20"/>
  </si>
  <si>
    <t>1か月に，何冊くらいの本を読みますか（教科書や参考書，まん画や雑誌は除きます）</t>
    <phoneticPr fontId="13"/>
  </si>
  <si>
    <t>調査実施科目でどの科目が一番好きですか</t>
    <phoneticPr fontId="13"/>
  </si>
  <si>
    <t>H31</t>
    <phoneticPr fontId="3"/>
  </si>
  <si>
    <t>(26)</t>
    <phoneticPr fontId="3"/>
  </si>
  <si>
    <t>(14)</t>
    <phoneticPr fontId="3"/>
  </si>
  <si>
    <t>(27)</t>
    <phoneticPr fontId="3"/>
  </si>
  <si>
    <t>(10)</t>
    <phoneticPr fontId="3"/>
  </si>
  <si>
    <t>(19)ア</t>
    <phoneticPr fontId="3"/>
  </si>
  <si>
    <t>(19)イ</t>
    <phoneticPr fontId="3"/>
  </si>
  <si>
    <t>(19)ウ</t>
    <phoneticPr fontId="3"/>
  </si>
  <si>
    <t>(19)エ</t>
    <phoneticPr fontId="3"/>
  </si>
  <si>
    <t>(20)イ</t>
    <phoneticPr fontId="3"/>
  </si>
  <si>
    <t>(20)ウ</t>
    <phoneticPr fontId="3"/>
  </si>
  <si>
    <t>(20)エ</t>
    <phoneticPr fontId="3"/>
  </si>
  <si>
    <t>1</t>
    <phoneticPr fontId="3"/>
  </si>
  <si>
    <t>いろいろな考えを発表する</t>
    <rPh sb="5" eb="6">
      <t>カンガ</t>
    </rPh>
    <rPh sb="8" eb="10">
      <t>ハッピョウ</t>
    </rPh>
    <phoneticPr fontId="3"/>
  </si>
  <si>
    <t>(57)</t>
    <phoneticPr fontId="3"/>
  </si>
  <si>
    <t>(72)</t>
    <phoneticPr fontId="3"/>
  </si>
  <si>
    <t>(75)</t>
    <phoneticPr fontId="3"/>
  </si>
  <si>
    <t>(73)</t>
    <phoneticPr fontId="3"/>
  </si>
  <si>
    <t>(76)</t>
    <phoneticPr fontId="3"/>
  </si>
  <si>
    <t>(74)</t>
    <phoneticPr fontId="3"/>
  </si>
  <si>
    <t>(77)</t>
    <phoneticPr fontId="3"/>
  </si>
  <si>
    <t>(78)</t>
    <phoneticPr fontId="3"/>
  </si>
  <si>
    <t>数学的リテラシー</t>
    <rPh sb="0" eb="3">
      <t>スウガクテキ</t>
    </rPh>
    <phoneticPr fontId="3"/>
  </si>
  <si>
    <t>つきたい仕事に役立ちそうだから、算数はがんばるかちがある</t>
    <phoneticPr fontId="3"/>
  </si>
  <si>
    <t>仕事の可能性を広げてくれるから、算数は学びがいがある</t>
    <rPh sb="3" eb="6">
      <t>カノウセイ</t>
    </rPh>
    <phoneticPr fontId="3"/>
  </si>
  <si>
    <t>(61)</t>
    <phoneticPr fontId="3"/>
  </si>
  <si>
    <t>算数が大事な科目なのは、勉強したいことに必要だから</t>
    <rPh sb="20" eb="22">
      <t>ヒツヨウ</t>
    </rPh>
    <phoneticPr fontId="3"/>
  </si>
  <si>
    <t>算数でたくさんのことを学んで、仕事につくときに役立てたい</t>
    <phoneticPr fontId="3"/>
  </si>
  <si>
    <t>算数の授業についていけないのではないかとよく心配になる【逆転項目】</t>
    <rPh sb="3" eb="5">
      <t>ジュギョウ</t>
    </rPh>
    <rPh sb="22" eb="24">
      <t>シンパイ</t>
    </rPh>
    <phoneticPr fontId="3"/>
  </si>
  <si>
    <t>算数はまったくとくいではない【逆転項目】</t>
    <phoneticPr fontId="3"/>
  </si>
  <si>
    <t>算数の宿題をやるとなると、とても気が重くなる【逆転項目】</t>
    <phoneticPr fontId="3"/>
  </si>
  <si>
    <t>算数ではよいせいせきをとっている</t>
    <phoneticPr fontId="3"/>
  </si>
  <si>
    <t>算数の問題をやっているとイライラする【逆転項目】</t>
    <phoneticPr fontId="3"/>
  </si>
  <si>
    <t>算数はすぐわかる</t>
    <phoneticPr fontId="3"/>
  </si>
  <si>
    <t>算数はとくい科目の一つだといつも思う</t>
    <phoneticPr fontId="3"/>
  </si>
  <si>
    <t>算数の問題をとくとき、手も足も出ないと感じる【逆転項目】</t>
    <phoneticPr fontId="3"/>
  </si>
  <si>
    <t>算数のじゅ業ではどんなむずかしい問題も理かいできる</t>
    <phoneticPr fontId="3"/>
  </si>
  <si>
    <t>算数でひどいせいせきをとるのではないかと心配になる【逆転項目】</t>
    <phoneticPr fontId="3"/>
  </si>
  <si>
    <t>経験、行動、考え</t>
    <rPh sb="0" eb="2">
      <t>ケイケン</t>
    </rPh>
    <rPh sb="3" eb="5">
      <t>コウドウ</t>
    </rPh>
    <rPh sb="6" eb="7">
      <t>カンガ</t>
    </rPh>
    <phoneticPr fontId="3"/>
  </si>
  <si>
    <t>批判的思考</t>
    <phoneticPr fontId="3"/>
  </si>
  <si>
    <t>いろいろな考えかたの人と接して、多くのことを学びたい【逆転項目】</t>
    <phoneticPr fontId="3"/>
  </si>
  <si>
    <t>新しいことをつぎつぎと学びたい【逆転項目】</t>
    <phoneticPr fontId="3"/>
  </si>
  <si>
    <t>人の意見を聞いたり本を読んだりするときは、事実か、意見かを区別する【逆転項目】</t>
    <rPh sb="21" eb="23">
      <t>ジジツ</t>
    </rPh>
    <phoneticPr fontId="3"/>
  </si>
  <si>
    <t>２つの考えのうちどちらかに決めるときには、できるだけ多くの証拠を調べる【逆転項目】</t>
    <phoneticPr fontId="3"/>
  </si>
  <si>
    <t>はっきりとした理由を考えて自分の行動を決める。【逆転項目】</t>
    <phoneticPr fontId="3"/>
  </si>
  <si>
    <t>思い込みで判断しないようにいつも気をつけている【逆転項目】</t>
    <phoneticPr fontId="3"/>
  </si>
  <si>
    <t>一つ二つの立場だけではなく、できるだけ多くの立場から考えようとする【逆転項目】</t>
    <phoneticPr fontId="3"/>
  </si>
  <si>
    <t>話し合いをするときは、自分の意見と他の人の意見をくらべる【逆転項目】</t>
    <phoneticPr fontId="3"/>
  </si>
  <si>
    <t>他の人も納得できるように、理由をつけて説明をしようとする【逆転項目】</t>
    <phoneticPr fontId="3"/>
  </si>
  <si>
    <t>他の人の考えを自分の言葉でまとめてみる【逆転項目】</t>
    <phoneticPr fontId="3"/>
  </si>
  <si>
    <t>授業では積極的に質問をする【逆転項目】</t>
    <phoneticPr fontId="3"/>
  </si>
  <si>
    <t>授業の前に、前回の授業のまとめができるか自分でチェックする【逆転項目】</t>
    <phoneticPr fontId="3"/>
  </si>
  <si>
    <t>前の授業で学んだことが、その日の授業でどのように使われているかを考える【逆転項目】</t>
    <phoneticPr fontId="3"/>
  </si>
  <si>
    <t>その日の授業で何が大切なことかを考えながら授業を聞く【逆転項目】</t>
    <phoneticPr fontId="3"/>
  </si>
  <si>
    <t>意見を聞くときは、話におかしなところがないか考えながら聞く【逆転項目】</t>
    <phoneticPr fontId="3"/>
  </si>
  <si>
    <t>意見を聞くときは、話している人の思い込みが入っていないか考えながら聞く【逆転項目】</t>
    <phoneticPr fontId="3"/>
  </si>
  <si>
    <t>授業で学んだことを、日常の生活や社会の問題にあてはめて考えてみる【逆転項目】</t>
    <phoneticPr fontId="3"/>
  </si>
  <si>
    <t>授業で学んだことを使って、自分なりに新しいことを考えてみる【逆転項目】</t>
    <phoneticPr fontId="3"/>
  </si>
  <si>
    <t>授業で学んだことのなかで大事なことを、自分の言葉でまとめてみる【逆転項目】</t>
    <phoneticPr fontId="3"/>
  </si>
  <si>
    <t>授業で関心を持ったことについて、自分で本や資料集を調べてみる【逆転項目】</t>
    <phoneticPr fontId="3"/>
  </si>
  <si>
    <t>該当項目が不明の設問</t>
    <rPh sb="0" eb="2">
      <t>ガイトウ</t>
    </rPh>
    <rPh sb="2" eb="4">
      <t>コウモク</t>
    </rPh>
    <rPh sb="5" eb="7">
      <t>フメイ</t>
    </rPh>
    <rPh sb="8" eb="10">
      <t>セツモン</t>
    </rPh>
    <phoneticPr fontId="3"/>
  </si>
  <si>
    <t>該当項目が不明の設問</t>
    <phoneticPr fontId="3"/>
  </si>
  <si>
    <r>
      <rPr>
        <sz val="11"/>
        <color theme="1"/>
        <rFont val="Segoe UI Symbol"/>
        <family val="2"/>
      </rPr>
      <t>3⃣</t>
    </r>
    <r>
      <rPr>
        <sz val="11"/>
        <color theme="1"/>
        <rFont val="ＭＳ Ｐゴシック"/>
        <family val="2"/>
        <charset val="128"/>
      </rPr>
      <t>(4)(7)(9)(10)</t>
    </r>
    <r>
      <rPr>
        <sz val="11"/>
        <color theme="1"/>
        <rFont val="Segoe UI Symbol"/>
        <family val="2"/>
      </rPr>
      <t>～</t>
    </r>
    <r>
      <rPr>
        <sz val="11"/>
        <color theme="1"/>
        <rFont val="ＭＳ Ｐゴシック"/>
        <family val="2"/>
        <charset val="128"/>
      </rPr>
      <t>(20)</t>
    </r>
    <phoneticPr fontId="3"/>
  </si>
  <si>
    <r>
      <rPr>
        <sz val="11"/>
        <color theme="1"/>
        <rFont val="Segoe UI Symbol"/>
        <family val="2"/>
      </rPr>
      <t>3</t>
    </r>
    <r>
      <rPr>
        <sz val="11"/>
        <color theme="1"/>
        <rFont val="ＭＳ Ｐゴシック"/>
        <family val="3"/>
        <charset val="128"/>
      </rPr>
      <t>⃣</t>
    </r>
    <r>
      <rPr>
        <sz val="11"/>
        <color theme="1"/>
        <rFont val="Segoe UI Symbol"/>
        <family val="2"/>
      </rPr>
      <t>(</t>
    </r>
    <r>
      <rPr>
        <sz val="11"/>
        <color theme="1"/>
        <rFont val="ＭＳ Ｐゴシック"/>
        <family val="2"/>
        <charset val="128"/>
      </rPr>
      <t>3</t>
    </r>
    <r>
      <rPr>
        <sz val="11"/>
        <color theme="1"/>
        <rFont val="Segoe UI Symbol"/>
        <family val="2"/>
      </rPr>
      <t>)</t>
    </r>
    <r>
      <rPr>
        <sz val="11"/>
        <color theme="1"/>
        <rFont val="ＭＳ Ｐゴシック"/>
        <family val="2"/>
        <charset val="128"/>
      </rPr>
      <t>～</t>
    </r>
    <r>
      <rPr>
        <sz val="11"/>
        <color theme="1"/>
        <rFont val="Segoe UI Symbol"/>
        <family val="2"/>
      </rPr>
      <t>(</t>
    </r>
    <r>
      <rPr>
        <sz val="11"/>
        <color theme="1"/>
        <rFont val="ＭＳ Ｐゴシック"/>
        <family val="2"/>
        <charset val="128"/>
        <scheme val="minor"/>
      </rPr>
      <t>22</t>
    </r>
    <r>
      <rPr>
        <sz val="11"/>
        <color theme="1"/>
        <rFont val="Segoe UI Symbol"/>
        <family val="2"/>
      </rPr>
      <t>)</t>
    </r>
    <phoneticPr fontId="3"/>
  </si>
  <si>
    <t>question_02</t>
    <phoneticPr fontId="3"/>
  </si>
  <si>
    <t>question_03</t>
    <phoneticPr fontId="3"/>
  </si>
  <si>
    <t>question_04</t>
    <phoneticPr fontId="3"/>
  </si>
  <si>
    <t>question_05</t>
    <phoneticPr fontId="3"/>
  </si>
  <si>
    <t>question_06</t>
    <phoneticPr fontId="3"/>
  </si>
  <si>
    <t>question_07</t>
    <phoneticPr fontId="3"/>
  </si>
  <si>
    <t>question_08</t>
    <phoneticPr fontId="3"/>
  </si>
  <si>
    <t>question_09</t>
    <phoneticPr fontId="3"/>
  </si>
  <si>
    <t>question_10</t>
    <phoneticPr fontId="3"/>
  </si>
  <si>
    <t>question_11</t>
    <phoneticPr fontId="3"/>
  </si>
  <si>
    <t>学習意欲（算数）</t>
    <rPh sb="0" eb="2">
      <t>ガクシュウ</t>
    </rPh>
    <rPh sb="2" eb="4">
      <t>イヨク</t>
    </rPh>
    <rPh sb="5" eb="7">
      <t>サンスウ</t>
    </rPh>
    <phoneticPr fontId="3"/>
  </si>
  <si>
    <t>作業方略</t>
  </si>
  <si>
    <t>人的リソース方略</t>
  </si>
  <si>
    <t>柔軟的方略</t>
  </si>
  <si>
    <t>認知的方略</t>
  </si>
  <si>
    <t>努力調整方略</t>
  </si>
  <si>
    <t>あきてしまう【逆転項目】</t>
  </si>
  <si>
    <t>よくがんばる</t>
  </si>
  <si>
    <t>よいところがある</t>
  </si>
  <si>
    <t>じゃまをした【回答が逆転しているためそのまま】</t>
  </si>
  <si>
    <t>ぼんやり【回答が逆転しているためそのまま】</t>
  </si>
  <si>
    <t>勤勉性</t>
  </si>
  <si>
    <t>ミスをしないようにする【逆転項目】</t>
  </si>
  <si>
    <t>やるべきことをやる【逆転項目】</t>
  </si>
  <si>
    <t>ドリルをする【逆転項目】</t>
  </si>
  <si>
    <t>つきたい仕事に役立ちそうだから、算数はがんばるかちがある</t>
  </si>
  <si>
    <t>算数でたくさんのことを学んで、仕事につくときに役立てたい</t>
  </si>
  <si>
    <t>算数はまったくとくいではない【逆転項目】</t>
  </si>
  <si>
    <t>算数の宿題をやるとなると、とても気が重くなる【逆転項目】</t>
  </si>
  <si>
    <t>算数の問題をやっているとイライラする【逆転項目】</t>
  </si>
  <si>
    <t>算数はとくい科目の一つだといつも思う</t>
  </si>
  <si>
    <t>算数の問題をとくとき、手も足も出ないと感じる【逆転項目】</t>
  </si>
  <si>
    <t>算数でひどいせいせきをとるのではないかと心配になる【逆転項目】</t>
  </si>
  <si>
    <t>批判的思考</t>
  </si>
  <si>
    <t>いろいろな考えかたの人と接して、多くのことを学びたい【逆転項目】</t>
  </si>
  <si>
    <t>新しいことをつぎつぎと学びたい【逆転項目】</t>
  </si>
  <si>
    <t>２つの考えのうちどちらかに決めるときには、できるだけ多くの証拠を調べる【逆転項目】</t>
  </si>
  <si>
    <t>はっきりとした理由を考えて自分の行動を決める。【逆転項目】</t>
  </si>
  <si>
    <t>思い込みで判断しないようにいつも気をつけている【逆転項目】</t>
  </si>
  <si>
    <t>一つ二つの立場だけではなく、できるだけ多くの立場から考えようとする【逆転項目】</t>
  </si>
  <si>
    <t>話し合いをするときは、自分の意見と他の人の意見をくらべる【逆転項目】</t>
  </si>
  <si>
    <t>他の人も納得できるように、理由をつけて説明をしようとする【逆転項目】</t>
  </si>
  <si>
    <t>他の人の考えを自分の言葉でまとめてみる【逆転項目】</t>
  </si>
  <si>
    <t>授業では積極的に質問をする【逆転項目】</t>
  </si>
  <si>
    <t>授業の前に、前回の授業のまとめができるか自分でチェックする【逆転項目】</t>
  </si>
  <si>
    <t>前の授業で学んだことが、その日の授業でどのように使われているかを考える【逆転項目】</t>
  </si>
  <si>
    <t>その日の授業で何が大切なことかを考えながら授業を聞く【逆転項目】</t>
  </si>
  <si>
    <t>意見を聞くときは、話におかしなところがないか考えながら聞く【逆転項目】</t>
  </si>
  <si>
    <t>意見を聞くときは、話している人の思い込みが入っていないか考えながら聞く【逆転項目】</t>
  </si>
  <si>
    <t>授業で学んだことを、日常の生活や社会の問題にあてはめて考えてみる【逆転項目】</t>
  </si>
  <si>
    <t>授業で学んだことを使って、自分なりに新しいことを考えてみる【逆転項目】</t>
  </si>
  <si>
    <t>授業で学んだことのなかで大事なことを、自分の言葉でまとめてみる【逆転項目】</t>
  </si>
  <si>
    <t>授業で関心を持ったことについて、自分で本や資料集を調べてみる【逆転項目】</t>
  </si>
  <si>
    <t>H31</t>
  </si>
  <si>
    <t>(20)ア</t>
  </si>
  <si>
    <t>(24)ア</t>
  </si>
  <si>
    <t>(25)ア</t>
  </si>
  <si>
    <t>小４</t>
  </si>
  <si>
    <t>小５</t>
  </si>
  <si>
    <t>小６</t>
  </si>
  <si>
    <t>中１</t>
  </si>
  <si>
    <t>中２</t>
  </si>
  <si>
    <t>中３</t>
  </si>
  <si>
    <t>設問番号</t>
  </si>
  <si>
    <t>Q00000005810</t>
    <phoneticPr fontId="3"/>
  </si>
  <si>
    <t>Q6</t>
  </si>
  <si>
    <t>Q00000005803</t>
    <phoneticPr fontId="3"/>
  </si>
  <si>
    <t>Q00000005802</t>
    <phoneticPr fontId="3"/>
  </si>
  <si>
    <t>Q00000005801</t>
    <phoneticPr fontId="3"/>
  </si>
  <si>
    <t>Q00000005790</t>
  </si>
  <si>
    <t>Q00000005780</t>
  </si>
  <si>
    <t>Q00000005770</t>
  </si>
  <si>
    <t>Q00000005760</t>
  </si>
  <si>
    <t>Q00000005750</t>
  </si>
  <si>
    <t>Q00000005740</t>
  </si>
  <si>
    <t>Q00000005730</t>
  </si>
  <si>
    <t>Q00000005720</t>
  </si>
  <si>
    <t>Q00000005710</t>
  </si>
  <si>
    <t>Q00000005700</t>
  </si>
  <si>
    <t>Q00000005690</t>
  </si>
  <si>
    <t>Q00000005680</t>
  </si>
  <si>
    <t>Q00000005670</t>
  </si>
  <si>
    <t>Q00000005660</t>
  </si>
  <si>
    <t>Q6</t>
    <phoneticPr fontId="3"/>
  </si>
  <si>
    <t>Q00000005650</t>
  </si>
  <si>
    <t>Q00000005640</t>
  </si>
  <si>
    <t>Q00000005630</t>
  </si>
  <si>
    <t>Q00000005620</t>
  </si>
  <si>
    <t>Q00000005610</t>
  </si>
  <si>
    <t>Q00000005600</t>
  </si>
  <si>
    <t>Q00000005590</t>
  </si>
  <si>
    <t>Q00000005580</t>
  </si>
  <si>
    <t>Q00000005570</t>
  </si>
  <si>
    <t>Q00000005560</t>
  </si>
  <si>
    <t>Q00000005550</t>
  </si>
  <si>
    <t>Q00000005540</t>
  </si>
  <si>
    <t>Q00000005530</t>
  </si>
  <si>
    <t>Q00000005520</t>
  </si>
  <si>
    <t>Q00000005510</t>
  </si>
  <si>
    <t>Q00000005500</t>
  </si>
  <si>
    <t>Q00000005490</t>
  </si>
  <si>
    <t>Q00000005480</t>
  </si>
  <si>
    <t>Q00000005470</t>
  </si>
  <si>
    <t>Q00000005460</t>
  </si>
  <si>
    <t>Q00000005450</t>
  </si>
  <si>
    <t>Q00000005440</t>
  </si>
  <si>
    <t>Q00000005430</t>
  </si>
  <si>
    <t>Q00000005420</t>
  </si>
  <si>
    <t>Q00000005410</t>
  </si>
  <si>
    <t>Q00000005400</t>
  </si>
  <si>
    <t>Q00000005390</t>
  </si>
  <si>
    <t>Q00000005380</t>
  </si>
  <si>
    <t>Q00000005370</t>
  </si>
  <si>
    <t>Q00000005360</t>
  </si>
  <si>
    <t>Q00000005350</t>
  </si>
  <si>
    <t>Q00000005340</t>
  </si>
  <si>
    <t>Q00000005330</t>
  </si>
  <si>
    <t>Q00000005320</t>
  </si>
  <si>
    <t>Q00000005310</t>
  </si>
  <si>
    <t>Q00000005300</t>
  </si>
  <si>
    <t>Q00000005290</t>
  </si>
  <si>
    <t>Q00000005280</t>
  </si>
  <si>
    <t>Q00000005270</t>
  </si>
  <si>
    <t>Q00000005260</t>
  </si>
  <si>
    <t>Q00000005250</t>
  </si>
  <si>
    <t>Q00000005240</t>
  </si>
  <si>
    <t>Q00000005230</t>
  </si>
  <si>
    <t>Q00000005220</t>
  </si>
  <si>
    <t>Q00000005210</t>
  </si>
  <si>
    <t>Q00000005200</t>
  </si>
  <si>
    <t>Q00000005190</t>
  </si>
  <si>
    <t>Q00000005180</t>
  </si>
  <si>
    <t>Q00000005170</t>
  </si>
  <si>
    <t>Q00000005160</t>
  </si>
  <si>
    <t>Q00000005150</t>
  </si>
  <si>
    <t>Q00000005140</t>
  </si>
  <si>
    <t>Q00000005130</t>
  </si>
  <si>
    <t>Q00000005120</t>
  </si>
  <si>
    <t>Q00000005110</t>
  </si>
  <si>
    <t>Q00000005100</t>
  </si>
  <si>
    <t>Q00000005090</t>
  </si>
  <si>
    <t>Q00000005080</t>
  </si>
  <si>
    <t>Q00000005070</t>
  </si>
  <si>
    <t>Q00000005060</t>
  </si>
  <si>
    <t>Q00000005050</t>
  </si>
  <si>
    <t>Q00000005040</t>
  </si>
  <si>
    <t>Q00000005030</t>
  </si>
  <si>
    <t>Q00000005020</t>
  </si>
  <si>
    <t>Q00000005010</t>
  </si>
  <si>
    <t>Q00000005000</t>
  </si>
  <si>
    <t>Q00000004990</t>
  </si>
  <si>
    <t>Q00000004980</t>
  </si>
  <si>
    <t>Q00000004970</t>
  </si>
  <si>
    <t>Q00000004960</t>
  </si>
  <si>
    <t>Q00000004950</t>
  </si>
  <si>
    <t>Q00000004940</t>
  </si>
  <si>
    <t>Q00000004930</t>
  </si>
  <si>
    <t>Q00000004920</t>
  </si>
  <si>
    <t>Q00000004910</t>
  </si>
  <si>
    <t>Q00000004900</t>
  </si>
  <si>
    <t>Q00000004890</t>
  </si>
  <si>
    <t>Q00000004880</t>
  </si>
  <si>
    <t>Q00000004870</t>
  </si>
  <si>
    <t>Q00000004860</t>
  </si>
  <si>
    <t>Q00000004850</t>
  </si>
  <si>
    <t>Q00000004840</t>
  </si>
  <si>
    <t>Q00000004830</t>
  </si>
  <si>
    <t>Q00000004820</t>
  </si>
  <si>
    <t>Q00000004810</t>
  </si>
  <si>
    <t>Q00000004800</t>
    <phoneticPr fontId="3"/>
  </si>
  <si>
    <t>Q00000004790</t>
    <phoneticPr fontId="3"/>
  </si>
  <si>
    <t>Q5</t>
  </si>
  <si>
    <t>Q00000004783</t>
    <phoneticPr fontId="3"/>
  </si>
  <si>
    <t>Q00000004782</t>
    <phoneticPr fontId="3"/>
  </si>
  <si>
    <t>Q00000004781</t>
    <phoneticPr fontId="3"/>
  </si>
  <si>
    <t>Q00000004770</t>
  </si>
  <si>
    <t>Q00000004760</t>
  </si>
  <si>
    <t>Q00000004750</t>
  </si>
  <si>
    <t>Q00000004740</t>
  </si>
  <si>
    <t>Q00000004730</t>
  </si>
  <si>
    <t>Q5</t>
    <phoneticPr fontId="3"/>
  </si>
  <si>
    <t>Q00000004720</t>
  </si>
  <si>
    <t>Q00000004710</t>
  </si>
  <si>
    <t>Q00000004700</t>
  </si>
  <si>
    <t>Q00000004690</t>
  </si>
  <si>
    <t>Q00000004680</t>
  </si>
  <si>
    <t>Q00000004670</t>
  </si>
  <si>
    <t>Q00000004660</t>
  </si>
  <si>
    <t>Q00000004650</t>
  </si>
  <si>
    <t>Q00000004640</t>
  </si>
  <si>
    <t>Q00000004630</t>
  </si>
  <si>
    <t>Q00000004620</t>
  </si>
  <si>
    <t>Q00000004610</t>
  </si>
  <si>
    <t>Q00000004600</t>
  </si>
  <si>
    <t>Q00000004590</t>
  </si>
  <si>
    <t>Q00000004580</t>
  </si>
  <si>
    <t>Q00000004570</t>
  </si>
  <si>
    <t>Q00000004560</t>
  </si>
  <si>
    <t>Q00000004550</t>
  </si>
  <si>
    <t>Q00000004540</t>
  </si>
  <si>
    <t>Q00000004530</t>
  </si>
  <si>
    <t>Q00000004520</t>
  </si>
  <si>
    <t>Q00000004510</t>
  </si>
  <si>
    <t>Q00000004500</t>
  </si>
  <si>
    <t>Q00000004490</t>
  </si>
  <si>
    <t>Q00000004480</t>
  </si>
  <si>
    <t>Q00000004470</t>
  </si>
  <si>
    <t>Q00000004460</t>
  </si>
  <si>
    <t>Q00000004450</t>
  </si>
  <si>
    <t>Q00000004440</t>
  </si>
  <si>
    <t>Q00000004430</t>
  </si>
  <si>
    <t>Q00000004420</t>
  </si>
  <si>
    <t>Q00000004410</t>
  </si>
  <si>
    <t>Q00000004400</t>
  </si>
  <si>
    <t>Q00000004390</t>
  </si>
  <si>
    <t>Q00000004380</t>
  </si>
  <si>
    <t>Q00000004370</t>
  </si>
  <si>
    <t>Q00000004360</t>
  </si>
  <si>
    <t>Q00000004350</t>
  </si>
  <si>
    <t>Q00000004340</t>
  </si>
  <si>
    <t>Q00000004330</t>
  </si>
  <si>
    <t>Q00000004320</t>
  </si>
  <si>
    <t>Q00000004310</t>
  </si>
  <si>
    <t>Q00000004300</t>
  </si>
  <si>
    <t>Q00000004290</t>
  </si>
  <si>
    <t>Q00000004280</t>
  </si>
  <si>
    <t>Q00000004270</t>
  </si>
  <si>
    <t>Q00000004260</t>
  </si>
  <si>
    <t>Q00000004250</t>
  </si>
  <si>
    <t>Q00000004240</t>
  </si>
  <si>
    <t>Q00000004230</t>
  </si>
  <si>
    <t>Q00000004220</t>
  </si>
  <si>
    <t>Q00000004210</t>
  </si>
  <si>
    <t>Q00000004200</t>
  </si>
  <si>
    <t>Q00000004190</t>
  </si>
  <si>
    <t>Q00000004180</t>
  </si>
  <si>
    <t>Q00000004170</t>
  </si>
  <si>
    <t>Q00000004160</t>
  </si>
  <si>
    <t>Q00000004150</t>
  </si>
  <si>
    <t>Q00000004140</t>
  </si>
  <si>
    <t>Q00000004130</t>
  </si>
  <si>
    <t>Q00000004120</t>
  </si>
  <si>
    <t>Q00000004110</t>
  </si>
  <si>
    <t>Q00000004100</t>
  </si>
  <si>
    <t>Q00000004090</t>
  </si>
  <si>
    <t>Q00000004080</t>
  </si>
  <si>
    <t>Q00000004070</t>
  </si>
  <si>
    <t>Q00000004060</t>
  </si>
  <si>
    <t>Q00000004050</t>
  </si>
  <si>
    <t>Q00000004040</t>
  </si>
  <si>
    <t>Q00000004030</t>
  </si>
  <si>
    <t>Q00000004020</t>
  </si>
  <si>
    <t>Q00000004010</t>
  </si>
  <si>
    <t>Q00000004000</t>
  </si>
  <si>
    <t>Q00000003990</t>
  </si>
  <si>
    <t>Q00000003980</t>
  </si>
  <si>
    <t>Q00000003970</t>
  </si>
  <si>
    <t>Q00000003960</t>
  </si>
  <si>
    <t>Q00000003950</t>
  </si>
  <si>
    <t>Q00000003940</t>
  </si>
  <si>
    <t>Q00000003930</t>
  </si>
  <si>
    <t>Q00000003920</t>
  </si>
  <si>
    <t>Q00000003910</t>
  </si>
  <si>
    <t>Q00000003900</t>
  </si>
  <si>
    <t>Q00000003890</t>
  </si>
  <si>
    <t>Q00000003880</t>
  </si>
  <si>
    <t>Q00000003870</t>
  </si>
  <si>
    <t>Q00000003860</t>
  </si>
  <si>
    <t>Q00000003850</t>
  </si>
  <si>
    <t>Q00000003840</t>
  </si>
  <si>
    <t>Q00000003830</t>
    <phoneticPr fontId="3"/>
  </si>
  <si>
    <t>Q00000003820</t>
    <phoneticPr fontId="3"/>
  </si>
  <si>
    <t>Q4</t>
    <phoneticPr fontId="3"/>
  </si>
  <si>
    <t>Q00000003813</t>
    <phoneticPr fontId="3"/>
  </si>
  <si>
    <t>Q00000003812</t>
    <phoneticPr fontId="3"/>
  </si>
  <si>
    <t>Q00000003811</t>
    <phoneticPr fontId="3"/>
  </si>
  <si>
    <t>Q00000003800</t>
  </si>
  <si>
    <t>Q00000003790</t>
  </si>
  <si>
    <t>Q00000003780</t>
  </si>
  <si>
    <t>Q00000003770</t>
  </si>
  <si>
    <t>Q00000003760</t>
  </si>
  <si>
    <t>Q00000003750</t>
  </si>
  <si>
    <t>Q00000003740</t>
  </si>
  <si>
    <t>Q00000003730</t>
  </si>
  <si>
    <t>Q00000003720</t>
  </si>
  <si>
    <t>Q00000003710</t>
  </si>
  <si>
    <t>Q00000003700</t>
  </si>
  <si>
    <t>Q00000003690</t>
  </si>
  <si>
    <t>Q00000003680</t>
  </si>
  <si>
    <t>Q00000003670</t>
  </si>
  <si>
    <t>Q00000003660</t>
  </si>
  <si>
    <t>Q00000003650</t>
  </si>
  <si>
    <t>Q00000003640</t>
  </si>
  <si>
    <t>Q00000003630</t>
  </si>
  <si>
    <t>Q00000003620</t>
  </si>
  <si>
    <t>Q00000003610</t>
  </si>
  <si>
    <t>Q00000003600</t>
  </si>
  <si>
    <t>Q00000003590</t>
  </si>
  <si>
    <t>Q00000003580</t>
  </si>
  <si>
    <t>Q00000003570</t>
  </si>
  <si>
    <t>Q00000003560</t>
  </si>
  <si>
    <t>Q00000003550</t>
  </si>
  <si>
    <t>Q00000003540</t>
  </si>
  <si>
    <t>Q00000003530</t>
  </si>
  <si>
    <t>Q00000003520</t>
  </si>
  <si>
    <t>Q00000003510</t>
  </si>
  <si>
    <t>Q00000003500</t>
  </si>
  <si>
    <t>Q00000003490</t>
  </si>
  <si>
    <t>Q00000003480</t>
  </si>
  <si>
    <t>Q00000003470</t>
  </si>
  <si>
    <t>Q00000003460</t>
  </si>
  <si>
    <t>Q00000003450</t>
  </si>
  <si>
    <t>Q00000003440</t>
  </si>
  <si>
    <t>Q00000003430</t>
  </si>
  <si>
    <t>Q00000003420</t>
  </si>
  <si>
    <t>Q00000003410</t>
  </si>
  <si>
    <t>Q00000003400</t>
  </si>
  <si>
    <t>Q00000003390</t>
  </si>
  <si>
    <t>Q00000003380</t>
  </si>
  <si>
    <t>Q00000003370</t>
  </si>
  <si>
    <t>Q00000003360</t>
  </si>
  <si>
    <t>Q00000003350</t>
  </si>
  <si>
    <t>Q00000003340</t>
  </si>
  <si>
    <t>Q00000003330</t>
  </si>
  <si>
    <t>Q00000003320</t>
  </si>
  <si>
    <t>Q00000003310</t>
  </si>
  <si>
    <t>Q00000003300</t>
  </si>
  <si>
    <t>Q00000003290</t>
  </si>
  <si>
    <t>Q00000003280</t>
  </si>
  <si>
    <t>Q00000003270</t>
  </si>
  <si>
    <t>Q00000003260</t>
  </si>
  <si>
    <t>Q00000003250</t>
  </si>
  <si>
    <t>Q00000003240</t>
  </si>
  <si>
    <t>Q00000003230</t>
  </si>
  <si>
    <t>Q00000003220</t>
  </si>
  <si>
    <t>Q00000003210</t>
  </si>
  <si>
    <t>Q00000003200</t>
  </si>
  <si>
    <t>Q00000003190</t>
  </si>
  <si>
    <t>Q00000003180</t>
  </si>
  <si>
    <t>Q00000003170</t>
  </si>
  <si>
    <t>Q00000003160</t>
  </si>
  <si>
    <t>Q00000003150</t>
  </si>
  <si>
    <t>Q00000003140</t>
  </si>
  <si>
    <t>Q00000003130</t>
  </si>
  <si>
    <t>Q00000003120</t>
  </si>
  <si>
    <t>Q00000003110</t>
  </si>
  <si>
    <t>Q00000003100</t>
  </si>
  <si>
    <t>Q00000003090</t>
  </si>
  <si>
    <t>Q00000003080</t>
  </si>
  <si>
    <t>Q00000003070</t>
  </si>
  <si>
    <t>Q00000003060</t>
  </si>
  <si>
    <t>Q00000003050</t>
  </si>
  <si>
    <t>Q00000003040</t>
  </si>
  <si>
    <t>Q00000003030</t>
  </si>
  <si>
    <t>Q00000003020</t>
  </si>
  <si>
    <t>Q00000003010</t>
  </si>
  <si>
    <t>Q00000003000</t>
  </si>
  <si>
    <t>Q00000002990</t>
  </si>
  <si>
    <t>Q00000002980</t>
  </si>
  <si>
    <t>Q00000002970</t>
    <phoneticPr fontId="3"/>
  </si>
  <si>
    <t>Q00000002960</t>
    <phoneticPr fontId="3"/>
  </si>
  <si>
    <t>Q3</t>
    <phoneticPr fontId="3"/>
  </si>
  <si>
    <t>Q00000002953</t>
    <phoneticPr fontId="3"/>
  </si>
  <si>
    <t>Q00000002952</t>
    <phoneticPr fontId="3"/>
  </si>
  <si>
    <t>Q00000002951</t>
    <phoneticPr fontId="3"/>
  </si>
  <si>
    <t>Q00000002940</t>
  </si>
  <si>
    <t>Q00000002930</t>
  </si>
  <si>
    <t>Q00000002920</t>
  </si>
  <si>
    <t>Q00000002910</t>
  </si>
  <si>
    <t>Q00000002900</t>
  </si>
  <si>
    <t>Q00000002890</t>
  </si>
  <si>
    <t>Q00000002880</t>
  </si>
  <si>
    <t>Q00000002870</t>
  </si>
  <si>
    <t>Q00000002860</t>
  </si>
  <si>
    <t>Q00000002850</t>
  </si>
  <si>
    <t>Q00000002840</t>
  </si>
  <si>
    <t>Q00000002830</t>
  </si>
  <si>
    <t>Q00000002820</t>
  </si>
  <si>
    <t>Q00000002810</t>
  </si>
  <si>
    <t>Q00000002800</t>
  </si>
  <si>
    <t>Q00000002790</t>
  </si>
  <si>
    <t>Q00000002780</t>
  </si>
  <si>
    <t>Q00000002770</t>
  </si>
  <si>
    <t>Q00000002760</t>
  </si>
  <si>
    <t>Q00000002750</t>
  </si>
  <si>
    <t>Q00000002740</t>
  </si>
  <si>
    <t>Q00000002730</t>
  </si>
  <si>
    <t>Q00000002720</t>
  </si>
  <si>
    <t>Q00000002710</t>
  </si>
  <si>
    <t>Q00000002700</t>
  </si>
  <si>
    <t>Q00000002690</t>
  </si>
  <si>
    <t>Q00000002680</t>
  </si>
  <si>
    <t>Q00000002670</t>
  </si>
  <si>
    <t>Q00000002660</t>
  </si>
  <si>
    <t>Q00000002650</t>
  </si>
  <si>
    <t>Q00000002640</t>
  </si>
  <si>
    <t>Q00000002630</t>
  </si>
  <si>
    <t>Q00000002620</t>
  </si>
  <si>
    <t>Q00000002610</t>
  </si>
  <si>
    <t>Q00000002600</t>
  </si>
  <si>
    <t>Q00000002590</t>
  </si>
  <si>
    <t>Q00000002580</t>
  </si>
  <si>
    <t>Q00000002570</t>
  </si>
  <si>
    <t>Q00000002560</t>
  </si>
  <si>
    <t>Q00000002550</t>
  </si>
  <si>
    <t>Q00000002540</t>
  </si>
  <si>
    <t>Q00000002530</t>
  </si>
  <si>
    <t>Q00000002520</t>
  </si>
  <si>
    <t>Q00000002510</t>
  </si>
  <si>
    <t>Q00000002500</t>
  </si>
  <si>
    <t>Q00000002490</t>
  </si>
  <si>
    <t>Q00000002480</t>
  </si>
  <si>
    <t>Q00000002470</t>
  </si>
  <si>
    <t>Q00000002460</t>
  </si>
  <si>
    <t>Q00000002450</t>
  </si>
  <si>
    <t>Q00000002440</t>
  </si>
  <si>
    <t>Q00000002430</t>
  </si>
  <si>
    <t>Q00000002420</t>
  </si>
  <si>
    <t>Q00000002410</t>
  </si>
  <si>
    <t>Q00000002400</t>
  </si>
  <si>
    <t>Q00000002390</t>
  </si>
  <si>
    <t>Q00000002380</t>
  </si>
  <si>
    <t>Q00000002370</t>
  </si>
  <si>
    <t>Q00000002360</t>
  </si>
  <si>
    <t>Q00000002350</t>
  </si>
  <si>
    <t>Q00000002340</t>
  </si>
  <si>
    <t>Q00000002330</t>
  </si>
  <si>
    <t>Q00000002320</t>
  </si>
  <si>
    <t>Q00000002310</t>
  </si>
  <si>
    <t>Q00000002300</t>
  </si>
  <si>
    <t>Q00000002290</t>
  </si>
  <si>
    <t>Q00000002280</t>
  </si>
  <si>
    <t>Q00000002270</t>
  </si>
  <si>
    <t>Q00000002260</t>
  </si>
  <si>
    <t>Q00000002250</t>
  </si>
  <si>
    <t>Q00000002240</t>
  </si>
  <si>
    <t>Q00000002230</t>
  </si>
  <si>
    <t>Q00000002220</t>
  </si>
  <si>
    <t>Q00000002210</t>
  </si>
  <si>
    <t>Q00000002200</t>
  </si>
  <si>
    <t>Q00000002190</t>
  </si>
  <si>
    <t>Q00000002180</t>
  </si>
  <si>
    <t>Q00000002170</t>
  </si>
  <si>
    <t>Q00000002160</t>
  </si>
  <si>
    <t>Q00000002150</t>
  </si>
  <si>
    <t>Q00000002140</t>
  </si>
  <si>
    <t>Q00000002130</t>
  </si>
  <si>
    <t>Q00000002120</t>
  </si>
  <si>
    <t>Q00000002110</t>
  </si>
  <si>
    <t>Q00000002100</t>
  </si>
  <si>
    <t>Q00000002090</t>
  </si>
  <si>
    <t>Q00000002080</t>
  </si>
  <si>
    <t>Q00000002070</t>
    <phoneticPr fontId="3"/>
  </si>
  <si>
    <t>Q00000002060</t>
    <phoneticPr fontId="3"/>
  </si>
  <si>
    <t>Q2</t>
    <phoneticPr fontId="3"/>
  </si>
  <si>
    <t>Q00000002053</t>
    <phoneticPr fontId="3"/>
  </si>
  <si>
    <t>Q00000002052</t>
    <phoneticPr fontId="3"/>
  </si>
  <si>
    <t>Q00000002051</t>
    <phoneticPr fontId="3"/>
  </si>
  <si>
    <t>Q00000002040</t>
  </si>
  <si>
    <t>Q00000002030</t>
  </si>
  <si>
    <t>Q00000002020</t>
  </si>
  <si>
    <t>Q00000002010</t>
  </si>
  <si>
    <t>Q00000002000</t>
  </si>
  <si>
    <t>Q00000001990</t>
  </si>
  <si>
    <t>Q00000001980</t>
  </si>
  <si>
    <t>Q00000001970</t>
  </si>
  <si>
    <t>Q00000001960</t>
  </si>
  <si>
    <t>Q00000001950</t>
  </si>
  <si>
    <t>Q00000001940</t>
  </si>
  <si>
    <t>Q00000001930</t>
  </si>
  <si>
    <t>Q00000001920</t>
  </si>
  <si>
    <t>Q00000001910</t>
  </si>
  <si>
    <t>Q00000001900</t>
  </si>
  <si>
    <t>Q00000001890</t>
  </si>
  <si>
    <t>Q00000001880</t>
  </si>
  <si>
    <t>Q00000001870</t>
  </si>
  <si>
    <t>Q00000001860</t>
  </si>
  <si>
    <t>Q00000001850</t>
  </si>
  <si>
    <t>Q00000001840</t>
  </si>
  <si>
    <t>Q00000001830</t>
  </si>
  <si>
    <t>Q00000001820</t>
  </si>
  <si>
    <t>Q00000001810</t>
  </si>
  <si>
    <t>Q00000001800</t>
  </si>
  <si>
    <t>Q00000001790</t>
  </si>
  <si>
    <t>Q00000001780</t>
  </si>
  <si>
    <t>Q00000001770</t>
  </si>
  <si>
    <t>Q00000001760</t>
  </si>
  <si>
    <t>Q00000001750</t>
  </si>
  <si>
    <t>Q00000001740</t>
  </si>
  <si>
    <t>Q00000001730</t>
  </si>
  <si>
    <t>Q00000001720</t>
  </si>
  <si>
    <t>Q00000001710</t>
  </si>
  <si>
    <t>Q00000001700</t>
  </si>
  <si>
    <t>Q00000001690</t>
  </si>
  <si>
    <t>Q00000001680</t>
  </si>
  <si>
    <t>Q00000001670</t>
  </si>
  <si>
    <t>Q00000001660</t>
  </si>
  <si>
    <t>Q00000001650</t>
  </si>
  <si>
    <t>Q00000001640</t>
  </si>
  <si>
    <t>Q00000001630</t>
  </si>
  <si>
    <t>Q00000001620</t>
  </si>
  <si>
    <t>Q00000001610</t>
  </si>
  <si>
    <t>Q00000001600</t>
  </si>
  <si>
    <t>Q00000001590</t>
  </si>
  <si>
    <t>Q00000001580</t>
  </si>
  <si>
    <t>Q00000001570</t>
  </si>
  <si>
    <t>Q00000001560</t>
  </si>
  <si>
    <t>Q00000001550</t>
  </si>
  <si>
    <t>Q00000001540</t>
  </si>
  <si>
    <t>Q00000001530</t>
  </si>
  <si>
    <t>Q00000001520</t>
  </si>
  <si>
    <t>Q00000001510</t>
  </si>
  <si>
    <t>Q00000001500</t>
  </si>
  <si>
    <t>Q00000001490</t>
  </si>
  <si>
    <t>Q00000001480</t>
  </si>
  <si>
    <t>Q00000001470</t>
  </si>
  <si>
    <t>Q00000001460</t>
  </si>
  <si>
    <t>Q00000001450</t>
  </si>
  <si>
    <t>Q00000001440</t>
  </si>
  <si>
    <t>Q00000001430</t>
  </si>
  <si>
    <t>Q00000001420</t>
  </si>
  <si>
    <t>Q00000001410</t>
  </si>
  <si>
    <t>Q00000001400</t>
  </si>
  <si>
    <t>Q00000001390</t>
  </si>
  <si>
    <t>Q00000001380</t>
  </si>
  <si>
    <t>Q00000001370</t>
  </si>
  <si>
    <t>Q00000001360</t>
  </si>
  <si>
    <t>Q00000001350</t>
  </si>
  <si>
    <t>Q00000001340</t>
  </si>
  <si>
    <t>Q00000001330</t>
  </si>
  <si>
    <t>Q00000001320</t>
  </si>
  <si>
    <t>Q00000001310</t>
  </si>
  <si>
    <t>Q00000001300</t>
  </si>
  <si>
    <t>Q00000001290</t>
  </si>
  <si>
    <t>Q00000001280</t>
  </si>
  <si>
    <t>Q00000001270</t>
  </si>
  <si>
    <t>Q00000001260</t>
  </si>
  <si>
    <t>Q00000001250</t>
  </si>
  <si>
    <t>Q00000001240</t>
  </si>
  <si>
    <t>Q00000001230</t>
  </si>
  <si>
    <t>Q00000001220</t>
  </si>
  <si>
    <t>Q00000001210</t>
  </si>
  <si>
    <t>Q00000001200</t>
  </si>
  <si>
    <t>Q00000001190</t>
  </si>
  <si>
    <t>Q00000001180</t>
  </si>
  <si>
    <t>Q00000001170</t>
  </si>
  <si>
    <t>Q00000001160</t>
  </si>
  <si>
    <t>Q00000001150</t>
  </si>
  <si>
    <t>Q00000001140</t>
  </si>
  <si>
    <t>Q00000001130</t>
  </si>
  <si>
    <t>Q00000001120</t>
  </si>
  <si>
    <t>Q00000001110</t>
  </si>
  <si>
    <t>Q00000001100</t>
  </si>
  <si>
    <t>Q00000001090</t>
  </si>
  <si>
    <t>Q00000001080</t>
  </si>
  <si>
    <t>Q00000001070</t>
  </si>
  <si>
    <t>Q00000001060</t>
    <phoneticPr fontId="3"/>
  </si>
  <si>
    <t>Q00000001050</t>
  </si>
  <si>
    <t>Q00000001040</t>
  </si>
  <si>
    <t>Q1</t>
    <phoneticPr fontId="3"/>
  </si>
  <si>
    <t>Q00000001033</t>
  </si>
  <si>
    <t>Q00000001032</t>
  </si>
  <si>
    <t>Q00000001031</t>
    <phoneticPr fontId="3"/>
  </si>
  <si>
    <t>Q00000001020</t>
  </si>
  <si>
    <t>Q00000001010</t>
  </si>
  <si>
    <t>Q00000001000</t>
  </si>
  <si>
    <t>Q00000000990</t>
  </si>
  <si>
    <t>Q00000000980</t>
  </si>
  <si>
    <t>Q00000000970</t>
  </si>
  <si>
    <t>Q00000000960</t>
  </si>
  <si>
    <t>Q00000000950</t>
  </si>
  <si>
    <t>Q00000000940</t>
  </si>
  <si>
    <t>Q00000000930</t>
  </si>
  <si>
    <t>Q00000000920</t>
  </si>
  <si>
    <t>Q00000000910</t>
  </si>
  <si>
    <t>Q00000000900</t>
  </si>
  <si>
    <t>Q00000000890</t>
  </si>
  <si>
    <t>Q00000000880</t>
  </si>
  <si>
    <t>Q00000000870</t>
  </si>
  <si>
    <t>Q00000000860</t>
  </si>
  <si>
    <t>Q00000000850</t>
  </si>
  <si>
    <t>Q00000000840</t>
  </si>
  <si>
    <t>Q00000000830</t>
  </si>
  <si>
    <t>Q00000000820</t>
  </si>
  <si>
    <t>Q00000000810</t>
  </si>
  <si>
    <t>Q00000000800</t>
  </si>
  <si>
    <t>Q00000000790</t>
  </si>
  <si>
    <t>Q00000000780</t>
  </si>
  <si>
    <t>Q00000000770</t>
  </si>
  <si>
    <t>Q00000000760</t>
  </si>
  <si>
    <t>Q00000000750</t>
  </si>
  <si>
    <t>Q00000000740</t>
  </si>
  <si>
    <t>Q00000000730</t>
  </si>
  <si>
    <t>Q00000000720</t>
  </si>
  <si>
    <t>Q00000000710</t>
  </si>
  <si>
    <t>Q00000000700</t>
  </si>
  <si>
    <t>Q00000000690</t>
  </si>
  <si>
    <t>Q00000000680</t>
  </si>
  <si>
    <t>Q00000000670</t>
  </si>
  <si>
    <t>Q00000000660</t>
  </si>
  <si>
    <t>Q00000000650</t>
  </si>
  <si>
    <t>Q00000000640</t>
  </si>
  <si>
    <t>Q00000000630</t>
  </si>
  <si>
    <t>Q00000000620</t>
  </si>
  <si>
    <t>Q00000000610</t>
  </si>
  <si>
    <t>Q00000000600</t>
  </si>
  <si>
    <t>Q00000000590</t>
  </si>
  <si>
    <t>Q00000000580</t>
  </si>
  <si>
    <t>Q00000000570</t>
  </si>
  <si>
    <t>Q00000000560</t>
  </si>
  <si>
    <t>Q00000000550</t>
  </si>
  <si>
    <t>Q00000000540</t>
  </si>
  <si>
    <t>Q00000000530</t>
  </si>
  <si>
    <t>Q00000000520</t>
  </si>
  <si>
    <t>Q00000000510</t>
  </si>
  <si>
    <t>Q00000000500</t>
  </si>
  <si>
    <t>Q00000000490</t>
  </si>
  <si>
    <t>Q00000000480</t>
  </si>
  <si>
    <t>Q00000000470</t>
  </si>
  <si>
    <t>Q00000000460</t>
  </si>
  <si>
    <t>Q00000000450</t>
  </si>
  <si>
    <t>Q00000000440</t>
  </si>
  <si>
    <t>Q00000000430</t>
  </si>
  <si>
    <t>Q00000000420</t>
  </si>
  <si>
    <t>Q00000000410</t>
  </si>
  <si>
    <t>Q00000000400</t>
  </si>
  <si>
    <t>Q00000000390</t>
  </si>
  <si>
    <t>Q00000000380</t>
  </si>
  <si>
    <t>Q00000000370</t>
  </si>
  <si>
    <t>Q00000000360</t>
  </si>
  <si>
    <t>Q00000000350</t>
  </si>
  <si>
    <t>Q00000000340</t>
  </si>
  <si>
    <t>Q00000000330</t>
  </si>
  <si>
    <t>Q00000000320</t>
  </si>
  <si>
    <t>Q00000000310</t>
  </si>
  <si>
    <t>Q00000000300</t>
  </si>
  <si>
    <t>Q00000000290</t>
  </si>
  <si>
    <t>Q00000000280</t>
  </si>
  <si>
    <t>Q00000000270</t>
  </si>
  <si>
    <t>Q00000000260</t>
  </si>
  <si>
    <t>Q00000000250</t>
  </si>
  <si>
    <t>Q00000000240</t>
  </si>
  <si>
    <t>Q00000000230</t>
  </si>
  <si>
    <t>Q00000000220</t>
  </si>
  <si>
    <t>Q00000000210</t>
  </si>
  <si>
    <t>Q00000000200</t>
  </si>
  <si>
    <t>Q00000000190</t>
  </si>
  <si>
    <t>Q00000000180</t>
  </si>
  <si>
    <t>Q00000000170</t>
  </si>
  <si>
    <t>Q00000000160</t>
  </si>
  <si>
    <t>Q00000000150</t>
  </si>
  <si>
    <t>Q00000000140</t>
  </si>
  <si>
    <t>Q00000000130</t>
  </si>
  <si>
    <t>Q00000000120</t>
  </si>
  <si>
    <t>Q00000000110</t>
  </si>
  <si>
    <t>Q00000000100</t>
  </si>
  <si>
    <t>Q00000000090</t>
  </si>
  <si>
    <t>Q00000000080</t>
  </si>
  <si>
    <t>Q00000000070</t>
  </si>
  <si>
    <t>Q00000000060</t>
  </si>
  <si>
    <t>Q00000000050</t>
  </si>
  <si>
    <t>Q00000000040</t>
  </si>
  <si>
    <t>Q00000000030</t>
  </si>
  <si>
    <t>Q00000000020</t>
  </si>
  <si>
    <t>Q1</t>
  </si>
  <si>
    <t>Q00000000010</t>
  </si>
  <si>
    <t>ローデータ内の問題</t>
    <rPh sb="5" eb="6">
      <t>ナイ</t>
    </rPh>
    <rPh sb="7" eb="9">
      <t>モンダイ</t>
    </rPh>
    <phoneticPr fontId="3"/>
  </si>
  <si>
    <t>mark_value</t>
  </si>
  <si>
    <t>question_id</t>
  </si>
  <si>
    <t>testset_code</t>
  </si>
  <si>
    <t>H31児童生徒質問紙</t>
    <rPh sb="3" eb="10">
      <t>ジドウセイトシツモンシ</t>
    </rPh>
    <phoneticPr fontId="3"/>
  </si>
  <si>
    <t>Q2</t>
  </si>
  <si>
    <t>国語ALの実施</t>
    <rPh sb="0" eb="7">
      <t>ジッシ</t>
    </rPh>
    <phoneticPr fontId="3"/>
  </si>
  <si>
    <t>算数ALの実施</t>
    <rPh sb="0" eb="7">
      <t>ジッシ</t>
    </rPh>
    <phoneticPr fontId="3"/>
  </si>
  <si>
    <t>理由をつけて発表したり書いたりできる_国語ALの実施</t>
  </si>
  <si>
    <t>授業のまとめを先生が見る_国語ALの実施</t>
  </si>
  <si>
    <t>ドリルをする【逆転項目】_国語ALの実施</t>
  </si>
  <si>
    <t>考えを出し合って解決する_国語ALの実施</t>
  </si>
  <si>
    <t>授業の始めに解決方法を考える_国語ALの実施</t>
  </si>
  <si>
    <t>授業の最後に次時の疑問が浮かぶ_国語ALの実施</t>
  </si>
  <si>
    <t>友達の考えを聞いてよくわかる_国語ALの実施</t>
  </si>
  <si>
    <t>習ったことを思い出して解決する_算数ALの実施</t>
  </si>
  <si>
    <t>理由をつけて発表したり書いたりできる_算数ALの実施</t>
  </si>
  <si>
    <t>授業のまとめを先生が見る_算数ALの実施</t>
  </si>
  <si>
    <t>ドリルをする【逆転項目】_算数ALの実施</t>
  </si>
  <si>
    <t>考えを出し合って解決する_算数ALの実施</t>
  </si>
  <si>
    <t>授業の始めに解決方法を考える_算数ALの実施</t>
  </si>
  <si>
    <t>授業の最後に次時の疑問が浮かぶ_算数ALの実施</t>
  </si>
  <si>
    <t>友達との英語の活動で表現できるようになる_ALの実施（英語）</t>
  </si>
  <si>
    <t>考えや気持ちを英語で聞く話す読む書く_ALの実施（英語）</t>
  </si>
  <si>
    <t>英語を使った活動で英語を使ってみたくなる_ALの実施（英語）</t>
  </si>
  <si>
    <t>わからないときは、勉強のやり方を変える_柔軟的方略</t>
  </si>
  <si>
    <t>内容を覚えているか確かめる_柔軟的方略</t>
  </si>
  <si>
    <t>やり方が自分に合っているか考える_柔軟的方略</t>
  </si>
  <si>
    <t>勉強をする前に何を勉強するか考える_柔軟的方略</t>
  </si>
  <si>
    <t>既習を見直す_プランニング方略</t>
  </si>
  <si>
    <t>最初に計画を立ててから勉強を始める_プランニング方略</t>
  </si>
  <si>
    <t>正しいか確かめる_プランニング方略</t>
  </si>
  <si>
    <t>計画に沿って行う_プランニング方略</t>
  </si>
  <si>
    <t>参考書・事典の準備しておく_作業方略</t>
  </si>
  <si>
    <t>言われなくてもノートにまとめる_作業方略</t>
  </si>
  <si>
    <t>必要なものを用意してから勉強する_作業方略</t>
  </si>
  <si>
    <t>繰り返し書いて覚える_作業方略</t>
  </si>
  <si>
    <t>友達と答え合わせをする_人的リソース方略</t>
  </si>
  <si>
    <t>わからないとき、友達に答えを聞く_人的リソース方略</t>
  </si>
  <si>
    <t>わからないときは、友達にやり方を聞く_人的リソース方略</t>
  </si>
  <si>
    <t>勉強のできる友達と同じやり方でやる_人的リソース方略</t>
  </si>
  <si>
    <t>わからないときは、先生に聞く_認知的方略</t>
  </si>
  <si>
    <t>今までの学習と結びつけて考える_認知的方略</t>
  </si>
  <si>
    <t>内容を思い浮かべて考える_認知的方略</t>
  </si>
  <si>
    <t>知っている言葉で理解する_認知的方略</t>
  </si>
  <si>
    <t>問題がつまらなくても最後までやり続ける_努力調整方略</t>
  </si>
  <si>
    <t>勉強がつまらないときはやめてしまう【逆転項目】_努力調整方略</t>
  </si>
  <si>
    <t>授業が難しいとき、簡単なところだけやる【逆転項目】_努力調整方略</t>
  </si>
  <si>
    <t>嫌なところもよい成績をとるためにがんばる_努力調整方略</t>
  </si>
  <si>
    <t>必要なものを忘れた【回答が逆転しているためそのまま】_自制心</t>
  </si>
  <si>
    <t>じゃまをした【回答が逆転しているためそのまま】_自制心</t>
  </si>
  <si>
    <t>乱暴なことを言った【回答が逆転しているためそのまま】_自制心</t>
  </si>
  <si>
    <t>見つけられない【回答が逆転しているためそのまま】_自制心</t>
  </si>
  <si>
    <t>人やものにあたった【回答が逆転しているためそのまま】_自制心</t>
  </si>
  <si>
    <t>思い出せない【回答が逆転しているためそのまま】_自制心</t>
  </si>
  <si>
    <t>ぼんやり【回答が逆転しているためそのまま】_自制心</t>
  </si>
  <si>
    <t>口答えをした【回答が逆転しているためそのまま】_自制心</t>
  </si>
  <si>
    <t>よい評価をもらえると信じている_自己効力感</t>
  </si>
  <si>
    <t>教科書で一番難しい問題も理解できる_自己効力感</t>
  </si>
  <si>
    <t>基本的な問題は理解できている_自己効力感</t>
  </si>
  <si>
    <t>先生が出す一番難しい問題も理解できる_自己効力感</t>
  </si>
  <si>
    <t>宿題や試験でよい成績がとれる_自己効力感</t>
  </si>
  <si>
    <t>よい成績をとれる_自己効力感</t>
  </si>
  <si>
    <t>学習内容を使いこなせる_自己効力感</t>
  </si>
  <si>
    <t>授業でよくやっている_自己効力感</t>
  </si>
  <si>
    <t>ミスをしないようにする【逆転項目】_勤勉性</t>
  </si>
  <si>
    <t>楽しみながらがんばる【逆転項目】_勤勉性</t>
  </si>
  <si>
    <t>やるべきことに関わる【逆転項目】_勤勉性</t>
  </si>
  <si>
    <t>授業に集中する【逆転項目】_勤勉性</t>
  </si>
  <si>
    <t>宿題ができたかを確認する【逆転項目】_勤勉性</t>
  </si>
  <si>
    <t>ルールや順番を守る【逆転項目】_勤勉性</t>
  </si>
  <si>
    <t>約束を守る【逆転項目】_勤勉性</t>
  </si>
  <si>
    <t>周囲がちらかっている_勤勉性</t>
  </si>
  <si>
    <t>最後まで終わらせる【逆転項目】_勤勉性</t>
  </si>
  <si>
    <t>きちんと整理する【逆転項目】_勤勉性</t>
  </si>
  <si>
    <t>宿題を終わらせてから遊ぶ【逆転項目】_勤勉性</t>
  </si>
  <si>
    <t>気は散らない【逆転項目】_勤勉性</t>
  </si>
  <si>
    <t>やるべきことをやる【逆転項目】_勤勉性</t>
  </si>
  <si>
    <t>失敗を乗り越える_やりぬく力</t>
  </si>
  <si>
    <t>前のことから気がそれる【逆転項目】_やりぬく力</t>
  </si>
  <si>
    <t>興味関心が変わる【逆転項目】_やりぬく力</t>
  </si>
  <si>
    <t>やる気がなくならない_やりぬく力</t>
  </si>
  <si>
    <t>あきてしまう【逆転項目】_やりぬく力</t>
  </si>
  <si>
    <t>よくがんばる_やりぬく力</t>
  </si>
  <si>
    <t>目標を変える【逆転項目】_やりぬく力</t>
  </si>
  <si>
    <t>集中し続けられない【逆転項目】_やりぬく力</t>
  </si>
  <si>
    <t>最後まで終わらせる_やりぬく力</t>
  </si>
  <si>
    <t>目標をやりとげる_やりぬく力</t>
  </si>
  <si>
    <t>新しいことに興味【逆転項目】_やりぬく力</t>
  </si>
  <si>
    <t>真面目にコツコツ_やりぬく力</t>
  </si>
  <si>
    <t>楽しい、好き_勉強</t>
  </si>
  <si>
    <t>将来役立つ_勉強</t>
  </si>
  <si>
    <t>先生や家族にほめられる_勉強</t>
  </si>
  <si>
    <t>友達に認められる_勉強</t>
  </si>
  <si>
    <t>よいところがある_自分</t>
  </si>
  <si>
    <t>難しいことにも挑戦する_自分</t>
  </si>
  <si>
    <t>地域の歴史や自然に関心がある_自分</t>
  </si>
  <si>
    <t>夢や目標を持っている_自分</t>
  </si>
  <si>
    <t>友達に認められることは大事である_自分</t>
  </si>
  <si>
    <t>幼稚園に通っていた_自分</t>
  </si>
  <si>
    <t>保育園に通っていた_自分</t>
  </si>
  <si>
    <t>将来どの学校まで進みたいか_</t>
  </si>
  <si>
    <t>将来何かの職業について働きたい_</t>
  </si>
  <si>
    <t>就職に役立つことが学べる_進路</t>
  </si>
  <si>
    <t>やりたい勉強や部活動ができる_進路</t>
  </si>
  <si>
    <t>学力に合っている_進路</t>
  </si>
  <si>
    <t>個性や特技が生かせる_進路</t>
  </si>
  <si>
    <t>先生の話_進路</t>
  </si>
  <si>
    <t>家の人の話_進路</t>
  </si>
  <si>
    <t>見学会_進路</t>
  </si>
  <si>
    <t>友達や先輩の話し_進路</t>
  </si>
  <si>
    <t>学級は楽しかった_学級</t>
  </si>
  <si>
    <t>学級は落ち着いていた_学級</t>
  </si>
  <si>
    <t>学級はまとまっていた_学級</t>
  </si>
  <si>
    <t>先生がよさを認めてくれた_学級</t>
  </si>
  <si>
    <t>先生が相談にのってくれた_学級</t>
  </si>
  <si>
    <t>友達がよいところを認めてくれた_学級</t>
  </si>
  <si>
    <t>先生はわかるまで教えてくれた_学級</t>
  </si>
  <si>
    <t>学校での生活に満足していた_</t>
  </si>
  <si>
    <t>宿題をしている_生活</t>
  </si>
  <si>
    <t>家で予習・復習をしている_生活</t>
  </si>
  <si>
    <t>平日の勉強時間_生活</t>
  </si>
  <si>
    <t>土日の勉強時間_生活</t>
  </si>
  <si>
    <t>１週間の塾の時間_生活</t>
  </si>
  <si>
    <t>１カ月で読む本の量_生活</t>
  </si>
  <si>
    <t>家にある本の量_生活</t>
  </si>
  <si>
    <t>平日のゲーム時間_生活</t>
  </si>
  <si>
    <t>ゲームの約束_生活</t>
  </si>
  <si>
    <t>平日の携帯時間_生活</t>
  </si>
  <si>
    <t>携帯の約束_生活</t>
  </si>
  <si>
    <t>学校の話しを家でする_生活</t>
  </si>
  <si>
    <t>地域で大人と関わる_生活</t>
  </si>
  <si>
    <t>登下校時刻を守る_３達</t>
  </si>
  <si>
    <t>授業開始時刻を守る_３達</t>
  </si>
  <si>
    <t>脱いだ履物のかかとをそろえる_３達</t>
  </si>
  <si>
    <t>身の回りの整理整頓ができる_３達</t>
  </si>
  <si>
    <t>誰に対しても進んであいさつができる_３達</t>
  </si>
  <si>
    <t>呼ばれたら、はいと返事ができる_３達</t>
  </si>
  <si>
    <t>正しい言葉遣いができる_３達</t>
  </si>
  <si>
    <t>やさしい言葉遣いができる_３達</t>
  </si>
  <si>
    <t>授業準備をして授業に臨める_３達</t>
  </si>
  <si>
    <t>発表をきく、発表をすることができる_３達</t>
  </si>
  <si>
    <t>集会で静かにし、姿勢を正すことができる_３達</t>
  </si>
  <si>
    <t>学校をきれいにすることができる_３達</t>
  </si>
  <si>
    <t>国語の調査時間はあまった（十分だった）_</t>
  </si>
  <si>
    <t>国語の調査内容はやさしかった_</t>
  </si>
  <si>
    <t>算数・数学の調査時間はあまった（十分だった）_</t>
  </si>
  <si>
    <t>算数・数学の調査内容はやさしかった_</t>
  </si>
  <si>
    <t>英語の調査時間はあまった（十分だった）_</t>
  </si>
  <si>
    <t>英語の調査内容はやさしかった_</t>
  </si>
  <si>
    <t>生まれた月_</t>
  </si>
  <si>
    <t>調査実施科目でどれが好きか_</t>
  </si>
  <si>
    <t>q89</t>
  </si>
  <si>
    <t>q90</t>
  </si>
  <si>
    <t>q91</t>
  </si>
  <si>
    <t>q92</t>
  </si>
  <si>
    <t>q93</t>
  </si>
  <si>
    <t>q94</t>
  </si>
  <si>
    <t>q95</t>
  </si>
  <si>
    <t>q88</t>
  </si>
  <si>
    <t>q96</t>
  </si>
  <si>
    <t>q97</t>
  </si>
  <si>
    <t>q98</t>
  </si>
  <si>
    <t>q99</t>
  </si>
  <si>
    <t>q100</t>
  </si>
  <si>
    <t>q101</t>
  </si>
  <si>
    <t>q102</t>
  </si>
  <si>
    <t>q103</t>
  </si>
  <si>
    <t>q104</t>
  </si>
  <si>
    <t>q105</t>
  </si>
  <si>
    <t>q106</t>
  </si>
  <si>
    <t>q5</t>
  </si>
  <si>
    <t>q6</t>
  </si>
  <si>
    <t>q4</t>
  </si>
  <si>
    <t>q7</t>
  </si>
  <si>
    <t>q15</t>
  </si>
  <si>
    <t>q12</t>
  </si>
  <si>
    <t>q13</t>
  </si>
  <si>
    <t>q14</t>
  </si>
  <si>
    <t>q18</t>
  </si>
  <si>
    <t>q20</t>
  </si>
  <si>
    <t>q19</t>
  </si>
  <si>
    <t>q21</t>
  </si>
  <si>
    <t>q27</t>
  </si>
  <si>
    <t>q24</t>
  </si>
  <si>
    <t>q25</t>
  </si>
  <si>
    <t>q26</t>
  </si>
  <si>
    <t>q30</t>
  </si>
  <si>
    <t>q31</t>
  </si>
  <si>
    <t>q28</t>
  </si>
  <si>
    <t>q29</t>
  </si>
  <si>
    <t>q38</t>
  </si>
  <si>
    <t>q35</t>
  </si>
  <si>
    <t>q37</t>
  </si>
  <si>
    <t>q36</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</si>
  <si>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</si>
  <si>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</si>
  <si>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</si>
  <si>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</si>
  <si>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</si>
  <si>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</si>
  <si>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</si>
  <si>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</si>
  <si>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</si>
  <si>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</si>
  <si>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</si>
  <si>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</si>
  <si>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</si>
  <si>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</si>
  <si>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</si>
  <si>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</si>
  <si>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</si>
  <si>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</si>
  <si>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</si>
  <si>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</si>
  <si>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</si>
  <si>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</si>
  <si>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</si>
  <si>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</si>
  <si>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</si>
  <si>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</si>
  <si>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</si>
  <si>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</si>
  <si>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</si>
  <si>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q193</t>
  </si>
  <si>
    <t>q194</t>
  </si>
  <si>
    <t>q195</t>
  </si>
  <si>
    <t>q196</t>
  </si>
  <si>
    <t>q197</t>
  </si>
  <si>
    <t>q198</t>
  </si>
  <si>
    <t>q199</t>
  </si>
  <si>
    <t>q200</t>
  </si>
  <si>
    <t>q201</t>
  </si>
  <si>
    <t>q202</t>
  </si>
  <si>
    <t>q203</t>
  </si>
  <si>
    <t>q204</t>
  </si>
  <si>
    <t>q238</t>
  </si>
  <si>
    <t>q239</t>
  </si>
  <si>
    <t>q240</t>
  </si>
  <si>
    <t>q241</t>
  </si>
  <si>
    <t>q1</t>
  </si>
  <si>
    <t>q2</t>
  </si>
  <si>
    <t>q3</t>
  </si>
  <si>
    <t>q192</t>
  </si>
  <si>
    <t/>
  </si>
  <si>
    <t>q68</t>
  </si>
  <si>
    <t>q69</t>
  </si>
  <si>
    <t>q70</t>
  </si>
  <si>
    <t>q71</t>
  </si>
  <si>
    <t>q205</t>
  </si>
  <si>
    <t>q206</t>
  </si>
  <si>
    <t>q207</t>
  </si>
  <si>
    <t>q211</t>
  </si>
  <si>
    <t>q72</t>
  </si>
  <si>
    <t>q75</t>
  </si>
  <si>
    <t>q76</t>
  </si>
  <si>
    <t>q77</t>
  </si>
  <si>
    <t>q78</t>
  </si>
  <si>
    <t>q79</t>
  </si>
  <si>
    <t>q80</t>
  </si>
  <si>
    <t>q81</t>
  </si>
  <si>
    <t>q82</t>
  </si>
  <si>
    <t>q83</t>
  </si>
  <si>
    <t>q84</t>
  </si>
  <si>
    <t>q209</t>
  </si>
  <si>
    <t>q208</t>
  </si>
  <si>
    <t>q87</t>
  </si>
  <si>
    <t>q86</t>
  </si>
  <si>
    <t>q210</t>
  </si>
  <si>
    <t>q85</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</si>
  <si>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</si>
  <si>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</si>
  <si>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</si>
  <si>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</si>
  <si>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</si>
  <si>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</si>
  <si>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</si>
  <si>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</si>
  <si>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</si>
  <si>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</si>
  <si>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</si>
  <si>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</si>
  <si>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</si>
  <si>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</si>
  <si>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</si>
  <si>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</si>
  <si>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</si>
  <si>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</si>
  <si>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</si>
  <si>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</si>
  <si>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</si>
  <si>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</si>
  <si>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</si>
  <si>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</si>
  <si>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</si>
  <si>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</si>
  <si>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</si>
  <si>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</si>
  <si>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</si>
  <si>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</si>
  <si>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</si>
  <si>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</si>
  <si>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q212</t>
  </si>
  <si>
    <t>q213</t>
  </si>
  <si>
    <t>q214</t>
  </si>
  <si>
    <t>q215</t>
  </si>
  <si>
    <t>q216</t>
  </si>
  <si>
    <t>q217</t>
  </si>
  <si>
    <t>q218</t>
  </si>
  <si>
    <t>q219</t>
  </si>
  <si>
    <t>q220</t>
  </si>
  <si>
    <t>q221</t>
  </si>
  <si>
    <t>q222</t>
  </si>
  <si>
    <t>q223</t>
  </si>
  <si>
    <t>q224</t>
  </si>
  <si>
    <t>q225</t>
  </si>
  <si>
    <t>q226</t>
  </si>
  <si>
    <t>q227</t>
  </si>
  <si>
    <t>q228</t>
  </si>
  <si>
    <t>q229</t>
  </si>
  <si>
    <t>q230</t>
  </si>
  <si>
    <t>q231</t>
  </si>
  <si>
    <t>q232</t>
  </si>
  <si>
    <t>q233</t>
  </si>
  <si>
    <t>q234</t>
  </si>
  <si>
    <t>q235</t>
  </si>
  <si>
    <t>q236</t>
  </si>
  <si>
    <t>q237</t>
  </si>
  <si>
    <t>ALの実施（英語）</t>
    <rPh sb="0" eb="9">
      <t>ジッシ</t>
    </rPh>
    <phoneticPr fontId="3"/>
  </si>
  <si>
    <t>いろいろな考えを発表する_国語ALの実施</t>
  </si>
  <si>
    <t>いろいろな考えを発表する_算数ALの実施</t>
  </si>
  <si>
    <t>カラム名2</t>
  </si>
  <si>
    <t>q8</t>
  </si>
  <si>
    <t>q9</t>
  </si>
  <si>
    <t>q10</t>
  </si>
  <si>
    <t>q11</t>
  </si>
  <si>
    <t>q16</t>
  </si>
  <si>
    <t>q17</t>
  </si>
  <si>
    <t>q22</t>
  </si>
  <si>
    <t>q23</t>
  </si>
  <si>
    <t>q32</t>
  </si>
  <si>
    <t>q33</t>
  </si>
  <si>
    <t>q34</t>
  </si>
  <si>
    <t>q73</t>
  </si>
  <si>
    <t>q74</t>
  </si>
  <si>
    <t>q211</t>
    <phoneticPr fontId="3"/>
  </si>
  <si>
    <t>q212</t>
    <phoneticPr fontId="3"/>
  </si>
  <si>
    <t>H30項目タイトル</t>
    <rPh sb="0" eb="9">
      <t>k</t>
    </rPh>
    <phoneticPr fontId="3"/>
  </si>
  <si>
    <t>しっぱいしても，やる気がなくなってしまうことはありません</t>
  </si>
  <si>
    <t>将来どの学校まで進みたいか</t>
    <phoneticPr fontId="3"/>
  </si>
  <si>
    <t>調査実施科目でどれが好きか</t>
    <phoneticPr fontId="3"/>
  </si>
  <si>
    <t>学校の授業時間以外に，普段（月〜金曜日），１日当たりどれくらいの時間，勉強をしますか（学習塾で勉強している時間や家庭教師に教わっている時間も入ります）</t>
  </si>
  <si>
    <t>土曜日や日曜日など学校が休みの日に，１日当たりどれくらいの時間，勉強をしますか（学習塾で勉強している時間や家庭教師に教わっている時間も入ります）</t>
  </si>
  <si>
    <t>学習塾（家庭教師に教わっている場合も入ります）で１週間で，どのくらいの時間，勉強をしますか</t>
  </si>
  <si>
    <t>普段（月〜金曜日），１日当たりどれくらいの時間，テレビゲーム（コンピュータゲーム，携帯式のゲーム，携帯電話やスマートフォンを使ったゲームも入ります）をしますか</t>
  </si>
  <si>
    <t>テレビゲーム（コンピュータゲーム，携帯式のゲーム，携帯電話やスマートフォンを使ったゲームも入ります）をすることについて，家の人と約束を決めていますか</t>
  </si>
  <si>
    <t>普段（月〜金曜日），１日当たりどれくらいの時間，携帯電話やスマートフォンで通話やメール，インターネットをしますか（携帯電話やスマートフォンを使ってゲームをする時間は除きます）</t>
  </si>
  <si>
    <t>算数についての本を読むのが好き_数学的リテラシー</t>
  </si>
  <si>
    <t>つきたい仕事に役立ちそうだから、算数はがんばるかちがある_数学的リテラシー</t>
  </si>
  <si>
    <t>算数の授業が楽しみ_数学的リテラシー</t>
  </si>
  <si>
    <t>算数の勉強をするのは楽しいから_数学的リテラシー</t>
  </si>
  <si>
    <t>仕事の可能性を広げてくれるから、算数は学びがいがある_数学的リテラシー</t>
  </si>
  <si>
    <t>算数で学ぶ内容に興味がある_数学的リテラシー</t>
  </si>
  <si>
    <t>算数が大事な科目なのは、勉強したいことに必要だから_数学的リテラシー</t>
  </si>
  <si>
    <t>算数でたくさんのことを学んで、仕事につくときに役立てたい_数学的リテラシー</t>
  </si>
  <si>
    <t>算数の授業についていけないのではないかとよく心配になる【逆転項目】_数学的リテラシー</t>
  </si>
  <si>
    <t>算数はまったくとくいではない【逆転項目】_数学的リテラシー</t>
  </si>
  <si>
    <t>算数の宿題をやるとなると、とても気が重くなる【逆転項目】_数学的リテラシー</t>
  </si>
  <si>
    <t>算数ではよいせいせきをとっている_数学的リテラシー</t>
  </si>
  <si>
    <t>算数の問題をやっているとイライラする【逆転項目】_数学的リテラシー</t>
  </si>
  <si>
    <t>算数はすぐわかる_数学的リテラシー</t>
  </si>
  <si>
    <t>算数はとくい科目の一つだといつも思う_数学的リテラシー</t>
  </si>
  <si>
    <t>算数の問題をとくとき、手も足も出ないと感じる【逆転項目】_数学的リテラシー</t>
  </si>
  <si>
    <t>算数のじゅ業ではどんなむずかしい問題も理かいできる_数学的リテラシー</t>
  </si>
  <si>
    <t>算数でひどいせいせきをとるのではないかと心配になる【逆転項目】_数学的リテラシー</t>
  </si>
  <si>
    <t>いろいろな考えかたの人と接して、多くのことを学びたい【逆転項目】_批判的思考</t>
  </si>
  <si>
    <t>新しいことをつぎつぎと学びたい【逆転項目】_批判的思考</t>
  </si>
  <si>
    <t>人の意見を聞いたり本を読んだりするときは、事実か、意見かを区別する【逆転項目】_批判的思考</t>
  </si>
  <si>
    <t>２つの考えのうちどちらかに決めるときには、できるだけ多くの証拠を調べる【逆転項目】_批判的思考</t>
  </si>
  <si>
    <t>はっきりとした理由を考えて自分の行動を決める。【逆転項目】_批判的思考</t>
  </si>
  <si>
    <t>思い込みで判断しないようにいつも気をつけている【逆転項目】_批判的思考</t>
  </si>
  <si>
    <t>一つ二つの立場だけではなく、できるだけ多くの立場から考えようとする【逆転項目】_批判的思考</t>
  </si>
  <si>
    <t>話し合いをするときは、自分の意見と他の人の意見をくらべる【逆転項目】_批判的思考</t>
  </si>
  <si>
    <t>他の人も納得できるように、理由をつけて説明をしようとする【逆転項目】_批判的思考</t>
  </si>
  <si>
    <t>他の人の考えを自分の言葉でまとめてみる【逆転項目】_批判的思考</t>
  </si>
  <si>
    <t>授業では積極的に質問をする【逆転項目】_批判的思考</t>
  </si>
  <si>
    <t>授業の前に、前回の授業のまとめができるか自分でチェックする【逆転項目】_批判的思考</t>
  </si>
  <si>
    <t>前の授業で学んだことが、その日の授業でどのように使われているかを考える【逆転項目】_批判的思考</t>
  </si>
  <si>
    <t>その日の授業で何が大切なことかを考えながら授業を聞く【逆転項目】_批判的思考</t>
  </si>
  <si>
    <t>意見を聞くときは、話におかしなところがないか考えながら聞く【逆転項目】_批判的思考</t>
  </si>
  <si>
    <t>意見を聞くときは、話している人の思い込みが入っていないか考えながら聞く【逆転項目】_批判的思考</t>
  </si>
  <si>
    <t>授業で学んだことを、日常の生活や社会の問題にあてはめて考えてみる【逆転項目】_批判的思考</t>
  </si>
  <si>
    <t>授業で学んだことを使って、自分なりに新しいことを考えてみる【逆転項目】_批判的思考</t>
  </si>
  <si>
    <t>授業で学んだことのなかで大事なことを、自分の言葉でまとめてみる【逆転項目】_批判的思考</t>
  </si>
  <si>
    <t>授業で関心を持ったことについて、自分で本や資料集を調べてみる【逆転項目】_批判的思考</t>
  </si>
  <si>
    <t>q242</t>
    <phoneticPr fontId="3"/>
  </si>
  <si>
    <t>q243</t>
  </si>
  <si>
    <t>q243</t>
    <phoneticPr fontId="3"/>
  </si>
  <si>
    <t>q244</t>
    <phoneticPr fontId="3"/>
  </si>
  <si>
    <t>q245</t>
  </si>
  <si>
    <t>q245</t>
    <phoneticPr fontId="3"/>
  </si>
  <si>
    <t>q246</t>
    <phoneticPr fontId="3"/>
  </si>
  <si>
    <t>q247</t>
    <phoneticPr fontId="3"/>
  </si>
  <si>
    <t>q248</t>
    <phoneticPr fontId="3"/>
  </si>
  <si>
    <t>q249</t>
    <phoneticPr fontId="3"/>
  </si>
  <si>
    <t>q250</t>
    <phoneticPr fontId="3"/>
  </si>
  <si>
    <t>q251</t>
    <phoneticPr fontId="3"/>
  </si>
  <si>
    <t>q252</t>
    <phoneticPr fontId="3"/>
  </si>
  <si>
    <t>q253</t>
    <phoneticPr fontId="3"/>
  </si>
  <si>
    <t>q254</t>
    <phoneticPr fontId="3"/>
  </si>
  <si>
    <t>q255</t>
    <phoneticPr fontId="3"/>
  </si>
  <si>
    <t>q256</t>
    <phoneticPr fontId="3"/>
  </si>
  <si>
    <t>q257</t>
    <phoneticPr fontId="3"/>
  </si>
  <si>
    <t>q258</t>
    <phoneticPr fontId="3"/>
  </si>
  <si>
    <t>q259</t>
    <phoneticPr fontId="3"/>
  </si>
  <si>
    <t>q260</t>
    <phoneticPr fontId="3"/>
  </si>
  <si>
    <t>q261</t>
    <phoneticPr fontId="3"/>
  </si>
  <si>
    <t>q262</t>
    <phoneticPr fontId="3"/>
  </si>
  <si>
    <t>q263</t>
    <phoneticPr fontId="3"/>
  </si>
  <si>
    <t>q264</t>
    <phoneticPr fontId="3"/>
  </si>
  <si>
    <t>q265</t>
    <phoneticPr fontId="3"/>
  </si>
  <si>
    <t>q266</t>
    <phoneticPr fontId="3"/>
  </si>
  <si>
    <t>q267</t>
    <phoneticPr fontId="3"/>
  </si>
  <si>
    <t>q268</t>
    <phoneticPr fontId="3"/>
  </si>
  <si>
    <t>q269</t>
    <phoneticPr fontId="3"/>
  </si>
  <si>
    <t>q270</t>
    <phoneticPr fontId="3"/>
  </si>
  <si>
    <t>q271</t>
    <phoneticPr fontId="3"/>
  </si>
  <si>
    <t>q272</t>
    <phoneticPr fontId="3"/>
  </si>
  <si>
    <t>q273</t>
    <phoneticPr fontId="3"/>
  </si>
  <si>
    <t>q274</t>
    <phoneticPr fontId="3"/>
  </si>
  <si>
    <t>q275</t>
    <phoneticPr fontId="3"/>
  </si>
  <si>
    <t>year</t>
    <phoneticPr fontId="3"/>
  </si>
  <si>
    <t>Q3</t>
  </si>
  <si>
    <t>Q4</t>
  </si>
  <si>
    <t>学年</t>
    <rPh sb="0" eb="2">
      <t>ガクネn</t>
    </rPh>
    <phoneticPr fontId="3"/>
  </si>
  <si>
    <t>年度</t>
    <rPh sb="0" eb="2">
      <t>ネn</t>
    </rPh>
    <phoneticPr fontId="3"/>
  </si>
  <si>
    <t>シート名</t>
    <phoneticPr fontId="3"/>
  </si>
  <si>
    <t>grade_question</t>
    <phoneticPr fontId="3"/>
  </si>
  <si>
    <t>統一!Z1:Z1000</t>
    <phoneticPr fontId="3"/>
  </si>
  <si>
    <t>統一!AA1:AA1000</t>
    <phoneticPr fontId="3"/>
  </si>
  <si>
    <t>統一!AB1:AB1000</t>
    <phoneticPr fontId="3"/>
  </si>
  <si>
    <t>統一!AC1:AC1000</t>
    <phoneticPr fontId="3"/>
  </si>
  <si>
    <t>統一!AD1:AD1000</t>
    <phoneticPr fontId="3"/>
  </si>
  <si>
    <t>統一!AE1:AE1000</t>
    <phoneticPr fontId="3"/>
  </si>
  <si>
    <t>question_list</t>
    <phoneticPr fontId="3"/>
  </si>
  <si>
    <t>設問番号</t>
    <phoneticPr fontId="3"/>
  </si>
  <si>
    <t>Q00000001031</t>
  </si>
  <si>
    <t>Q00000002051</t>
  </si>
  <si>
    <t>Q00000002052</t>
  </si>
  <si>
    <t>Q00000002053</t>
  </si>
  <si>
    <t>Q00000002951</t>
  </si>
  <si>
    <t>Q00000002952</t>
  </si>
  <si>
    <t>Q00000002953</t>
  </si>
  <si>
    <t>Q00000003811</t>
  </si>
  <si>
    <t>Q00000003812</t>
  </si>
  <si>
    <t>Q00000003813</t>
  </si>
  <si>
    <t>Q00000004781</t>
  </si>
  <si>
    <t>Q00000004782</t>
  </si>
  <si>
    <t>Q00000004783</t>
  </si>
  <si>
    <t>Q00000005801</t>
  </si>
  <si>
    <t>Q00000005802</t>
  </si>
  <si>
    <t>Q00000005803</t>
  </si>
  <si>
    <t>実際の質問紙から</t>
    <phoneticPr fontId="3"/>
  </si>
  <si>
    <t>F1:F1000</t>
  </si>
  <si>
    <t>G1:G1000</t>
  </si>
  <si>
    <t>H1:H1000</t>
  </si>
  <si>
    <t>I1:I1000</t>
  </si>
  <si>
    <t>J1:J1000</t>
  </si>
  <si>
    <t>K1:K1000</t>
  </si>
  <si>
    <t>L1:L1000</t>
  </si>
  <si>
    <t>問題での質問方法</t>
    <rPh sb="0" eb="2">
      <t>モンダ</t>
    </rPh>
    <phoneticPr fontId="4"/>
  </si>
  <si>
    <t>選択肢１</t>
    <rPh sb="0" eb="2">
      <t>センタk</t>
    </rPh>
    <phoneticPr fontId="4"/>
  </si>
  <si>
    <t>選択肢2</t>
    <rPh sb="0" eb="2">
      <t>センタk</t>
    </rPh>
    <phoneticPr fontId="4"/>
  </si>
  <si>
    <t>選択肢3</t>
    <rPh sb="0" eb="2">
      <t>センタk</t>
    </rPh>
    <phoneticPr fontId="4"/>
  </si>
  <si>
    <t>選択肢4</t>
    <rPh sb="0" eb="2">
      <t>センタk</t>
    </rPh>
    <phoneticPr fontId="4"/>
  </si>
  <si>
    <t>選択肢5</t>
    <rPh sb="0" eb="2">
      <t>センタk</t>
    </rPh>
    <phoneticPr fontId="4"/>
  </si>
  <si>
    <t>選択肢6</t>
    <rPh sb="0" eb="2">
      <t>センタk</t>
    </rPh>
    <phoneticPr fontId="4"/>
  </si>
  <si>
    <t>Question Address</t>
    <phoneticPr fontId="3"/>
  </si>
  <si>
    <t>Question Type</t>
    <phoneticPr fontId="3"/>
  </si>
  <si>
    <t>Question Number
Address</t>
    <phoneticPr fontId="3"/>
  </si>
  <si>
    <t>Question Number</t>
    <phoneticPr fontId="3"/>
  </si>
  <si>
    <t>Info</t>
    <phoneticPr fontId="3"/>
  </si>
  <si>
    <t>IDマスタ</t>
    <phoneticPr fontId="3"/>
  </si>
  <si>
    <t>Qnum</t>
    <phoneticPr fontId="3"/>
  </si>
  <si>
    <t>qlist</t>
    <phoneticPr fontId="3"/>
  </si>
  <si>
    <t>対応表(伊藤作成)から</t>
    <rPh sb="0" eb="2">
      <t>イト</t>
    </rPh>
    <phoneticPr fontId="3"/>
  </si>
  <si>
    <t>大項目</t>
    <rPh sb="0" eb="3">
      <t>ダイコ</t>
    </rPh>
    <phoneticPr fontId="3"/>
  </si>
  <si>
    <t>中項目</t>
    <rPh sb="0" eb="3">
      <t>チュ</t>
    </rPh>
    <phoneticPr fontId="3"/>
  </si>
  <si>
    <t>小4</t>
  </si>
  <si>
    <t>小5</t>
  </si>
  <si>
    <t>小6</t>
  </si>
  <si>
    <t>中1</t>
  </si>
  <si>
    <t>中2</t>
  </si>
  <si>
    <t>中3</t>
  </si>
  <si>
    <t>勉強について</t>
  </si>
  <si>
    <t>学習方略すべて</t>
  </si>
  <si>
    <t>(2)</t>
  </si>
  <si>
    <t>低いほど良い</t>
  </si>
  <si>
    <t>セルフコントロール</t>
  </si>
  <si>
    <t>自己効力感</t>
  </si>
  <si>
    <t>高いほど良い</t>
  </si>
  <si>
    <t>GRIT</t>
  </si>
  <si>
    <t>BIG5</t>
    <phoneticPr fontId="3"/>
  </si>
  <si>
    <t>Agreeableness</t>
  </si>
  <si>
    <t>Emotional Instability</t>
  </si>
  <si>
    <t>Intellect/Openness</t>
  </si>
  <si>
    <t>Energy/Extraversion</t>
  </si>
  <si>
    <t>Conscientiousness</t>
  </si>
  <si>
    <t>あなた自身</t>
  </si>
  <si>
    <t>他者からの承認</t>
    <rPh sb="0" eb="2">
      <t>タシャカラ</t>
    </rPh>
    <phoneticPr fontId="3"/>
  </si>
  <si>
    <t>就学前教育</t>
    <rPh sb="0" eb="5">
      <t>シュウガクマ</t>
    </rPh>
    <phoneticPr fontId="3"/>
  </si>
  <si>
    <t>性格</t>
    <rPh sb="0" eb="2">
      <t>セイカk</t>
    </rPh>
    <phoneticPr fontId="3"/>
  </si>
  <si>
    <t>希望教育年数</t>
    <rPh sb="0" eb="2">
      <t>キボ</t>
    </rPh>
    <phoneticPr fontId="3"/>
  </si>
  <si>
    <t>卒業後進路・重視</t>
  </si>
  <si>
    <t>参考にしたい情報</t>
  </si>
  <si>
    <t>前学年の時</t>
  </si>
  <si>
    <t>前学年国語</t>
  </si>
  <si>
    <t>前学年算数</t>
  </si>
  <si>
    <t>前学年英語</t>
  </si>
  <si>
    <t>家での生活</t>
  </si>
  <si>
    <t>生活の様子</t>
  </si>
  <si>
    <t>今回の調査問題</t>
  </si>
  <si>
    <t>q247</t>
  </si>
  <si>
    <t>q249</t>
  </si>
  <si>
    <t>q251</t>
  </si>
  <si>
    <t>q253</t>
  </si>
  <si>
    <t>q255</t>
  </si>
  <si>
    <t>q257</t>
  </si>
  <si>
    <t>q259</t>
  </si>
  <si>
    <t>q261</t>
  </si>
  <si>
    <t>q263</t>
  </si>
  <si>
    <t>q265</t>
  </si>
  <si>
    <t>q267</t>
  </si>
  <si>
    <t>q269</t>
  </si>
  <si>
    <t>q271</t>
  </si>
  <si>
    <t>q273</t>
  </si>
  <si>
    <t>q275</t>
  </si>
  <si>
    <t>お手手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</si>
</sst>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 "/>
    <numFmt numFmtId="177" formatCode="_(* #,##0.00_);_(* \(#,##0.00\);_(* &quot;-&quot;??_);_(@_)"/>
    <numFmt numFmtId="178" formatCode="_(* #,##0_);_(* \(#,##0\);_(* &quot;-&quot;_);_(@_)"/>
    <numFmt numFmtId="179" formatCode="_(&quot;¥&quot;* #,##0.00_);_(&quot;¥&quot;* \(#,##0.00\);_(&quot;¥&quot;* &quot;-&quot;??_);_(@_)"/>
    <numFmt numFmtId="180" formatCode="_(&quot;¥&quot;* #,##0_);_(&quot;¥&quot;* \(#,##0\);_(&quot;¥&quot;* &quot;-&quot;_);_(@_)"/>
  </numFmts>
  <fonts count="50">
    <font>
      <sz val="11"/>
      <color theme="1"/>
      <name val="ＭＳ Ｐゴシック"/>
      <family val="2"/>
      <charset val="128"/>
      <scheme val="minor"/>
    </font>
    <font>
      <sz val="12"/>
      <color theme="1"/>
      <name val="ＭＳ Ｐゴシック"/>
      <family val="2"/>
      <charset val="128"/>
      <scheme val="minor"/>
    </font>
    <font>
      <sz val="12"/>
      <color theme="1"/>
      <name val="ＭＳ Ｐゴシック"/>
      <family val="2"/>
      <charset val="128"/>
      <scheme val="minor"/>
    </font>
    <font>
      <sz val="6"/>
      <name val="ＭＳ Ｐゴシック"/>
      <family val="2"/>
      <charset val="128"/>
      <scheme val="minor"/>
    </font>
    <font>
      <sz val="11"/>
      <color theme="1"/>
      <name val="ＭＳ ゴシック"/>
      <family val="3"/>
      <charset val="128"/>
    </font>
    <font>
      <sz val="12"/>
      <color theme="1"/>
      <name val="ＭＳ ゴシック"/>
      <family val="3"/>
      <charset val="128"/>
    </font>
    <font>
      <sz val="18"/>
      <color theme="1"/>
      <name val="HGS創英角ｺﾞｼｯｸUB"/>
      <family val="3"/>
      <charset val="128"/>
    </font>
    <font>
      <sz val="10"/>
      <color theme="1"/>
      <name val="ＭＳ ゴシック"/>
      <family val="3"/>
      <charset val="128"/>
    </font>
    <font>
      <sz val="9"/>
      <color theme="1"/>
      <name val="ＭＳ ゴシック"/>
      <family val="3"/>
      <charset val="128"/>
    </font>
    <font>
      <sz val="11"/>
      <color theme="1"/>
      <name val="ＭＳ Ｐゴシック"/>
      <family val="2"/>
      <scheme val="minor"/>
    </font>
    <font>
      <sz val="11"/>
      <name val="ＭＳ Ｐゴシック"/>
      <family val="3"/>
    </font>
    <font>
      <sz val="11"/>
      <name val="ＭＳ ゴシック"/>
      <family val="3"/>
    </font>
    <font>
      <sz val="6"/>
      <color theme="1"/>
      <name val="ＭＳ Ｐゴシック"/>
      <family val="2"/>
      <scheme val="minor"/>
    </font>
    <font>
      <sz val="6"/>
      <name val="ＭＳ Ｐゴシック"/>
      <family val="3"/>
      <charset val="128"/>
      <scheme val="minor"/>
    </font>
    <font>
      <sz val="12"/>
      <name val="ＭＳ ゴシック"/>
      <family val="3"/>
      <charset val="128"/>
    </font>
    <font>
      <sz val="12"/>
      <name val="ＭＳ ゴシック"/>
      <family val="3"/>
    </font>
    <font>
      <sz val="9"/>
      <color indexed="81"/>
      <name val="ＭＳ Ｐゴシック"/>
      <family val="3"/>
      <charset val="128"/>
    </font>
    <font>
      <sz val="11"/>
      <name val="ＭＳ ゴシック"/>
      <family val="3"/>
      <charset val="128"/>
    </font>
    <font>
      <u/>
      <sz val="11"/>
      <name val="ＭＳ ゴシック"/>
      <family val="3"/>
      <charset val="128"/>
    </font>
    <font>
      <u/>
      <sz val="12"/>
      <name val="ＭＳ ゴシック"/>
      <family val="3"/>
      <charset val="128"/>
    </font>
    <font>
      <sz val="9"/>
      <name val="ＭＳ ゴシック"/>
      <family val="3"/>
    </font>
    <font>
      <sz val="6"/>
      <name val="ＭＳ Ｐゴシック"/>
      <family val="3"/>
    </font>
    <font>
      <b/>
      <sz val="16"/>
      <color indexed="9"/>
      <name val="ＭＳ ゴシック"/>
      <family val="3"/>
    </font>
    <font>
      <b/>
      <sz val="14"/>
      <color indexed="9"/>
      <name val="ＭＳ ゴシック"/>
      <family val="3"/>
    </font>
    <font>
      <b/>
      <sz val="11"/>
      <color indexed="9"/>
      <name val="ＭＳ ゴシック"/>
      <family val="3"/>
    </font>
    <font>
      <b/>
      <sz val="12"/>
      <color indexed="9"/>
      <name val="ＭＳ Ｐゴシック"/>
      <family val="3"/>
    </font>
    <font>
      <b/>
      <sz val="18"/>
      <color indexed="9"/>
      <name val="ＭＳ ゴシック"/>
      <family val="3"/>
    </font>
    <font>
      <b/>
      <sz val="12"/>
      <color indexed="9"/>
      <name val="ＭＳ ゴシック"/>
      <family val="3"/>
    </font>
    <font>
      <b/>
      <sz val="9"/>
      <color indexed="81"/>
      <name val="ＭＳ Ｐゴシック"/>
      <family val="3"/>
      <charset val="128"/>
    </font>
    <font>
      <sz val="11"/>
      <color rgb="FFFF0000"/>
      <name val="ＭＳ ゴシック"/>
      <family val="3"/>
      <charset val="128"/>
    </font>
    <font>
      <sz val="11"/>
      <color rgb="FFFF0000"/>
      <name val="ＭＳ Ｐゴシック"/>
      <family val="3"/>
      <charset val="128"/>
      <scheme val="minor"/>
    </font>
    <font>
      <sz val="6"/>
      <color rgb="FFFF0000"/>
      <name val="ＭＳ Ｐゴシック"/>
      <family val="3"/>
      <charset val="128"/>
      <scheme val="minor"/>
    </font>
    <font>
      <sz val="10"/>
      <name val="ＭＳ ゴシック"/>
      <family val="3"/>
      <charset val="128"/>
    </font>
    <font>
      <sz val="10"/>
      <name val="ＭＳ ゴシック"/>
      <family val="3"/>
    </font>
    <font>
      <sz val="12"/>
      <color rgb="FFFF0000"/>
      <name val="ＭＳ ゴシック"/>
      <family val="3"/>
      <charset val="128"/>
    </font>
    <font>
      <sz val="10"/>
      <name val="Arial"/>
      <family val="2"/>
    </font>
    <font>
      <u/>
      <sz val="11"/>
      <color theme="1"/>
      <name val="ＭＳ Ｐゴシック"/>
      <family val="3"/>
      <charset val="128"/>
      <scheme val="minor"/>
    </font>
    <font>
      <sz val="11"/>
      <color theme="1"/>
      <name val="ＭＳ Ｐゴシック"/>
      <family val="2"/>
      <charset val="128"/>
      <scheme val="minor"/>
    </font>
    <font>
      <u/>
      <sz val="11"/>
      <color theme="1"/>
      <name val="ＭＳ Ｐゴシック"/>
      <family val="2"/>
      <charset val="128"/>
      <scheme val="minor"/>
    </font>
    <font>
      <sz val="6"/>
      <color theme="0" tint="-0.249977111117893"/>
      <name val="ＭＳ Ｐゴシック"/>
      <family val="2"/>
      <scheme val="minor"/>
    </font>
    <font>
      <u/>
      <sz val="11"/>
      <name val="ＭＳ ゴシック"/>
      <family val="2"/>
      <charset val="128"/>
    </font>
    <font>
      <sz val="11"/>
      <color theme="0"/>
      <name val="ＭＳ Ｐゴシック"/>
      <family val="2"/>
      <charset val="128"/>
      <scheme val="minor"/>
    </font>
    <font>
      <sz val="11"/>
      <color theme="1"/>
      <name val="ＭＳ Ｐゴシック"/>
      <family val="2"/>
      <charset val="128"/>
    </font>
    <font>
      <sz val="12"/>
      <color theme="0"/>
      <name val="ＭＳ ゴシック"/>
      <family val="3"/>
      <charset val="128"/>
    </font>
    <font>
      <sz val="10"/>
      <color theme="0"/>
      <name val="ＭＳ Ｐゴシック"/>
      <family val="2"/>
      <charset val="128"/>
      <scheme val="minor"/>
    </font>
    <font>
      <sz val="10"/>
      <color theme="0"/>
      <name val="ＭＳ Ｐゴシック"/>
      <family val="3"/>
      <charset val="128"/>
      <scheme val="minor"/>
    </font>
    <font>
      <sz val="11"/>
      <color theme="1"/>
      <name val="Segoe UI Symbol"/>
      <family val="2"/>
    </font>
    <font>
      <sz val="11"/>
      <color theme="1"/>
      <name val="ＭＳ Ｐゴシック"/>
      <family val="3"/>
      <charset val="128"/>
    </font>
    <font>
      <b/>
      <sz val="11"/>
      <color theme="1"/>
      <name val="ＭＳ Ｐゴシック"/>
      <family val="2"/>
      <charset val="128"/>
      <scheme val="minor"/>
    </font>
    <font>
      <b/>
      <sz val="12"/>
      <color theme="1"/>
      <name val="ＭＳ Ｐゴシック"/>
      <family val="2"/>
      <charset val="128"/>
      <scheme val="minor"/>
    </font>
  </fonts>
  <fills count="21">
    <fill>
      <patternFill patternType="none"/>
    </fill>
    <fill>
      <patternFill patternType="gray125"/>
    </fill>
    <fill>
      <patternFill patternType="solid">
        <fgColor rgb="FFFFFF00"/>
        <bgColor indexed="64"/>
      </patternFill>
    </fill>
    <fill>
      <patternFill patternType="solid">
        <fgColor rgb="FF00FFFF"/>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C00000"/>
        <bgColor indexed="64"/>
      </patternFill>
    </fill>
    <fill>
      <patternFill patternType="solid">
        <fgColor rgb="FF002060"/>
        <bgColor indexed="64"/>
      </patternFill>
    </fill>
    <fill>
      <patternFill patternType="solid">
        <fgColor theme="9"/>
        <bgColor indexed="64"/>
      </patternFill>
    </fill>
    <fill>
      <patternFill patternType="solid">
        <fgColor rgb="FFFF00FF"/>
        <bgColor indexed="64"/>
      </patternFill>
    </fill>
    <fill>
      <patternFill patternType="solid">
        <fgColor theme="0" tint="-0.249977111117893"/>
        <bgColor indexed="64"/>
      </patternFill>
    </fill>
    <fill>
      <patternFill patternType="solid">
        <fgColor theme="0"/>
        <bgColor indexed="64"/>
      </patternFill>
    </fill>
    <fill>
      <patternFill patternType="solid">
        <fgColor indexed="8"/>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auto="1"/>
      </left>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bottom style="thin">
        <color indexed="64"/>
      </bottom>
      <diagonal/>
    </border>
  </borders>
  <cellStyleXfs count="12">
    <xf numFmtId="0" fontId="0" fillId="0" borderId="0">
      <alignment vertical="center"/>
    </xf>
    <xf numFmtId="0" fontId="9" fillId="0" borderId="0">
      <alignment vertical="center"/>
    </xf>
    <xf numFmtId="0" fontId="10" fillId="0" borderId="0"/>
    <xf numFmtId="0" fontId="10" fillId="0" borderId="0">
      <alignment vertical="center"/>
    </xf>
    <xf numFmtId="177" fontId="35" fillId="0" borderId="0" applyFont="0" applyFill="0" applyBorder="0" applyAlignment="0" applyProtection="0"/>
    <xf numFmtId="178" fontId="35" fillId="0" borderId="0" applyFont="0" applyFill="0" applyBorder="0" applyAlignment="0" applyProtection="0"/>
    <xf numFmtId="179" fontId="35" fillId="0" borderId="0" applyFont="0" applyFill="0" applyBorder="0" applyAlignment="0" applyProtection="0"/>
    <xf numFmtId="180" fontId="35" fillId="0" borderId="0" applyFont="0" applyFill="0" applyBorder="0" applyAlignment="0" applyProtection="0"/>
    <xf numFmtId="0" fontId="9" fillId="0" borderId="0">
      <alignment vertical="center"/>
    </xf>
    <xf numFmtId="9" fontId="35" fillId="0" borderId="0" applyFont="0" applyFill="0" applyBorder="0" applyAlignment="0" applyProtection="0"/>
    <xf numFmtId="0" fontId="37" fillId="0" borderId="0">
      <alignment vertical="center"/>
    </xf>
    <xf numFmtId="0" fontId="2" fillId="0" borderId="0"/>
  </cellStyleXfs>
  <cellXfs count="333">
    <xf numFmtId="0" fontId="0" fillId="0" borderId="0" xfId="0">
      <alignment vertical="center"/>
    </xf>
    <xf numFmtId="0" fontId="0" fillId="0" borderId="0" xfId="0" applyAlignment="1">
      <alignment horizontal="center" vertical="center"/>
    </xf>
    <xf numFmtId="0" fontId="6" fillId="0" borderId="0" xfId="0" applyFont="1">
      <alignment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176" fontId="7" fillId="2" borderId="1" xfId="0" applyNumberFormat="1" applyFont="1" applyFill="1" applyBorder="1" applyAlignment="1">
      <alignment horizontal="center" vertical="center" shrinkToFit="1"/>
    </xf>
    <xf numFmtId="0" fontId="5" fillId="3"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176" fontId="7" fillId="2" borderId="5" xfId="0" applyNumberFormat="1" applyFont="1" applyFill="1" applyBorder="1" applyAlignment="1">
      <alignment horizontal="center" vertical="center" shrinkToFit="1"/>
    </xf>
    <xf numFmtId="0" fontId="0" fillId="0" borderId="1" xfId="0" applyBorder="1">
      <alignment vertical="center"/>
    </xf>
    <xf numFmtId="0" fontId="0" fillId="0" borderId="1" xfId="0" applyBorder="1" applyAlignment="1">
      <alignment horizontal="center" vertical="center"/>
    </xf>
    <xf numFmtId="0" fontId="5" fillId="0" borderId="6" xfId="0" applyFont="1" applyBorder="1" applyAlignment="1">
      <alignment horizontal="center" vertical="center"/>
    </xf>
    <xf numFmtId="0" fontId="5" fillId="2" borderId="6" xfId="0" applyFont="1" applyFill="1" applyBorder="1" applyAlignment="1">
      <alignment horizontal="center" vertical="center"/>
    </xf>
    <xf numFmtId="0" fontId="5" fillId="0" borderId="6" xfId="0" applyFont="1" applyBorder="1">
      <alignment vertical="center"/>
    </xf>
    <xf numFmtId="0" fontId="5" fillId="2" borderId="6" xfId="0" applyFont="1" applyFill="1" applyBorder="1">
      <alignment vertical="center"/>
    </xf>
    <xf numFmtId="0" fontId="5" fillId="4" borderId="1" xfId="0" applyFont="1" applyFill="1" applyBorder="1" applyAlignment="1">
      <alignment horizontal="center" vertical="center"/>
    </xf>
    <xf numFmtId="49" fontId="5" fillId="0" borderId="1" xfId="0" applyNumberFormat="1" applyFont="1" applyBorder="1" applyAlignment="1">
      <alignment horizontal="center" vertical="center"/>
    </xf>
    <xf numFmtId="49" fontId="5"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shrinkToFit="1"/>
    </xf>
    <xf numFmtId="0" fontId="5" fillId="3" borderId="6" xfId="0" applyFont="1" applyFill="1" applyBorder="1" applyAlignment="1">
      <alignment horizontal="center" vertical="center"/>
    </xf>
    <xf numFmtId="49" fontId="5" fillId="0" borderId="6" xfId="0" applyNumberFormat="1" applyFont="1" applyBorder="1" applyAlignment="1">
      <alignment horizontal="center" vertical="center"/>
    </xf>
    <xf numFmtId="49" fontId="5" fillId="2" borderId="6" xfId="0" applyNumberFormat="1" applyFont="1" applyFill="1" applyBorder="1" applyAlignment="1">
      <alignment horizontal="center" vertical="center"/>
    </xf>
    <xf numFmtId="49" fontId="5" fillId="3" borderId="6" xfId="0" applyNumberFormat="1" applyFont="1" applyFill="1" applyBorder="1" applyAlignment="1">
      <alignment horizontal="center" vertical="center"/>
    </xf>
    <xf numFmtId="49" fontId="7" fillId="2" borderId="6" xfId="0" applyNumberFormat="1" applyFont="1" applyFill="1" applyBorder="1" applyAlignment="1">
      <alignment horizontal="center" vertical="center" shrinkToFi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0" borderId="3" xfId="0" applyNumberFormat="1" applyFont="1" applyBorder="1" applyAlignment="1">
      <alignment horizontal="center" vertical="center"/>
    </xf>
    <xf numFmtId="49" fontId="5" fillId="3"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shrinkToFit="1"/>
    </xf>
    <xf numFmtId="49" fontId="0" fillId="0" borderId="0" xfId="0" applyNumberFormat="1" applyAlignment="1">
      <alignment horizontal="center" vertical="center"/>
    </xf>
    <xf numFmtId="49" fontId="0" fillId="0" borderId="0" xfId="0" applyNumberFormat="1">
      <alignment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2" borderId="1" xfId="0" applyFont="1" applyFill="1" applyBorder="1" applyAlignment="1">
      <alignment horizontal="center" vertical="center"/>
    </xf>
    <xf numFmtId="0" fontId="5" fillId="13" borderId="1" xfId="0" applyFont="1" applyFill="1" applyBorder="1" applyAlignment="1">
      <alignment horizontal="center" vertical="center"/>
    </xf>
    <xf numFmtId="0" fontId="5" fillId="14" borderId="6" xfId="0" applyFont="1" applyFill="1" applyBorder="1">
      <alignment vertical="center"/>
    </xf>
    <xf numFmtId="0" fontId="9" fillId="0" borderId="0" xfId="1" applyAlignment="1">
      <alignment vertical="center"/>
    </xf>
    <xf numFmtId="0" fontId="9" fillId="0" borderId="0" xfId="1" applyFont="1" applyAlignment="1">
      <alignment vertical="center"/>
    </xf>
    <xf numFmtId="0" fontId="11" fillId="0" borderId="0" xfId="2" applyNumberFormat="1" applyFont="1"/>
    <xf numFmtId="0" fontId="12" fillId="15" borderId="1" xfId="1" applyFont="1" applyFill="1" applyBorder="1" applyAlignment="1">
      <alignment vertical="center" wrapText="1"/>
    </xf>
    <xf numFmtId="0" fontId="12" fillId="16" borderId="1" xfId="1" applyFont="1" applyFill="1" applyBorder="1" applyAlignment="1">
      <alignment vertical="center" wrapText="1"/>
    </xf>
    <xf numFmtId="49" fontId="11" fillId="0" borderId="1" xfId="2" applyNumberFormat="1" applyFont="1" applyFill="1" applyBorder="1" applyAlignment="1">
      <alignment vertical="center" wrapText="1"/>
    </xf>
    <xf numFmtId="0" fontId="11" fillId="0" borderId="1" xfId="2" quotePrefix="1" applyNumberFormat="1" applyFont="1" applyFill="1" applyBorder="1" applyAlignment="1">
      <alignment horizontal="center" vertical="center" wrapText="1"/>
    </xf>
    <xf numFmtId="0" fontId="12" fillId="0" borderId="1" xfId="1" applyFont="1" applyBorder="1" applyAlignment="1">
      <alignment vertical="center" wrapText="1"/>
    </xf>
    <xf numFmtId="0" fontId="9" fillId="0" borderId="1" xfId="1" applyBorder="1" applyAlignment="1">
      <alignment vertical="center"/>
    </xf>
    <xf numFmtId="0" fontId="12" fillId="0" borderId="0" xfId="1" applyFont="1" applyAlignment="1">
      <alignment vertical="center" wrapText="1"/>
    </xf>
    <xf numFmtId="0" fontId="9" fillId="0" borderId="8" xfId="1" applyBorder="1" applyAlignment="1">
      <alignment vertical="center" wrapText="1"/>
    </xf>
    <xf numFmtId="49" fontId="17" fillId="16" borderId="1" xfId="2" applyNumberFormat="1" applyFont="1" applyFill="1" applyBorder="1" applyAlignment="1">
      <alignment vertical="center" wrapText="1"/>
    </xf>
    <xf numFmtId="49" fontId="17" fillId="0" borderId="1" xfId="2" applyNumberFormat="1" applyFont="1" applyFill="1" applyBorder="1" applyAlignment="1">
      <alignment vertical="center" wrapText="1"/>
    </xf>
    <xf numFmtId="0" fontId="11" fillId="0" borderId="1" xfId="2" applyNumberFormat="1" applyFont="1" applyFill="1" applyBorder="1" applyAlignment="1">
      <alignment horizontal="left" vertical="center" wrapText="1"/>
    </xf>
    <xf numFmtId="49" fontId="11" fillId="16" borderId="1" xfId="2" applyNumberFormat="1" applyFont="1" applyFill="1" applyBorder="1" applyAlignment="1">
      <alignment vertical="center" wrapText="1"/>
    </xf>
    <xf numFmtId="0" fontId="9" fillId="15" borderId="1" xfId="1" applyFill="1" applyBorder="1" applyAlignment="1">
      <alignment vertical="center"/>
    </xf>
    <xf numFmtId="49" fontId="11" fillId="0" borderId="1" xfId="2" applyNumberFormat="1" applyFont="1" applyFill="1" applyBorder="1" applyAlignment="1">
      <alignment horizontal="left" vertical="center" wrapText="1"/>
    </xf>
    <xf numFmtId="0" fontId="9" fillId="0" borderId="1" xfId="1" applyFont="1" applyBorder="1" applyAlignment="1">
      <alignment vertical="center" wrapText="1"/>
    </xf>
    <xf numFmtId="49" fontId="15" fillId="15" borderId="5" xfId="2" applyNumberFormat="1" applyFont="1" applyFill="1" applyBorder="1" applyAlignment="1">
      <alignment vertical="center"/>
    </xf>
    <xf numFmtId="49" fontId="15" fillId="15" borderId="7" xfId="2" applyNumberFormat="1" applyFont="1" applyFill="1" applyBorder="1" applyAlignment="1">
      <alignment vertical="center"/>
    </xf>
    <xf numFmtId="49" fontId="15" fillId="15" borderId="6" xfId="2" applyNumberFormat="1" applyFont="1" applyFill="1" applyBorder="1" applyAlignment="1">
      <alignment vertical="center"/>
    </xf>
    <xf numFmtId="49" fontId="11" fillId="0" borderId="1" xfId="2" applyNumberFormat="1" applyFont="1" applyFill="1" applyBorder="1" applyAlignment="1">
      <alignment horizontal="center" vertical="center"/>
    </xf>
    <xf numFmtId="0" fontId="15" fillId="15" borderId="5" xfId="2" applyNumberFormat="1" applyFont="1" applyFill="1" applyBorder="1" applyAlignment="1">
      <alignment vertical="center"/>
    </xf>
    <xf numFmtId="0" fontId="15" fillId="15" borderId="7" xfId="2" applyNumberFormat="1" applyFont="1" applyFill="1" applyBorder="1" applyAlignment="1">
      <alignment vertical="center"/>
    </xf>
    <xf numFmtId="0" fontId="11" fillId="15" borderId="7" xfId="2" applyNumberFormat="1" applyFont="1" applyFill="1" applyBorder="1" applyAlignment="1">
      <alignment vertical="center"/>
    </xf>
    <xf numFmtId="0" fontId="15" fillId="15" borderId="6" xfId="2" applyNumberFormat="1" applyFont="1" applyFill="1" applyBorder="1" applyAlignment="1">
      <alignment vertical="center"/>
    </xf>
    <xf numFmtId="0" fontId="11" fillId="0" borderId="1" xfId="2" applyNumberFormat="1" applyFont="1" applyFill="1" applyBorder="1" applyAlignment="1">
      <alignment horizontal="center" vertical="center"/>
    </xf>
    <xf numFmtId="0" fontId="9" fillId="0" borderId="0" xfId="1" applyAlignment="1">
      <alignment vertical="center" wrapText="1"/>
    </xf>
    <xf numFmtId="0" fontId="9" fillId="0" borderId="0" xfId="1" applyFont="1" applyAlignment="1">
      <alignment horizontal="right" vertical="center"/>
    </xf>
    <xf numFmtId="0" fontId="11" fillId="0" borderId="0" xfId="3" applyNumberFormat="1" applyFont="1" applyAlignment="1">
      <alignment vertical="center"/>
    </xf>
    <xf numFmtId="0" fontId="22" fillId="17" borderId="0" xfId="3" applyNumberFormat="1" applyFont="1" applyFill="1" applyBorder="1" applyAlignment="1">
      <alignment vertical="center"/>
    </xf>
    <xf numFmtId="0" fontId="23" fillId="17" borderId="0" xfId="3" applyNumberFormat="1" applyFont="1" applyFill="1" applyBorder="1" applyAlignment="1">
      <alignment vertical="center"/>
    </xf>
    <xf numFmtId="0" fontId="24" fillId="17" borderId="0" xfId="3" applyNumberFormat="1" applyFont="1" applyFill="1" applyBorder="1" applyAlignment="1">
      <alignment vertical="center"/>
    </xf>
    <xf numFmtId="0" fontId="11" fillId="0" borderId="0" xfId="2" applyNumberFormat="1" applyFont="1" applyBorder="1" applyAlignment="1">
      <alignment vertical="center"/>
    </xf>
    <xf numFmtId="0" fontId="23" fillId="17" borderId="0" xfId="2" applyNumberFormat="1" applyFont="1" applyFill="1" applyBorder="1" applyAlignment="1">
      <alignment vertical="center"/>
    </xf>
    <xf numFmtId="0" fontId="22" fillId="17" borderId="0" xfId="2" applyNumberFormat="1" applyFont="1" applyFill="1" applyBorder="1" applyAlignment="1">
      <alignment vertical="center"/>
    </xf>
    <xf numFmtId="0" fontId="24" fillId="17" borderId="0" xfId="2" applyNumberFormat="1" applyFont="1" applyFill="1" applyBorder="1" applyAlignment="1">
      <alignment vertical="center"/>
    </xf>
    <xf numFmtId="0" fontId="26" fillId="17" borderId="0" xfId="2" applyNumberFormat="1" applyFont="1" applyFill="1" applyBorder="1" applyAlignment="1">
      <alignment vertical="center"/>
    </xf>
    <xf numFmtId="0" fontId="27" fillId="17" borderId="0" xfId="2" applyNumberFormat="1" applyFont="1" applyFill="1" applyBorder="1" applyAlignment="1">
      <alignment vertical="center"/>
    </xf>
    <xf numFmtId="0" fontId="12" fillId="15" borderId="5" xfId="1" applyFont="1" applyFill="1" applyBorder="1" applyAlignment="1">
      <alignment vertical="center" wrapText="1"/>
    </xf>
    <xf numFmtId="0" fontId="12" fillId="15" borderId="7" xfId="1" applyFont="1" applyFill="1" applyBorder="1" applyAlignment="1">
      <alignment vertical="center" wrapText="1"/>
    </xf>
    <xf numFmtId="49" fontId="11" fillId="0" borderId="7" xfId="2" applyNumberFormat="1" applyFont="1" applyFill="1" applyBorder="1" applyAlignment="1">
      <alignment vertical="center" wrapText="1"/>
    </xf>
    <xf numFmtId="0" fontId="11" fillId="0" borderId="1" xfId="2" applyNumberFormat="1" applyFont="1" applyFill="1" applyBorder="1" applyAlignment="1">
      <alignment horizontal="center" vertical="center" wrapText="1"/>
    </xf>
    <xf numFmtId="49" fontId="17" fillId="0" borderId="7" xfId="2" applyNumberFormat="1" applyFont="1" applyFill="1" applyBorder="1" applyAlignment="1">
      <alignment vertical="center" wrapText="1"/>
    </xf>
    <xf numFmtId="0" fontId="9" fillId="16" borderId="1" xfId="1" applyFill="1" applyBorder="1" applyAlignment="1">
      <alignment vertical="center" wrapText="1"/>
    </xf>
    <xf numFmtId="0" fontId="9" fillId="0" borderId="1" xfId="1" applyBorder="1" applyAlignment="1">
      <alignment vertical="center" wrapText="1"/>
    </xf>
    <xf numFmtId="0" fontId="12" fillId="0" borderId="1" xfId="1" applyFont="1" applyFill="1" applyBorder="1" applyAlignment="1">
      <alignment vertical="center" wrapText="1"/>
    </xf>
    <xf numFmtId="49" fontId="17" fillId="16" borderId="7" xfId="2" applyNumberFormat="1" applyFont="1" applyFill="1" applyBorder="1" applyAlignment="1">
      <alignment vertical="center" wrapText="1"/>
    </xf>
    <xf numFmtId="0" fontId="12" fillId="2" borderId="1" xfId="1" applyFont="1" applyFill="1" applyBorder="1" applyAlignment="1">
      <alignment vertical="center" wrapText="1"/>
    </xf>
    <xf numFmtId="49" fontId="11" fillId="2" borderId="1" xfId="2" applyNumberFormat="1" applyFont="1" applyFill="1" applyBorder="1" applyAlignment="1">
      <alignment vertical="center" wrapText="1"/>
    </xf>
    <xf numFmtId="49" fontId="17" fillId="2" borderId="7" xfId="2" applyNumberFormat="1" applyFont="1" applyFill="1" applyBorder="1" applyAlignment="1">
      <alignment vertical="center" wrapText="1"/>
    </xf>
    <xf numFmtId="0" fontId="9" fillId="2" borderId="1" xfId="1" applyFont="1" applyFill="1" applyBorder="1" applyAlignment="1">
      <alignment vertical="center" wrapText="1"/>
    </xf>
    <xf numFmtId="49" fontId="4" fillId="0" borderId="1" xfId="2" applyNumberFormat="1" applyFont="1" applyFill="1" applyBorder="1" applyAlignment="1">
      <alignment vertical="center" wrapText="1"/>
    </xf>
    <xf numFmtId="0" fontId="0" fillId="0" borderId="6" xfId="0" applyBorder="1">
      <alignment vertical="center"/>
    </xf>
    <xf numFmtId="0" fontId="11" fillId="0" borderId="1" xfId="2" applyNumberFormat="1" applyFont="1" applyFill="1" applyBorder="1" applyAlignment="1">
      <alignment horizontal="center" vertical="center"/>
    </xf>
    <xf numFmtId="0" fontId="5" fillId="0" borderId="14" xfId="0" applyFont="1" applyBorder="1" applyAlignment="1">
      <alignment horizontal="center" vertical="center"/>
    </xf>
    <xf numFmtId="0" fontId="8" fillId="0" borderId="15" xfId="0" applyFont="1" applyBorder="1" applyAlignment="1">
      <alignment horizontal="center" vertical="center"/>
    </xf>
    <xf numFmtId="0" fontId="8" fillId="0" borderId="9" xfId="0" applyFont="1" applyBorder="1" applyAlignment="1">
      <alignment horizontal="center" vertical="center"/>
    </xf>
    <xf numFmtId="0" fontId="5" fillId="0" borderId="9" xfId="0" applyFont="1" applyBorder="1" applyAlignment="1">
      <alignment horizontal="center" vertical="center"/>
    </xf>
    <xf numFmtId="49" fontId="8" fillId="0" borderId="15" xfId="0" applyNumberFormat="1" applyFont="1" applyBorder="1" applyAlignment="1">
      <alignment horizontal="center" vertical="center"/>
    </xf>
    <xf numFmtId="49" fontId="8" fillId="0" borderId="9"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5" fillId="0" borderId="17" xfId="0" applyFont="1" applyBorder="1" applyAlignment="1">
      <alignment horizontal="center" vertical="center"/>
    </xf>
    <xf numFmtId="0" fontId="0" fillId="0" borderId="18" xfId="0" applyBorder="1">
      <alignment vertical="center"/>
    </xf>
    <xf numFmtId="0" fontId="5" fillId="0" borderId="19" xfId="0" applyFont="1" applyBorder="1" applyAlignment="1">
      <alignment horizontal="center" vertical="center"/>
    </xf>
    <xf numFmtId="49" fontId="5" fillId="0" borderId="20" xfId="0" applyNumberFormat="1" applyFont="1" applyBorder="1" applyAlignment="1">
      <alignment horizontal="center" vertical="center"/>
    </xf>
    <xf numFmtId="0" fontId="5" fillId="0" borderId="10" xfId="0" applyFont="1" applyBorder="1" applyAlignment="1">
      <alignment horizontal="center" vertical="center"/>
    </xf>
    <xf numFmtId="49" fontId="5" fillId="0" borderId="10" xfId="0" applyNumberFormat="1" applyFont="1" applyBorder="1" applyAlignment="1">
      <alignment horizontal="center" vertical="center"/>
    </xf>
    <xf numFmtId="0" fontId="5" fillId="0" borderId="21" xfId="0" applyFont="1" applyBorder="1" applyAlignment="1">
      <alignment horizontal="center" vertical="center"/>
    </xf>
    <xf numFmtId="0" fontId="0" fillId="2" borderId="1" xfId="0" applyFill="1" applyBorder="1" applyAlignment="1">
      <alignment horizontal="center" vertical="center"/>
    </xf>
    <xf numFmtId="0" fontId="0" fillId="2" borderId="2" xfId="0" applyFill="1" applyBorder="1">
      <alignment vertical="center"/>
    </xf>
    <xf numFmtId="0" fontId="0" fillId="2" borderId="1" xfId="0" applyFill="1" applyBorder="1">
      <alignment vertical="center"/>
    </xf>
    <xf numFmtId="0" fontId="0" fillId="2" borderId="6" xfId="0" applyFill="1" applyBorder="1">
      <alignment vertical="center"/>
    </xf>
    <xf numFmtId="49" fontId="0" fillId="2" borderId="6" xfId="0" applyNumberFormat="1" applyFill="1" applyBorder="1">
      <alignment vertical="center"/>
    </xf>
    <xf numFmtId="0" fontId="0" fillId="3" borderId="1" xfId="0" applyFill="1" applyBorder="1">
      <alignment vertical="center"/>
    </xf>
    <xf numFmtId="0" fontId="0" fillId="3" borderId="6" xfId="0" applyFill="1" applyBorder="1">
      <alignment vertical="center"/>
    </xf>
    <xf numFmtId="0" fontId="0" fillId="0" borderId="2" xfId="0" applyBorder="1">
      <alignment vertical="center"/>
    </xf>
    <xf numFmtId="49" fontId="0" fillId="0" borderId="6" xfId="0" applyNumberFormat="1" applyBorder="1">
      <alignment vertical="center"/>
    </xf>
    <xf numFmtId="0" fontId="0" fillId="0" borderId="10" xfId="0" applyBorder="1">
      <alignment vertical="center"/>
    </xf>
    <xf numFmtId="0" fontId="5" fillId="3" borderId="10" xfId="0" applyFont="1" applyFill="1" applyBorder="1" applyAlignment="1">
      <alignment horizontal="center" vertical="center"/>
    </xf>
    <xf numFmtId="0" fontId="5" fillId="3" borderId="20" xfId="0" applyFont="1" applyFill="1" applyBorder="1">
      <alignment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49" fontId="5" fillId="3" borderId="20" xfId="0" applyNumberFormat="1" applyFont="1" applyFill="1" applyBorder="1" applyAlignment="1">
      <alignment horizontal="center" vertical="center"/>
    </xf>
    <xf numFmtId="0" fontId="0" fillId="0" borderId="5" xfId="0" applyBorder="1">
      <alignment vertical="center"/>
    </xf>
    <xf numFmtId="49" fontId="0" fillId="0" borderId="3" xfId="0" applyNumberFormat="1" applyBorder="1">
      <alignment vertical="center"/>
    </xf>
    <xf numFmtId="0" fontId="27" fillId="17" borderId="0" xfId="2" applyFont="1" applyFill="1" applyAlignment="1">
      <alignment vertical="center"/>
    </xf>
    <xf numFmtId="0" fontId="24" fillId="17" borderId="0" xfId="2" applyFont="1" applyFill="1" applyAlignment="1">
      <alignment vertical="center"/>
    </xf>
    <xf numFmtId="0" fontId="22" fillId="17" borderId="0" xfId="2" applyFont="1" applyFill="1" applyAlignment="1">
      <alignment vertical="center"/>
    </xf>
    <xf numFmtId="0" fontId="23" fillId="17" borderId="0" xfId="2" applyFont="1" applyFill="1" applyAlignment="1">
      <alignment vertical="center"/>
    </xf>
    <xf numFmtId="0" fontId="11" fillId="0" borderId="0" xfId="2" applyFont="1" applyAlignment="1">
      <alignment vertical="center"/>
    </xf>
    <xf numFmtId="0" fontId="26" fillId="17" borderId="0" xfId="2" applyFont="1" applyFill="1" applyAlignment="1">
      <alignment vertical="center"/>
    </xf>
    <xf numFmtId="0" fontId="23" fillId="17" borderId="0" xfId="3" applyFont="1" applyFill="1">
      <alignment vertical="center"/>
    </xf>
    <xf numFmtId="0" fontId="24" fillId="17" borderId="0" xfId="3" applyFont="1" applyFill="1">
      <alignment vertical="center"/>
    </xf>
    <xf numFmtId="0" fontId="22" fillId="17" borderId="0" xfId="3" applyFont="1" applyFill="1">
      <alignment vertical="center"/>
    </xf>
    <xf numFmtId="0" fontId="11" fillId="0" borderId="0" xfId="3" applyFont="1">
      <alignment vertical="center"/>
    </xf>
    <xf numFmtId="0" fontId="9" fillId="0" borderId="0" xfId="1">
      <alignment vertical="center"/>
    </xf>
    <xf numFmtId="0" fontId="9" fillId="0" borderId="0" xfId="1" applyAlignment="1">
      <alignment horizontal="right" vertical="center"/>
    </xf>
    <xf numFmtId="0" fontId="11" fillId="0" borderId="1" xfId="2" applyFont="1" applyBorder="1" applyAlignment="1">
      <alignment horizontal="center" vertical="center"/>
    </xf>
    <xf numFmtId="0" fontId="11" fillId="0" borderId="0" xfId="2" applyFont="1"/>
    <xf numFmtId="0" fontId="15" fillId="15" borderId="6" xfId="2" applyFont="1" applyFill="1" applyBorder="1" applyAlignment="1">
      <alignment vertical="center"/>
    </xf>
    <xf numFmtId="0" fontId="11" fillId="15" borderId="7" xfId="2" applyFont="1" applyFill="1" applyBorder="1" applyAlignment="1">
      <alignment vertical="center"/>
    </xf>
    <xf numFmtId="0" fontId="15" fillId="15" borderId="7" xfId="2" applyFont="1" applyFill="1" applyBorder="1" applyAlignment="1">
      <alignment vertical="center"/>
    </xf>
    <xf numFmtId="0" fontId="15" fillId="15" borderId="5" xfId="2" applyFont="1" applyFill="1" applyBorder="1" applyAlignment="1">
      <alignment vertical="center"/>
    </xf>
    <xf numFmtId="0" fontId="11" fillId="0" borderId="1" xfId="2" quotePrefix="1" applyFont="1" applyBorder="1" applyAlignment="1">
      <alignment horizontal="center" vertical="center" wrapText="1"/>
    </xf>
    <xf numFmtId="49" fontId="11" fillId="0" borderId="1" xfId="2" applyNumberFormat="1" applyFont="1" applyBorder="1" applyAlignment="1">
      <alignment horizontal="center" vertical="center"/>
    </xf>
    <xf numFmtId="49" fontId="11" fillId="0" borderId="1" xfId="2" applyNumberFormat="1" applyFont="1" applyBorder="1" applyAlignment="1">
      <alignment vertical="center" wrapText="1"/>
    </xf>
    <xf numFmtId="0" fontId="9" fillId="15" borderId="1" xfId="1" applyFill="1" applyBorder="1">
      <alignment vertical="center"/>
    </xf>
    <xf numFmtId="49" fontId="11" fillId="0" borderId="1" xfId="2" applyNumberFormat="1" applyFont="1" applyBorder="1" applyAlignment="1">
      <alignment horizontal="left" vertical="center" wrapText="1"/>
    </xf>
    <xf numFmtId="0" fontId="11" fillId="0" borderId="1" xfId="2" applyFont="1" applyBorder="1" applyAlignment="1">
      <alignment horizontal="left" vertical="center" wrapText="1"/>
    </xf>
    <xf numFmtId="49" fontId="17" fillId="0" borderId="1" xfId="2" applyNumberFormat="1" applyFont="1" applyBorder="1" applyAlignment="1">
      <alignment vertical="center" wrapText="1"/>
    </xf>
    <xf numFmtId="0" fontId="9" fillId="0" borderId="1" xfId="1" applyBorder="1">
      <alignment vertical="center"/>
    </xf>
    <xf numFmtId="0" fontId="37" fillId="0" borderId="1" xfId="1" applyFont="1" applyBorder="1" applyAlignment="1">
      <alignment vertical="center" wrapText="1"/>
    </xf>
    <xf numFmtId="0" fontId="39" fillId="15" borderId="1" xfId="1" applyFont="1" applyFill="1" applyBorder="1" applyAlignment="1">
      <alignment vertical="center" wrapText="1"/>
    </xf>
    <xf numFmtId="0" fontId="13" fillId="16" borderId="1" xfId="1" applyFont="1" applyFill="1" applyBorder="1" applyAlignment="1">
      <alignment vertical="center" wrapText="1"/>
    </xf>
    <xf numFmtId="0" fontId="14" fillId="15" borderId="7" xfId="2" applyFont="1" applyFill="1" applyBorder="1" applyAlignment="1">
      <alignment horizontal="left" vertical="center" wrapText="1"/>
    </xf>
    <xf numFmtId="0" fontId="14" fillId="15" borderId="5" xfId="2" applyFont="1" applyFill="1" applyBorder="1" applyAlignment="1">
      <alignment horizontal="left" vertical="center" wrapText="1"/>
    </xf>
    <xf numFmtId="49" fontId="11" fillId="0" borderId="7" xfId="2" applyNumberFormat="1" applyFont="1" applyBorder="1" applyAlignment="1">
      <alignment vertical="center" wrapText="1"/>
    </xf>
    <xf numFmtId="49" fontId="17" fillId="0" borderId="7" xfId="2" applyNumberFormat="1" applyFont="1" applyBorder="1" applyAlignment="1">
      <alignment vertical="center" wrapText="1"/>
    </xf>
    <xf numFmtId="0" fontId="11" fillId="0" borderId="1" xfId="2" applyFont="1" applyBorder="1" applyAlignment="1">
      <alignment horizontal="center" vertical="center" wrapText="1"/>
    </xf>
    <xf numFmtId="0" fontId="5" fillId="7" borderId="6" xfId="0" applyFont="1" applyFill="1" applyBorder="1" applyAlignment="1">
      <alignment horizontal="center" vertical="center"/>
    </xf>
    <xf numFmtId="0" fontId="5" fillId="6" borderId="6" xfId="0" applyFont="1" applyFill="1" applyBorder="1" applyAlignment="1">
      <alignment horizontal="center" vertical="center"/>
    </xf>
    <xf numFmtId="0" fontId="5" fillId="12" borderId="6" xfId="0" applyFont="1" applyFill="1" applyBorder="1" applyAlignment="1">
      <alignment horizontal="center" vertical="center"/>
    </xf>
    <xf numFmtId="0" fontId="5" fillId="9" borderId="6" xfId="0" applyFont="1" applyFill="1" applyBorder="1" applyAlignment="1">
      <alignment horizontal="center" vertical="center"/>
    </xf>
    <xf numFmtId="0" fontId="5" fillId="10" borderId="6" xfId="0" applyFont="1" applyFill="1" applyBorder="1" applyAlignment="1">
      <alignment horizontal="center" vertical="center"/>
    </xf>
    <xf numFmtId="0" fontId="5" fillId="4" borderId="6" xfId="0" applyFont="1" applyFill="1" applyBorder="1" applyAlignment="1">
      <alignment horizontal="center" vertical="center"/>
    </xf>
    <xf numFmtId="0" fontId="5" fillId="8" borderId="6" xfId="0" applyFont="1" applyFill="1" applyBorder="1" applyAlignment="1">
      <alignment horizontal="center" vertical="center"/>
    </xf>
    <xf numFmtId="0" fontId="5" fillId="11" borderId="6" xfId="0" applyFont="1" applyFill="1" applyBorder="1" applyAlignment="1">
      <alignment horizontal="center" vertical="center"/>
    </xf>
    <xf numFmtId="0" fontId="5" fillId="13" borderId="6" xfId="0" applyFont="1" applyFill="1" applyBorder="1" applyAlignment="1">
      <alignment horizontal="center" vertical="center"/>
    </xf>
    <xf numFmtId="0" fontId="5" fillId="5" borderId="6" xfId="0" applyFont="1" applyFill="1" applyBorder="1" applyAlignment="1">
      <alignment horizontal="center" vertical="center"/>
    </xf>
    <xf numFmtId="0" fontId="0" fillId="2" borderId="6" xfId="0" applyFill="1" applyBorder="1" applyAlignment="1">
      <alignment horizontal="center" vertical="center"/>
    </xf>
    <xf numFmtId="0" fontId="6" fillId="0" borderId="0" xfId="0" applyFont="1" applyAlignment="1">
      <alignment horizontal="center" vertical="center"/>
    </xf>
    <xf numFmtId="0" fontId="5" fillId="0" borderId="22" xfId="0" applyFont="1" applyBorder="1" applyAlignment="1">
      <alignment horizontal="center" vertical="center"/>
    </xf>
    <xf numFmtId="0" fontId="8" fillId="0" borderId="4" xfId="0" applyFont="1" applyBorder="1" applyAlignment="1">
      <alignment horizontal="center" vertical="center"/>
    </xf>
    <xf numFmtId="0" fontId="5" fillId="2" borderId="2" xfId="0" applyFont="1" applyFill="1" applyBorder="1">
      <alignment vertical="center"/>
    </xf>
    <xf numFmtId="49" fontId="5" fillId="2" borderId="2" xfId="0" applyNumberFormat="1" applyFont="1" applyFill="1" applyBorder="1" applyAlignment="1">
      <alignment horizontal="center" vertical="center"/>
    </xf>
    <xf numFmtId="0" fontId="5" fillId="2" borderId="23" xfId="0" applyFont="1" applyFill="1" applyBorder="1" applyAlignment="1">
      <alignment horizontal="center" vertical="center"/>
    </xf>
    <xf numFmtId="49" fontId="5" fillId="2" borderId="23" xfId="0" applyNumberFormat="1" applyFont="1" applyFill="1" applyBorder="1" applyAlignment="1">
      <alignment horizontal="center" vertical="center"/>
    </xf>
    <xf numFmtId="0" fontId="5" fillId="0" borderId="2" xfId="0" applyFont="1" applyBorder="1">
      <alignment vertical="center"/>
    </xf>
    <xf numFmtId="49" fontId="5" fillId="0" borderId="2" xfId="0" applyNumberFormat="1" applyFont="1" applyBorder="1" applyAlignment="1">
      <alignment horizontal="center" vertical="center"/>
    </xf>
    <xf numFmtId="0" fontId="5" fillId="0" borderId="23" xfId="0" applyFont="1" applyBorder="1" applyAlignment="1">
      <alignment horizontal="center" vertical="center"/>
    </xf>
    <xf numFmtId="49" fontId="5" fillId="0" borderId="23" xfId="0" applyNumberFormat="1" applyFont="1" applyBorder="1" applyAlignment="1">
      <alignment horizontal="center" vertical="center"/>
    </xf>
    <xf numFmtId="49" fontId="43" fillId="4" borderId="2" xfId="0" applyNumberFormat="1" applyFont="1" applyFill="1" applyBorder="1" applyAlignment="1">
      <alignment horizontal="center" vertical="center"/>
    </xf>
    <xf numFmtId="0" fontId="5" fillId="0" borderId="1" xfId="0" quotePrefix="1" applyFont="1" applyBorder="1" applyAlignment="1">
      <alignment horizontal="center" vertical="center"/>
    </xf>
    <xf numFmtId="49" fontId="5" fillId="0" borderId="1" xfId="0" quotePrefix="1" applyNumberFormat="1" applyFont="1" applyBorder="1" applyAlignment="1">
      <alignment horizontal="center" vertical="center"/>
    </xf>
    <xf numFmtId="0" fontId="5" fillId="0" borderId="24" xfId="0" applyFont="1" applyBorder="1" applyAlignment="1">
      <alignment horizontal="center" vertical="center"/>
    </xf>
    <xf numFmtId="49" fontId="7" fillId="2" borderId="2" xfId="0" applyNumberFormat="1" applyFont="1" applyFill="1" applyBorder="1" applyAlignment="1">
      <alignment horizontal="center" vertical="center" shrinkToFit="1"/>
    </xf>
    <xf numFmtId="49" fontId="7" fillId="2" borderId="23" xfId="0" applyNumberFormat="1" applyFont="1" applyFill="1" applyBorder="1" applyAlignment="1">
      <alignment horizontal="center" vertical="center" shrinkToFit="1"/>
    </xf>
    <xf numFmtId="49" fontId="5" fillId="0" borderId="10" xfId="0" quotePrefix="1" applyNumberFormat="1" applyFont="1" applyBorder="1" applyAlignment="1">
      <alignment horizontal="center" vertical="center"/>
    </xf>
    <xf numFmtId="0" fontId="5" fillId="0" borderId="10" xfId="0" quotePrefix="1" applyFont="1" applyBorder="1" applyAlignment="1">
      <alignment horizontal="center" vertical="center"/>
    </xf>
    <xf numFmtId="49" fontId="5" fillId="0" borderId="19" xfId="0" applyNumberFormat="1" applyFont="1" applyBorder="1" applyAlignment="1">
      <alignment horizontal="center" vertical="center"/>
    </xf>
    <xf numFmtId="49" fontId="5" fillId="0" borderId="24" xfId="0" applyNumberFormat="1" applyFont="1" applyBorder="1" applyAlignment="1">
      <alignment horizontal="center" vertical="center"/>
    </xf>
    <xf numFmtId="0" fontId="0" fillId="2" borderId="5" xfId="0" applyFill="1" applyBorder="1">
      <alignment vertical="center"/>
    </xf>
    <xf numFmtId="0" fontId="0" fillId="2" borderId="23" xfId="0" applyFill="1" applyBorder="1">
      <alignment vertical="center"/>
    </xf>
    <xf numFmtId="49" fontId="0" fillId="2" borderId="23" xfId="0" applyNumberFormat="1" applyFill="1" applyBorder="1">
      <alignment vertical="center"/>
    </xf>
    <xf numFmtId="49" fontId="0" fillId="2" borderId="1" xfId="0" applyNumberFormat="1" applyFill="1" applyBorder="1">
      <alignment vertical="center"/>
    </xf>
    <xf numFmtId="0" fontId="41" fillId="4" borderId="1" xfId="0" applyFont="1" applyFill="1" applyBorder="1" applyAlignment="1">
      <alignment horizontal="center" vertical="center"/>
    </xf>
    <xf numFmtId="0" fontId="0" fillId="0" borderId="23" xfId="0" applyBorder="1">
      <alignment vertical="center"/>
    </xf>
    <xf numFmtId="49" fontId="0" fillId="0" borderId="23" xfId="0" applyNumberFormat="1" applyBorder="1">
      <alignment vertical="center"/>
    </xf>
    <xf numFmtId="49" fontId="0" fillId="0" borderId="1" xfId="0" applyNumberFormat="1" applyBorder="1">
      <alignment vertical="center"/>
    </xf>
    <xf numFmtId="0" fontId="41" fillId="4" borderId="0" xfId="0" applyFont="1" applyFill="1">
      <alignment vertical="center"/>
    </xf>
    <xf numFmtId="0" fontId="41" fillId="4" borderId="1" xfId="0" applyFont="1" applyFill="1" applyBorder="1">
      <alignment vertical="center"/>
    </xf>
    <xf numFmtId="0" fontId="41" fillId="4" borderId="6" xfId="0" applyFont="1" applyFill="1" applyBorder="1">
      <alignment vertical="center"/>
    </xf>
    <xf numFmtId="0" fontId="43" fillId="4" borderId="2" xfId="0" applyFont="1" applyFill="1" applyBorder="1">
      <alignment vertical="center"/>
    </xf>
    <xf numFmtId="0" fontId="43" fillId="4" borderId="10" xfId="0" quotePrefix="1" applyFont="1" applyFill="1" applyBorder="1" applyAlignment="1">
      <alignment horizontal="center" vertical="center"/>
    </xf>
    <xf numFmtId="0" fontId="41" fillId="4" borderId="20" xfId="0" applyFont="1" applyFill="1" applyBorder="1">
      <alignment vertical="center"/>
    </xf>
    <xf numFmtId="0" fontId="0" fillId="3" borderId="10" xfId="0" applyFill="1" applyBorder="1">
      <alignment vertical="center"/>
    </xf>
    <xf numFmtId="0" fontId="0" fillId="3" borderId="20" xfId="0" applyFill="1" applyBorder="1">
      <alignment vertical="center"/>
    </xf>
    <xf numFmtId="0" fontId="0" fillId="0" borderId="21" xfId="0" applyBorder="1">
      <alignment vertical="center"/>
    </xf>
    <xf numFmtId="0" fontId="0" fillId="0" borderId="20" xfId="0" applyBorder="1">
      <alignment vertical="center"/>
    </xf>
    <xf numFmtId="0" fontId="0" fillId="0" borderId="19" xfId="0" applyBorder="1">
      <alignment vertical="center"/>
    </xf>
    <xf numFmtId="0" fontId="0" fillId="0" borderId="24" xfId="0" applyBorder="1">
      <alignment vertical="center"/>
    </xf>
    <xf numFmtId="49" fontId="0" fillId="0" borderId="20" xfId="0" applyNumberFormat="1" applyBorder="1">
      <alignment vertical="center"/>
    </xf>
    <xf numFmtId="49" fontId="0" fillId="0" borderId="24" xfId="0" applyNumberFormat="1" applyBorder="1">
      <alignment vertical="center"/>
    </xf>
    <xf numFmtId="49" fontId="0" fillId="0" borderId="10" xfId="0" applyNumberFormat="1" applyBorder="1">
      <alignment vertical="center"/>
    </xf>
    <xf numFmtId="0" fontId="41" fillId="2" borderId="1" xfId="0" applyFont="1" applyFill="1" applyBorder="1" applyAlignment="1">
      <alignment horizontal="center" vertical="center"/>
    </xf>
    <xf numFmtId="0" fontId="43" fillId="4" borderId="2" xfId="0" applyFont="1" applyFill="1" applyBorder="1" applyAlignment="1">
      <alignment horizontal="center" vertical="center"/>
    </xf>
    <xf numFmtId="0" fontId="43" fillId="4" borderId="1" xfId="0" quotePrefix="1" applyFont="1" applyFill="1" applyBorder="1" applyAlignment="1">
      <alignment horizontal="center" vertical="center"/>
    </xf>
    <xf numFmtId="0" fontId="44" fillId="4" borderId="6" xfId="0" applyFont="1" applyFill="1" applyBorder="1">
      <alignment vertical="center"/>
    </xf>
    <xf numFmtId="0" fontId="44" fillId="4" borderId="20" xfId="0" applyFont="1" applyFill="1" applyBorder="1">
      <alignment vertical="center"/>
    </xf>
    <xf numFmtId="0" fontId="45" fillId="4" borderId="20" xfId="0" applyFont="1" applyFill="1" applyBorder="1">
      <alignment vertical="center"/>
    </xf>
    <xf numFmtId="49" fontId="5" fillId="3" borderId="10" xfId="0" applyNumberFormat="1" applyFont="1" applyFill="1" applyBorder="1" applyAlignment="1">
      <alignment horizontal="center"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2" fillId="4" borderId="0" xfId="0" applyFont="1" applyFill="1" applyAlignment="1">
      <alignment horizontal="center" vertical="center" wrapText="1"/>
    </xf>
    <xf numFmtId="0" fontId="0" fillId="4" borderId="0" xfId="0" applyFill="1" applyAlignment="1">
      <alignment vertical="center" wrapText="1"/>
    </xf>
    <xf numFmtId="0" fontId="41" fillId="4" borderId="6" xfId="0" applyFont="1" applyFill="1" applyBorder="1" applyAlignment="1">
      <alignment horizontal="center" vertical="center"/>
    </xf>
    <xf numFmtId="0" fontId="41" fillId="4" borderId="20" xfId="0" applyFont="1" applyFill="1" applyBorder="1" applyAlignment="1">
      <alignment horizontal="center" vertical="center"/>
    </xf>
    <xf numFmtId="0" fontId="41" fillId="2" borderId="6" xfId="0" applyFont="1" applyFill="1" applyBorder="1" applyAlignment="1">
      <alignment horizontal="center" vertical="center"/>
    </xf>
    <xf numFmtId="0" fontId="5" fillId="0" borderId="20" xfId="0" applyFont="1" applyBorder="1">
      <alignment vertical="center"/>
    </xf>
    <xf numFmtId="0" fontId="5" fillId="2" borderId="20" xfId="0" applyFont="1" applyFill="1" applyBorder="1">
      <alignment vertical="center"/>
    </xf>
    <xf numFmtId="0" fontId="5" fillId="2" borderId="10" xfId="0" applyFont="1" applyFill="1" applyBorder="1" applyAlignment="1">
      <alignment horizontal="center" vertical="center"/>
    </xf>
    <xf numFmtId="0" fontId="5" fillId="2" borderId="21" xfId="0" applyFont="1" applyFill="1" applyBorder="1" applyAlignment="1">
      <alignment horizontal="center" vertical="center"/>
    </xf>
    <xf numFmtId="0" fontId="0" fillId="2" borderId="21" xfId="0" applyFill="1" applyBorder="1">
      <alignment vertical="center"/>
    </xf>
    <xf numFmtId="49" fontId="5" fillId="2" borderId="20" xfId="0" applyNumberFormat="1" applyFont="1" applyFill="1" applyBorder="1" applyAlignment="1">
      <alignment horizontal="center" vertical="center"/>
    </xf>
    <xf numFmtId="0" fontId="0" fillId="2" borderId="20" xfId="0" applyFill="1" applyBorder="1">
      <alignment vertical="center"/>
    </xf>
    <xf numFmtId="0" fontId="0" fillId="2" borderId="10" xfId="0" applyFill="1" applyBorder="1">
      <alignment vertical="center"/>
    </xf>
    <xf numFmtId="49" fontId="5" fillId="2" borderId="10" xfId="0" applyNumberFormat="1" applyFont="1" applyFill="1" applyBorder="1" applyAlignment="1">
      <alignment horizontal="center" vertical="center"/>
    </xf>
    <xf numFmtId="49" fontId="5" fillId="2" borderId="19" xfId="0" applyNumberFormat="1" applyFont="1" applyFill="1" applyBorder="1" applyAlignment="1">
      <alignment horizontal="center" vertical="center"/>
    </xf>
    <xf numFmtId="0" fontId="0" fillId="2" borderId="19" xfId="0" applyFill="1" applyBorder="1">
      <alignment vertical="center"/>
    </xf>
    <xf numFmtId="49" fontId="5" fillId="2" borderId="24" xfId="0" applyNumberFormat="1" applyFont="1" applyFill="1" applyBorder="1" applyAlignment="1">
      <alignment horizontal="center" vertical="center"/>
    </xf>
    <xf numFmtId="0" fontId="0" fillId="2" borderId="24" xfId="0" applyFill="1" applyBorder="1">
      <alignment vertical="center"/>
    </xf>
    <xf numFmtId="49" fontId="0" fillId="2" borderId="20" xfId="0" applyNumberFormat="1" applyFill="1" applyBorder="1">
      <alignment vertical="center"/>
    </xf>
    <xf numFmtId="49" fontId="0" fillId="2" borderId="24" xfId="0" applyNumberFormat="1" applyFill="1" applyBorder="1">
      <alignment vertical="center"/>
    </xf>
    <xf numFmtId="49" fontId="0" fillId="2" borderId="10" xfId="0" applyNumberFormat="1" applyFill="1" applyBorder="1">
      <alignment vertical="center"/>
    </xf>
    <xf numFmtId="0" fontId="5" fillId="8" borderId="11" xfId="0" applyFont="1" applyFill="1" applyBorder="1" applyAlignment="1">
      <alignment vertical="center"/>
    </xf>
    <xf numFmtId="0" fontId="5" fillId="8" borderId="12" xfId="0" applyFont="1" applyFill="1" applyBorder="1" applyAlignment="1">
      <alignment vertical="center"/>
    </xf>
    <xf numFmtId="0" fontId="5" fillId="8" borderId="13" xfId="0" applyFont="1" applyFill="1" applyBorder="1" applyAlignment="1">
      <alignment vertical="center"/>
    </xf>
    <xf numFmtId="0" fontId="5" fillId="4" borderId="11" xfId="0" applyFont="1" applyFill="1" applyBorder="1" applyAlignment="1">
      <alignment vertical="center"/>
    </xf>
    <xf numFmtId="0" fontId="5" fillId="4" borderId="12" xfId="0" applyFont="1" applyFill="1" applyBorder="1" applyAlignment="1">
      <alignment vertical="center"/>
    </xf>
    <xf numFmtId="0" fontId="5" fillId="4" borderId="13" xfId="0" applyFont="1" applyFill="1" applyBorder="1" applyAlignment="1">
      <alignment vertical="center"/>
    </xf>
    <xf numFmtId="0" fontId="5" fillId="5" borderId="11" xfId="0" applyFont="1" applyFill="1" applyBorder="1" applyAlignment="1">
      <alignment vertical="center"/>
    </xf>
    <xf numFmtId="0" fontId="5" fillId="5" borderId="12" xfId="0" applyFont="1" applyFill="1" applyBorder="1" applyAlignment="1">
      <alignment vertical="center"/>
    </xf>
    <xf numFmtId="0" fontId="5" fillId="5" borderId="13" xfId="0" applyFont="1" applyFill="1" applyBorder="1" applyAlignment="1">
      <alignment vertical="center"/>
    </xf>
    <xf numFmtId="0" fontId="5" fillId="2" borderId="11" xfId="0" applyFont="1" applyFill="1" applyBorder="1" applyAlignment="1">
      <alignment vertical="center"/>
    </xf>
    <xf numFmtId="0" fontId="5" fillId="2" borderId="12" xfId="0" applyFont="1" applyFill="1" applyBorder="1" applyAlignment="1">
      <alignment vertical="center"/>
    </xf>
    <xf numFmtId="0" fontId="5" fillId="2" borderId="13" xfId="0" applyFont="1" applyFill="1" applyBorder="1" applyAlignment="1">
      <alignment vertical="center"/>
    </xf>
    <xf numFmtId="0" fontId="5" fillId="6" borderId="11" xfId="0" applyFont="1" applyFill="1" applyBorder="1" applyAlignment="1">
      <alignment vertical="center"/>
    </xf>
    <xf numFmtId="0" fontId="5" fillId="6" borderId="12" xfId="0" applyFont="1" applyFill="1" applyBorder="1" applyAlignment="1">
      <alignment vertical="center"/>
    </xf>
    <xf numFmtId="0" fontId="5" fillId="6" borderId="13" xfId="0" applyFont="1" applyFill="1" applyBorder="1" applyAlignment="1">
      <alignment vertical="center"/>
    </xf>
    <xf numFmtId="0" fontId="5" fillId="7" borderId="11" xfId="0" applyFont="1" applyFill="1" applyBorder="1" applyAlignment="1">
      <alignment vertical="center"/>
    </xf>
    <xf numFmtId="0" fontId="5" fillId="7" borderId="12" xfId="0" applyFont="1" applyFill="1" applyBorder="1" applyAlignment="1">
      <alignment vertical="center"/>
    </xf>
    <xf numFmtId="0" fontId="5" fillId="7" borderId="13" xfId="0" applyFont="1" applyFill="1" applyBorder="1" applyAlignment="1">
      <alignment vertical="center"/>
    </xf>
    <xf numFmtId="0" fontId="0" fillId="0" borderId="25" xfId="0" applyBorder="1">
      <alignment vertical="center"/>
    </xf>
    <xf numFmtId="0" fontId="37" fillId="0" borderId="0" xfId="10">
      <alignment vertical="center"/>
    </xf>
    <xf numFmtId="0" fontId="37" fillId="0" borderId="0" xfId="10" applyBorder="1">
      <alignment vertical="center"/>
    </xf>
    <xf numFmtId="0" fontId="0" fillId="0" borderId="0" xfId="0" applyAlignment="1"/>
    <xf numFmtId="0" fontId="37" fillId="0" borderId="0" xfId="10" applyAlignment="1">
      <alignment horizontal="center" vertical="center"/>
    </xf>
    <xf numFmtId="0" fontId="37" fillId="18" borderId="0" xfId="10" applyFill="1" applyAlignment="1">
      <alignment horizontal="center" vertical="center"/>
    </xf>
    <xf numFmtId="0" fontId="0" fillId="0" borderId="0" xfId="10" applyFont="1">
      <alignment vertical="center"/>
    </xf>
    <xf numFmtId="0" fontId="37" fillId="0" borderId="0" xfId="10" applyFill="1">
      <alignment vertical="center"/>
    </xf>
    <xf numFmtId="0" fontId="0" fillId="19" borderId="0" xfId="0" applyFill="1">
      <alignment vertical="center"/>
    </xf>
    <xf numFmtId="0" fontId="0" fillId="20" borderId="0" xfId="0" applyFill="1">
      <alignment vertical="center"/>
    </xf>
    <xf numFmtId="0" fontId="48" fillId="0" borderId="25" xfId="0" applyFont="1" applyBorder="1">
      <alignment vertical="center"/>
    </xf>
    <xf numFmtId="0" fontId="48" fillId="18" borderId="25" xfId="10" applyFont="1" applyFill="1" applyBorder="1" applyAlignment="1">
      <alignment horizontal="center" vertical="center"/>
    </xf>
    <xf numFmtId="0" fontId="48" fillId="19" borderId="25" xfId="0" applyFont="1" applyFill="1" applyBorder="1">
      <alignment vertical="center"/>
    </xf>
    <xf numFmtId="0" fontId="48" fillId="20" borderId="25" xfId="0" applyFont="1" applyFill="1" applyBorder="1">
      <alignment vertical="center"/>
    </xf>
    <xf numFmtId="0" fontId="48" fillId="19" borderId="25" xfId="0" applyFont="1" applyFill="1" applyBorder="1" applyAlignment="1">
      <alignment vertical="center" wrapText="1"/>
    </xf>
    <xf numFmtId="0" fontId="48" fillId="19" borderId="25" xfId="10" applyFont="1" applyFill="1" applyBorder="1" applyAlignment="1">
      <alignment horizontal="center" vertical="center"/>
    </xf>
    <xf numFmtId="0" fontId="37" fillId="19" borderId="0" xfId="10" applyFont="1" applyFill="1" applyAlignment="1">
      <alignment horizontal="center" vertical="center"/>
    </xf>
    <xf numFmtId="0" fontId="2" fillId="0" borderId="0" xfId="11" applyAlignment="1">
      <alignment horizontal="center" vertical="center"/>
    </xf>
    <xf numFmtId="0" fontId="2" fillId="0" borderId="0" xfId="11" applyAlignment="1">
      <alignment horizontal="left" vertical="center"/>
    </xf>
    <xf numFmtId="0" fontId="2" fillId="0" borderId="0" xfId="11" applyAlignment="1">
      <alignment vertical="center"/>
    </xf>
    <xf numFmtId="0" fontId="5" fillId="8" borderId="11" xfId="0" applyFont="1" applyFill="1" applyBorder="1" applyAlignment="1">
      <alignment horizontal="center" vertical="center"/>
    </xf>
    <xf numFmtId="0" fontId="5" fillId="8" borderId="12" xfId="0" applyFont="1" applyFill="1" applyBorder="1" applyAlignment="1">
      <alignment horizontal="center" vertical="center"/>
    </xf>
    <xf numFmtId="0" fontId="5" fillId="8"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5" fillId="5" borderId="13"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7" borderId="11" xfId="0" applyFont="1" applyFill="1" applyBorder="1" applyAlignment="1">
      <alignment horizontal="center" vertical="center"/>
    </xf>
    <xf numFmtId="0" fontId="5" fillId="7" borderId="12" xfId="0" applyFont="1" applyFill="1" applyBorder="1" applyAlignment="1">
      <alignment horizontal="center" vertical="center"/>
    </xf>
    <xf numFmtId="0" fontId="5" fillId="7" borderId="13" xfId="0" applyFont="1" applyFill="1" applyBorder="1" applyAlignment="1">
      <alignment horizontal="center" vertical="center"/>
    </xf>
    <xf numFmtId="0" fontId="15" fillId="15" borderId="6" xfId="2" applyNumberFormat="1" applyFont="1" applyFill="1" applyBorder="1" applyAlignment="1">
      <alignment horizontal="left" vertical="center" wrapText="1"/>
    </xf>
    <xf numFmtId="0" fontId="14" fillId="15" borderId="7" xfId="2" applyNumberFormat="1" applyFont="1" applyFill="1" applyBorder="1" applyAlignment="1">
      <alignment horizontal="left" vertical="center" wrapText="1"/>
    </xf>
    <xf numFmtId="0" fontId="14" fillId="15" borderId="5" xfId="2" applyNumberFormat="1" applyFont="1" applyFill="1" applyBorder="1" applyAlignment="1">
      <alignment horizontal="left" vertical="center" wrapText="1"/>
    </xf>
    <xf numFmtId="49" fontId="15" fillId="15" borderId="6" xfId="2" applyNumberFormat="1" applyFont="1" applyFill="1" applyBorder="1" applyAlignment="1">
      <alignment horizontal="left" vertical="center"/>
    </xf>
    <xf numFmtId="49" fontId="14" fillId="15" borderId="7" xfId="2" applyNumberFormat="1" applyFont="1" applyFill="1" applyBorder="1" applyAlignment="1">
      <alignment horizontal="left" vertical="center"/>
    </xf>
    <xf numFmtId="49" fontId="14" fillId="15" borderId="5" xfId="2" applyNumberFormat="1" applyFont="1" applyFill="1" applyBorder="1" applyAlignment="1">
      <alignment horizontal="left" vertical="center"/>
    </xf>
    <xf numFmtId="0" fontId="15" fillId="15" borderId="6" xfId="2" applyNumberFormat="1" applyFont="1" applyFill="1" applyBorder="1" applyAlignment="1">
      <alignment horizontal="left" vertical="center"/>
    </xf>
    <xf numFmtId="0" fontId="15" fillId="15" borderId="7" xfId="2" applyNumberFormat="1" applyFont="1" applyFill="1" applyBorder="1" applyAlignment="1">
      <alignment horizontal="left" vertical="center"/>
    </xf>
    <xf numFmtId="0" fontId="15" fillId="15" borderId="5" xfId="2" applyNumberFormat="1" applyFont="1" applyFill="1" applyBorder="1" applyAlignment="1">
      <alignment horizontal="left" vertical="center"/>
    </xf>
    <xf numFmtId="0" fontId="11" fillId="0" borderId="1" xfId="2" applyNumberFormat="1" applyFont="1" applyFill="1" applyBorder="1" applyAlignment="1">
      <alignment horizontal="center" vertical="center"/>
    </xf>
    <xf numFmtId="0" fontId="9" fillId="0" borderId="10" xfId="1" applyFont="1" applyBorder="1" applyAlignment="1">
      <alignment horizontal="center" vertical="center"/>
    </xf>
    <xf numFmtId="0" fontId="9" fillId="0" borderId="9" xfId="1" applyFont="1" applyBorder="1" applyAlignment="1">
      <alignment horizontal="center" vertical="center"/>
    </xf>
    <xf numFmtId="49" fontId="15" fillId="15" borderId="6" xfId="2" applyNumberFormat="1" applyFont="1" applyFill="1" applyBorder="1" applyAlignment="1">
      <alignment horizontal="left" vertical="center" wrapText="1"/>
    </xf>
    <xf numFmtId="49" fontId="15" fillId="15" borderId="7" xfId="2" applyNumberFormat="1" applyFont="1" applyFill="1" applyBorder="1" applyAlignment="1">
      <alignment horizontal="left" vertical="center"/>
    </xf>
    <xf numFmtId="49" fontId="15" fillId="15" borderId="5" xfId="2" applyNumberFormat="1" applyFont="1" applyFill="1" applyBorder="1" applyAlignment="1">
      <alignment horizontal="left" vertical="center"/>
    </xf>
    <xf numFmtId="0" fontId="15" fillId="15" borderId="6" xfId="2" applyFont="1" applyFill="1" applyBorder="1" applyAlignment="1">
      <alignment horizontal="left" vertical="center" wrapText="1"/>
    </xf>
    <xf numFmtId="0" fontId="14" fillId="15" borderId="7" xfId="2" applyFont="1" applyFill="1" applyBorder="1" applyAlignment="1">
      <alignment horizontal="left" vertical="center" wrapText="1"/>
    </xf>
    <xf numFmtId="0" fontId="14" fillId="15" borderId="5" xfId="2" applyFont="1" applyFill="1" applyBorder="1" applyAlignment="1">
      <alignment horizontal="left" vertical="center" wrapText="1"/>
    </xf>
    <xf numFmtId="0" fontId="9" fillId="0" borderId="10" xfId="1" applyBorder="1" applyAlignment="1">
      <alignment horizontal="center" vertical="center"/>
    </xf>
    <xf numFmtId="0" fontId="9" fillId="0" borderId="9" xfId="1" applyBorder="1" applyAlignment="1">
      <alignment horizontal="center" vertical="center"/>
    </xf>
    <xf numFmtId="0" fontId="11" fillId="0" borderId="1" xfId="2" applyFont="1" applyBorder="1" applyAlignment="1">
      <alignment horizontal="center" vertical="center"/>
    </xf>
    <xf numFmtId="0" fontId="15" fillId="15" borderId="6" xfId="2" applyFont="1" applyFill="1" applyBorder="1" applyAlignment="1">
      <alignment horizontal="left" vertical="center"/>
    </xf>
    <xf numFmtId="0" fontId="15" fillId="15" borderId="7" xfId="2" applyFont="1" applyFill="1" applyBorder="1" applyAlignment="1">
      <alignment horizontal="left" vertical="center"/>
    </xf>
    <xf numFmtId="0" fontId="15" fillId="15" borderId="5" xfId="2" applyFont="1" applyFill="1" applyBorder="1" applyAlignment="1">
      <alignment horizontal="left" vertical="center"/>
    </xf>
    <xf numFmtId="0" fontId="49" fillId="0" borderId="25" xfId="11" applyFont="1" applyBorder="1" applyAlignment="1">
      <alignment horizontal="center" vertical="center"/>
    </xf>
    <xf numFmtId="0" fontId="49" fillId="0" borderId="25" xfId="11" applyFont="1" applyBorder="1" applyAlignment="1">
      <alignment horizontal="left" vertical="center"/>
    </xf>
    <xf numFmtId="0" fontId="2" fillId="19" borderId="0" xfId="11" applyFill="1" applyAlignment="1">
      <alignment horizontal="center" vertical="center"/>
    </xf>
    <xf numFmtId="0" fontId="2" fillId="19" borderId="0" xfId="11" applyFill="1" applyAlignment="1">
      <alignment horizontal="left" vertical="center"/>
    </xf>
    <xf numFmtId="0" fontId="1" fillId="0" borderId="0" xfId="11" applyFont="1" applyAlignment="1">
      <alignment horizontal="center" vertical="center"/>
    </xf>
  </cellXfs>
  <cellStyles count="12">
    <cellStyle name="Comma" xfId="4" xr:uid="{00000000-0005-0000-0000-000000000000}"/>
    <cellStyle name="Comma [0]" xfId="5" xr:uid="{00000000-0005-0000-0000-000001000000}"/>
    <cellStyle name="Currency" xfId="6" xr:uid="{00000000-0005-0000-0000-000002000000}"/>
    <cellStyle name="Currency [0]" xfId="7" xr:uid="{00000000-0005-0000-0000-000003000000}"/>
    <cellStyle name="Normal" xfId="8" xr:uid="{00000000-0005-0000-0000-000004000000}"/>
    <cellStyle name="Percent" xfId="9" xr:uid="{00000000-0005-0000-0000-000005000000}"/>
    <cellStyle name="標準" xfId="0" builtinId="0"/>
    <cellStyle name="標準 2" xfId="1" xr:uid="{00000000-0005-0000-0000-000007000000}"/>
    <cellStyle name="標準 3" xfId="10" xr:uid="{15EA78FD-DD74-2F4E-98D1-DA744EAF74CE}"/>
    <cellStyle name="標準 4" xfId="11" xr:uid="{F7967DB1-E2F2-DE4E-A086-7799F7546C11}"/>
    <cellStyle name="標準_3.出力帳票ｲﾒｰｼﾞ集_20060922" xfId="2" xr:uid="{00000000-0005-0000-0000-000008000000}"/>
    <cellStyle name="標準_学力リサーチ集計結果（校内・クラス別）" xfId="3" xr:uid="{00000000-0005-0000-0000-000009000000}"/>
  </cellStyles>
  <dxfs count="0"/>
  <tableStyles count="0" defaultTableStyle="TableStyleMedium2" defaultPivotStyle="PivotStyleLight16"/>
  <colors>
    <mruColors>
      <color rgb="FF004EEA"/>
      <color rgb="FFFF00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3</xdr:col>
      <xdr:colOff>319780</xdr:colOff>
      <xdr:row>10</xdr:row>
      <xdr:rowOff>29218</xdr:rowOff>
    </xdr:from>
    <xdr:to>
      <xdr:col>6</xdr:col>
      <xdr:colOff>354507</xdr:colOff>
      <xdr:row>23</xdr:row>
      <xdr:rowOff>156605</xdr:rowOff>
    </xdr:to>
    <xdr:sp macro="" textlink="">
      <xdr:nvSpPr>
        <xdr:cNvPr id="2" name="正方形/長方形 1">
          <a:extLst>
            <a:ext uri="{FF2B5EF4-FFF2-40B4-BE49-F238E27FC236}">
              <a16:creationId xmlns:a16="http://schemas.microsoft.com/office/drawing/2014/main" id="{2ADB05B3-BA98-124D-9327-9ED614A5E3C4}"/>
            </a:ext>
          </a:extLst>
        </xdr:cNvPr>
        <xdr:cNvSpPr/>
      </xdr:nvSpPr>
      <xdr:spPr>
        <a:xfrm>
          <a:off x="4412002" y="1843504"/>
          <a:ext cx="8199013" cy="24859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400"/>
            <a:t>多分オッケーだけど</a:t>
          </a:r>
          <a:endParaRPr kumimoji="1" lang="en-US" altLang="ja-JP" sz="4400"/>
        </a:p>
        <a:p>
          <a:pPr algn="ctr"/>
          <a:r>
            <a:rPr kumimoji="1" lang="ja-JP" altLang="en-US" sz="4400"/>
            <a:t>検証に時間をかける</a:t>
          </a:r>
          <a:endParaRPr kumimoji="1" lang="en-US" altLang="ja-JP" sz="4400"/>
        </a:p>
        <a:p>
          <a:pPr algn="ctr"/>
          <a:r>
            <a:rPr kumimoji="1" lang="en-US" altLang="ja-JP" sz="4400"/>
            <a:t>q138</a:t>
          </a:r>
          <a:r>
            <a:rPr kumimoji="1" lang="ja-JP" altLang="en-US" sz="4400"/>
            <a:t>おてて</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220133</xdr:colOff>
      <xdr:row>8</xdr:row>
      <xdr:rowOff>169333</xdr:rowOff>
    </xdr:from>
    <xdr:to>
      <xdr:col>13</xdr:col>
      <xdr:colOff>2539999</xdr:colOff>
      <xdr:row>20</xdr:row>
      <xdr:rowOff>135468</xdr:rowOff>
    </xdr:to>
    <xdr:sp macro="" textlink="">
      <xdr:nvSpPr>
        <xdr:cNvPr id="2" name="角丸四角形 1">
          <a:extLst>
            <a:ext uri="{FF2B5EF4-FFF2-40B4-BE49-F238E27FC236}">
              <a16:creationId xmlns:a16="http://schemas.microsoft.com/office/drawing/2014/main" id="{8C244072-BD93-1F48-B99F-657912C520D7}"/>
            </a:ext>
          </a:extLst>
        </xdr:cNvPr>
        <xdr:cNvSpPr/>
      </xdr:nvSpPr>
      <xdr:spPr>
        <a:xfrm>
          <a:off x="9939866" y="1659466"/>
          <a:ext cx="8957733" cy="2201335"/>
        </a:xfrm>
        <a:prstGeom prst="roundRect">
          <a:avLst/>
        </a:prstGeom>
        <a:solidFill>
          <a:schemeClr val="accent1">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4000">
              <a:solidFill>
                <a:schemeClr val="tx1"/>
              </a:solidFill>
              <a:latin typeface="Meiryo UI" panose="020B0604030504040204" pitchFamily="34" charset="-128"/>
              <a:ea typeface="Meiryo UI" panose="020B0604030504040204" pitchFamily="34" charset="-128"/>
            </a:rPr>
            <a:t>* </a:t>
          </a:r>
          <a:r>
            <a:rPr kumimoji="1" lang="en-US" altLang="ja-JP" sz="4000">
              <a:solidFill>
                <a:schemeClr val="tx1"/>
              </a:solidFill>
              <a:latin typeface="Meiryo UI" panose="020B0604030504040204" pitchFamily="34" charset="-128"/>
              <a:ea typeface="Meiryo UI" panose="020B0604030504040204" pitchFamily="34" charset="-128"/>
            </a:rPr>
            <a:t>Q138</a:t>
          </a:r>
          <a:r>
            <a:rPr kumimoji="1" lang="ja-JP" altLang="en-US" sz="4000">
              <a:solidFill>
                <a:schemeClr val="tx1"/>
              </a:solidFill>
              <a:latin typeface="Meiryo UI" panose="020B0604030504040204" pitchFamily="34" charset="-128"/>
              <a:ea typeface="Meiryo UI" panose="020B0604030504040204" pitchFamily="34" charset="-128"/>
            </a:rPr>
            <a:t>はお手手でやっている</a:t>
          </a:r>
          <a:endParaRPr kumimoji="1" lang="en-US" altLang="ja-JP" sz="4000">
            <a:solidFill>
              <a:schemeClr val="tx1"/>
            </a:solidFill>
            <a:latin typeface="Meiryo UI" panose="020B0604030504040204" pitchFamily="34" charset="-128"/>
            <a:ea typeface="Meiryo UI" panose="020B0604030504040204" pitchFamily="34" charset="-128"/>
          </a:endParaRPr>
        </a:p>
        <a:p>
          <a:pPr algn="l"/>
          <a:r>
            <a:rPr kumimoji="1" lang="ja-JP" altLang="en-US" sz="4000">
              <a:solidFill>
                <a:schemeClr val="tx1"/>
              </a:solidFill>
              <a:latin typeface="Meiryo UI" panose="020B0604030504040204" pitchFamily="34" charset="-128"/>
              <a:ea typeface="Meiryo UI" panose="020B0604030504040204" pitchFamily="34" charset="-128"/>
            </a:rPr>
            <a:t>* 国語</a:t>
          </a:r>
          <a:r>
            <a:rPr kumimoji="1" lang="en-US" altLang="ja-JP" sz="4000">
              <a:solidFill>
                <a:schemeClr val="tx1"/>
              </a:solidFill>
              <a:latin typeface="Meiryo UI" panose="020B0604030504040204" pitchFamily="34" charset="-128"/>
              <a:ea typeface="Meiryo UI" panose="020B0604030504040204" pitchFamily="34" charset="-128"/>
            </a:rPr>
            <a:t>AL</a:t>
          </a:r>
          <a:r>
            <a:rPr kumimoji="1" lang="ja-JP" altLang="en-US" sz="4000">
              <a:solidFill>
                <a:schemeClr val="tx1"/>
              </a:solidFill>
              <a:latin typeface="Meiryo UI" panose="020B0604030504040204" pitchFamily="34" charset="-128"/>
              <a:ea typeface="Meiryo UI" panose="020B0604030504040204" pitchFamily="34" charset="-128"/>
            </a:rPr>
            <a:t>と算数</a:t>
          </a:r>
          <a:r>
            <a:rPr kumimoji="1" lang="en-US" altLang="ja-JP" sz="4000">
              <a:solidFill>
                <a:schemeClr val="tx1"/>
              </a:solidFill>
              <a:latin typeface="Meiryo UI" panose="020B0604030504040204" pitchFamily="34" charset="-128"/>
              <a:ea typeface="Meiryo UI" panose="020B0604030504040204" pitchFamily="34" charset="-128"/>
            </a:rPr>
            <a:t>AL</a:t>
          </a:r>
          <a:r>
            <a:rPr kumimoji="1" lang="ja-JP" altLang="en-US" sz="4000">
              <a:solidFill>
                <a:schemeClr val="tx1"/>
              </a:solidFill>
              <a:latin typeface="Meiryo UI" panose="020B0604030504040204" pitchFamily="34" charset="-128"/>
              <a:ea typeface="Meiryo UI" panose="020B0604030504040204" pitchFamily="34" charset="-128"/>
            </a:rPr>
            <a:t>も名前だけお手手</a:t>
          </a:r>
          <a:endParaRPr kumimoji="1" lang="en-US" altLang="ja-JP" sz="4000">
            <a:solidFill>
              <a:schemeClr val="tx1"/>
            </a:solidFill>
            <a:latin typeface="Meiryo UI" panose="020B0604030504040204" pitchFamily="34" charset="-128"/>
            <a:ea typeface="Meiryo UI" panose="020B0604030504040204" pitchFamily="34"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2FB99-1D45-EE47-A43F-B411CB501398}">
  <sheetPr>
    <tabColor theme="9"/>
  </sheetPr>
  <dimension ref="A1:O228"/>
  <sheetViews>
    <sheetView showGridLines="0" tabSelected="1" zoomScale="63" workbookViewId="0">
      <selection activeCell="H14" sqref="H14"/>
    </sheetView>
  </sheetViews>
  <sheetFormatPr baseColWidth="10" defaultColWidth="14.83203125" defaultRowHeight="15"/>
  <cols>
    <col min="1" max="1" width="10.5" style="283" bestFit="1" customWidth="1"/>
    <col min="2" max="2" width="19.5" style="283" bestFit="1" customWidth="1"/>
    <col min="3" max="3" width="23.6640625" style="283" customWidth="1"/>
    <col min="4" max="4" width="78.5" style="284" customWidth="1"/>
    <col min="5" max="10" width="14.33203125" style="283" customWidth="1"/>
    <col min="11" max="16384" width="14.83203125" style="283"/>
  </cols>
  <sheetData>
    <row r="1" spans="1:12">
      <c r="A1" s="328" t="s">
        <v>3020</v>
      </c>
      <c r="B1" s="328" t="s">
        <v>3175</v>
      </c>
      <c r="C1" s="328" t="s">
        <v>3176</v>
      </c>
      <c r="D1" s="329" t="s">
        <v>3036</v>
      </c>
      <c r="E1" s="328" t="s">
        <v>3177</v>
      </c>
      <c r="F1" s="328" t="s">
        <v>3178</v>
      </c>
      <c r="G1" s="328" t="s">
        <v>3179</v>
      </c>
      <c r="H1" s="328" t="s">
        <v>3180</v>
      </c>
      <c r="I1" s="328" t="s">
        <v>3181</v>
      </c>
      <c r="J1" s="328" t="s">
        <v>3182</v>
      </c>
    </row>
    <row r="2" spans="1:12">
      <c r="A2" s="283" t="s">
        <v>2990</v>
      </c>
      <c r="B2" s="283" t="s">
        <v>3197</v>
      </c>
      <c r="D2" s="284" t="s">
        <v>578</v>
      </c>
      <c r="E2" s="283" t="str">
        <f>IFERROR(INDEX(統一!Z$1:Z$1000, MATCH($A2,統一!$E$1:$E$1000,0),0),"")</f>
        <v>Q00000001031</v>
      </c>
      <c r="F2" s="283" t="str">
        <f>IFERROR(INDEX(統一!AA$1:AA$1000, MATCH($A2,統一!$E$1:$E$1000,0),0),"")</f>
        <v>Q00000002051</v>
      </c>
      <c r="G2" s="283" t="str">
        <f>IFERROR(INDEX(統一!AB$1:AB$1000, MATCH($A2,統一!$E$1:$E$1000,0),0),"")</f>
        <v>Q00000002951</v>
      </c>
      <c r="H2" s="283" t="str">
        <f>IFERROR(INDEX(統一!AC$1:AC$1000, MATCH($A2,統一!$E$1:$E$1000,0),0),"")</f>
        <v>Q00000003811</v>
      </c>
      <c r="I2" s="283" t="str">
        <f>IFERROR(INDEX(統一!AD$1:AD$1000, MATCH($A2,統一!$E$1:$E$1000,0),0),"")</f>
        <v>Q00000004781</v>
      </c>
      <c r="J2" s="283" t="str">
        <f>IFERROR(INDEX(統一!AE$1:AE$1000, MATCH($A2,統一!$E$1:$E$1000,0),0),"")</f>
        <v>Q00000005801</v>
      </c>
    </row>
    <row r="3" spans="1:12">
      <c r="A3" s="330" t="s">
        <v>2990</v>
      </c>
      <c r="B3" s="330"/>
      <c r="C3" s="330"/>
      <c r="D3" s="331" t="s">
        <v>578</v>
      </c>
      <c r="E3" s="330" t="s">
        <v>2584</v>
      </c>
      <c r="F3" s="330" t="s">
        <v>3137</v>
      </c>
      <c r="G3" s="330" t="s">
        <v>3140</v>
      </c>
      <c r="H3" s="330" t="s">
        <v>3143</v>
      </c>
      <c r="I3" s="330" t="s">
        <v>3146</v>
      </c>
      <c r="J3" s="330" t="s">
        <v>3149</v>
      </c>
      <c r="L3" s="332" t="s">
        <v>3226</v>
      </c>
    </row>
    <row r="4" spans="1:12">
      <c r="A4" s="330" t="s">
        <v>2990</v>
      </c>
      <c r="B4" s="330"/>
      <c r="C4" s="330"/>
      <c r="D4" s="331" t="s">
        <v>578</v>
      </c>
      <c r="E4" s="330" t="s">
        <v>2583</v>
      </c>
      <c r="F4" s="330" t="s">
        <v>3138</v>
      </c>
      <c r="G4" s="330" t="s">
        <v>3141</v>
      </c>
      <c r="H4" s="330" t="s">
        <v>3144</v>
      </c>
      <c r="I4" s="330" t="s">
        <v>3147</v>
      </c>
      <c r="J4" s="330" t="s">
        <v>3150</v>
      </c>
      <c r="L4" s="332" t="s">
        <v>3226</v>
      </c>
    </row>
    <row r="5" spans="1:12">
      <c r="A5" s="283" t="s">
        <v>2929</v>
      </c>
      <c r="B5" s="283" t="s">
        <v>3183</v>
      </c>
      <c r="D5" s="284" t="s">
        <v>780</v>
      </c>
      <c r="E5" s="283" t="str">
        <f ca="1">IFERROR(INDEX(統一!Z$1:Z$1000, MATCH($A5,統一!$E$1:$E$1000,0),0),"")</f>
        <v>Q00000000010</v>
      </c>
      <c r="F5" s="283" t="str">
        <f ca="1">IFERROR(INDEX(統一!AA$1:AA$1000, MATCH($A5,統一!$E$1:$E$1000,0),0),"")</f>
        <v>Q00000001050</v>
      </c>
      <c r="G5" s="283" t="str">
        <f ca="1">IFERROR(INDEX(統一!AB$1:AB$1000, MATCH($A5,統一!$E$1:$E$1000,0),0),"")</f>
        <v>Q00000002070</v>
      </c>
      <c r="H5" s="283" t="str">
        <f ca="1">IFERROR(INDEX(統一!AC$1:AC$1000, MATCH($A5,統一!$E$1:$E$1000,0),0),"")</f>
        <v>Q00000002970</v>
      </c>
      <c r="I5" s="283" t="str">
        <f ca="1">IFERROR(INDEX(統一!AD$1:AD$1000, MATCH($A5,統一!$E$1:$E$1000,0),0),"")</f>
        <v>Q00000003830</v>
      </c>
      <c r="J5" s="283" t="str">
        <f ca="1">IFERROR(INDEX(統一!AE$1:AE$1000, MATCH($A5,統一!$E$1:$E$1000,0),0),"")</f>
        <v>Q00000004800</v>
      </c>
    </row>
    <row r="6" spans="1:12">
      <c r="A6" s="283" t="s">
        <v>2930</v>
      </c>
      <c r="D6" s="284" t="s">
        <v>1004</v>
      </c>
      <c r="E6" s="283" t="str">
        <f ca="1">IFERROR(INDEX(統一!Z$1:Z$1000, MATCH($A6,統一!$E$1:$E$1000,0),0),"")</f>
        <v>Q00000000020</v>
      </c>
      <c r="F6" s="283" t="str">
        <f ca="1">IFERROR(INDEX(統一!AA$1:AA$1000, MATCH($A6,統一!$E$1:$E$1000,0),0),"")</f>
        <v>Q00000001060</v>
      </c>
      <c r="G6" s="283" t="str">
        <f ca="1">IFERROR(INDEX(統一!AB$1:AB$1000, MATCH($A6,統一!$E$1:$E$1000,0),0),"")</f>
        <v>Q00000002080</v>
      </c>
      <c r="H6" s="283" t="str">
        <f ca="1">IFERROR(INDEX(統一!AC$1:AC$1000, MATCH($A6,統一!$E$1:$E$1000,0),0),"")</f>
        <v>Q00000002980</v>
      </c>
      <c r="I6" s="283" t="str">
        <f ca="1">IFERROR(INDEX(統一!AD$1:AD$1000, MATCH($A6,統一!$E$1:$E$1000,0),0),"")</f>
        <v>Q00000003840</v>
      </c>
      <c r="J6" s="283" t="str">
        <f ca="1">IFERROR(INDEX(統一!AE$1:AE$1000, MATCH($A6,統一!$E$1:$E$1000,0),0),"")</f>
        <v>Q00000004810</v>
      </c>
    </row>
    <row r="7" spans="1:12">
      <c r="A7" s="283" t="s">
        <v>2931</v>
      </c>
      <c r="D7" s="284" t="s">
        <v>556</v>
      </c>
      <c r="E7" s="283" t="str">
        <f ca="1">IFERROR(INDEX(統一!Z$1:Z$1000, MATCH($A7,統一!$E$1:$E$1000,0),0),"")</f>
        <v>Q00000000030</v>
      </c>
      <c r="F7" s="283" t="str">
        <f ca="1">IFERROR(INDEX(統一!AA$1:AA$1000, MATCH($A7,統一!$E$1:$E$1000,0),0),"")</f>
        <v>Q00000001070</v>
      </c>
      <c r="G7" s="283" t="str">
        <f ca="1">IFERROR(INDEX(統一!AB$1:AB$1000, MATCH($A7,統一!$E$1:$E$1000,0),0),"")</f>
        <v>Q00000002090</v>
      </c>
      <c r="H7" s="283" t="str">
        <f ca="1">IFERROR(INDEX(統一!AC$1:AC$1000, MATCH($A7,統一!$E$1:$E$1000,0),0),"")</f>
        <v>Q00000002990</v>
      </c>
      <c r="I7" s="283" t="str">
        <f ca="1">IFERROR(INDEX(統一!AD$1:AD$1000, MATCH($A7,統一!$E$1:$E$1000,0),0),"")</f>
        <v>Q00000003850</v>
      </c>
      <c r="J7" s="283" t="str">
        <f ca="1">IFERROR(INDEX(統一!AE$1:AE$1000, MATCH($A7,統一!$E$1:$E$1000,0),0),"")</f>
        <v>Q00000004820</v>
      </c>
    </row>
    <row r="8" spans="1:12">
      <c r="A8" s="283" t="s">
        <v>2932</v>
      </c>
      <c r="D8" s="284" t="s">
        <v>778</v>
      </c>
      <c r="E8" s="283" t="str">
        <f ca="1">IFERROR(INDEX(統一!Z$1:Z$1000, MATCH($A8,統一!$E$1:$E$1000,0),0),"")</f>
        <v>Q00000000040</v>
      </c>
      <c r="F8" s="283" t="str">
        <f ca="1">IFERROR(INDEX(統一!AA$1:AA$1000, MATCH($A8,統一!$E$1:$E$1000,0),0),"")</f>
        <v>Q00000001080</v>
      </c>
      <c r="G8" s="283" t="str">
        <f ca="1">IFERROR(INDEX(統一!AB$1:AB$1000, MATCH($A8,統一!$E$1:$E$1000,0),0),"")</f>
        <v>Q00000002100</v>
      </c>
      <c r="H8" s="283" t="str">
        <f ca="1">IFERROR(INDEX(統一!AC$1:AC$1000, MATCH($A8,統一!$E$1:$E$1000,0),0),"")</f>
        <v>Q00000003000</v>
      </c>
      <c r="I8" s="283" t="str">
        <f ca="1">IFERROR(INDEX(統一!AD$1:AD$1000, MATCH($A8,統一!$E$1:$E$1000,0),0),"")</f>
        <v>Q00000003860</v>
      </c>
      <c r="J8" s="283" t="str">
        <f ca="1">IFERROR(INDEX(統一!AE$1:AE$1000, MATCH($A8,統一!$E$1:$E$1000,0),0),"")</f>
        <v>Q00000004830</v>
      </c>
    </row>
    <row r="9" spans="1:12">
      <c r="A9" s="283" t="s">
        <v>2862</v>
      </c>
      <c r="B9" s="283" t="s">
        <v>3184</v>
      </c>
      <c r="C9" s="283" t="s">
        <v>2036</v>
      </c>
      <c r="D9" s="284" t="s">
        <v>522</v>
      </c>
      <c r="E9" s="283" t="str">
        <f ca="1">IFERROR(INDEX(統一!Z$1:Z$1000, MATCH($A9,統一!$E$1:$E$1000,0),0),"")</f>
        <v>Q00000000170</v>
      </c>
      <c r="F9" s="283" t="str">
        <f ca="1">IFERROR(INDEX(統一!AA$1:AA$1000, MATCH($A9,統一!$E$1:$E$1000,0),0),"")</f>
        <v>Q00000001210</v>
      </c>
      <c r="G9" s="283" t="str">
        <f ca="1">IFERROR(INDEX(統一!AB$1:AB$1000, MATCH($A9,統一!$E$1:$E$1000,0),0),"")</f>
        <v>Q00000002230</v>
      </c>
      <c r="H9" s="283" t="str">
        <f ca="1">IFERROR(INDEX(統一!AC$1:AC$1000, MATCH($A9,統一!$E$1:$E$1000,0),0),"")</f>
        <v>Q00000003130</v>
      </c>
      <c r="I9" s="283" t="str">
        <f ca="1">IFERROR(INDEX(統一!AD$1:AD$1000, MATCH($A9,統一!$E$1:$E$1000,0),0),"")</f>
        <v>Q00000003990</v>
      </c>
      <c r="J9" s="283" t="str">
        <f ca="1">IFERROR(INDEX(統一!AE$1:AE$1000, MATCH($A9,統一!$E$1:$E$1000,0),0),"")</f>
        <v>Q00000004960</v>
      </c>
    </row>
    <row r="10" spans="1:12">
      <c r="A10" s="283" t="s">
        <v>2860</v>
      </c>
      <c r="B10" s="283" t="s">
        <v>3185</v>
      </c>
      <c r="D10" s="284" t="s">
        <v>772</v>
      </c>
      <c r="E10" s="283" t="str">
        <f ca="1">IFERROR(INDEX(統一!Z$1:Z$1000, MATCH($A10,統一!$E$1:$E$1000,0),0),"")</f>
        <v>Q00000000070</v>
      </c>
      <c r="F10" s="283" t="str">
        <f ca="1">IFERROR(INDEX(統一!AA$1:AA$1000, MATCH($A10,統一!$E$1:$E$1000,0),0),"")</f>
        <v>Q00000001110</v>
      </c>
      <c r="G10" s="283" t="str">
        <f ca="1">IFERROR(INDEX(統一!AB$1:AB$1000, MATCH($A10,統一!$E$1:$E$1000,0),0),"")</f>
        <v>Q00000002130</v>
      </c>
      <c r="H10" s="283" t="str">
        <f ca="1">IFERROR(INDEX(統一!AC$1:AC$1000, MATCH($A10,統一!$E$1:$E$1000,0),0),"")</f>
        <v>Q00000003030</v>
      </c>
      <c r="I10" s="283" t="str">
        <f ca="1">IFERROR(INDEX(統一!AD$1:AD$1000, MATCH($A10,統一!$E$1:$E$1000,0),0),"")</f>
        <v>Q00000003890</v>
      </c>
      <c r="J10" s="283" t="str">
        <f ca="1">IFERROR(INDEX(統一!AE$1:AE$1000, MATCH($A10,統一!$E$1:$E$1000,0),0),"")</f>
        <v>Q00000004860</v>
      </c>
    </row>
    <row r="11" spans="1:12">
      <c r="A11" s="283" t="s">
        <v>2861</v>
      </c>
      <c r="B11" s="283" t="s">
        <v>3186</v>
      </c>
      <c r="D11" s="284" t="s">
        <v>760</v>
      </c>
      <c r="E11" s="283" t="str">
        <f ca="1">IFERROR(INDEX(統一!Z$1:Z$1000, MATCH($A11,統一!$E$1:$E$1000,0),0),"")</f>
        <v>Q00000000150</v>
      </c>
      <c r="F11" s="283" t="str">
        <f ca="1">IFERROR(INDEX(統一!AA$1:AA$1000, MATCH($A11,統一!$E$1:$E$1000,0),0),"")</f>
        <v>Q00000001190</v>
      </c>
      <c r="G11" s="283" t="str">
        <f ca="1">IFERROR(INDEX(統一!AB$1:AB$1000, MATCH($A11,統一!$E$1:$E$1000,0),0),"")</f>
        <v>Q00000002210</v>
      </c>
      <c r="H11" s="283" t="str">
        <f ca="1">IFERROR(INDEX(統一!AC$1:AC$1000, MATCH($A11,統一!$E$1:$E$1000,0),0),"")</f>
        <v>Q00000003110</v>
      </c>
      <c r="I11" s="283" t="str">
        <f ca="1">IFERROR(INDEX(統一!AD$1:AD$1000, MATCH($A11,統一!$E$1:$E$1000,0),0),"")</f>
        <v>Q00000003970</v>
      </c>
      <c r="J11" s="283" t="str">
        <f ca="1">IFERROR(INDEX(統一!AE$1:AE$1000, MATCH($A11,統一!$E$1:$E$1000,0),0),"")</f>
        <v>Q00000004940</v>
      </c>
    </row>
    <row r="12" spans="1:12">
      <c r="A12" s="283" t="s">
        <v>2863</v>
      </c>
      <c r="D12" s="284" t="s">
        <v>516</v>
      </c>
      <c r="E12" s="283" t="str">
        <f ca="1">IFERROR(INDEX(統一!Z$1:Z$1000, MATCH($A12,統一!$E$1:$E$1000,0),0),"")</f>
        <v>Q00000000200</v>
      </c>
      <c r="F12" s="283" t="str">
        <f ca="1">IFERROR(INDEX(統一!AA$1:AA$1000, MATCH($A12,統一!$E$1:$E$1000,0),0),"")</f>
        <v>Q00000001240</v>
      </c>
      <c r="G12" s="283" t="str">
        <f ca="1">IFERROR(INDEX(統一!AB$1:AB$1000, MATCH($A12,統一!$E$1:$E$1000,0),0),"")</f>
        <v>Q00000002260</v>
      </c>
      <c r="H12" s="283" t="str">
        <f ca="1">IFERROR(INDEX(統一!AC$1:AC$1000, MATCH($A12,統一!$E$1:$E$1000,0),0),"")</f>
        <v>Q00000003160</v>
      </c>
      <c r="I12" s="283" t="str">
        <f ca="1">IFERROR(INDEX(統一!AD$1:AD$1000, MATCH($A12,統一!$E$1:$E$1000,0),0),"")</f>
        <v>Q00000004020</v>
      </c>
      <c r="J12" s="283" t="str">
        <f ca="1">IFERROR(INDEX(統一!AE$1:AE$1000, MATCH($A12,統一!$E$1:$E$1000,0),0),"")</f>
        <v>Q00000004990</v>
      </c>
    </row>
    <row r="13" spans="1:12">
      <c r="A13" s="283" t="s">
        <v>3021</v>
      </c>
      <c r="D13" s="284" t="s">
        <v>2933</v>
      </c>
      <c r="E13" s="283" t="str">
        <f>IFERROR(INDEX(統一!Z$1:Z$1000, MATCH($A13,統一!$E$1:$E$1000,0),0),"")</f>
        <v/>
      </c>
      <c r="F13" s="283" t="str">
        <f>IFERROR(INDEX(統一!AA$1:AA$1000, MATCH($A13,統一!$E$1:$E$1000,0),0),"")</f>
        <v/>
      </c>
      <c r="G13" s="283" t="str">
        <f>IFERROR(INDEX(統一!AB$1:AB$1000, MATCH($A13,統一!$E$1:$E$1000,0),0),"")</f>
        <v/>
      </c>
      <c r="H13" s="283" t="str">
        <f>IFERROR(INDEX(統一!AC$1:AC$1000, MATCH($A13,統一!$E$1:$E$1000,0),0),"")</f>
        <v/>
      </c>
      <c r="I13" s="283" t="str">
        <f>IFERROR(INDEX(統一!AD$1:AD$1000, MATCH($A13,統一!$E$1:$E$1000,0),0),"")</f>
        <v/>
      </c>
      <c r="J13" s="283" t="str">
        <f>IFERROR(INDEX(統一!AE$1:AE$1000, MATCH($A13,統一!$E$1:$E$1000,0),0),"")</f>
        <v/>
      </c>
    </row>
    <row r="14" spans="1:12">
      <c r="A14" s="283" t="s">
        <v>3022</v>
      </c>
      <c r="D14" s="284" t="s">
        <v>2933</v>
      </c>
      <c r="E14" s="283" t="str">
        <f>IFERROR(INDEX(統一!Z$1:Z$1000, MATCH($A14,統一!$E$1:$E$1000,0),0),"")</f>
        <v/>
      </c>
      <c r="F14" s="283" t="str">
        <f>IFERROR(INDEX(統一!AA$1:AA$1000, MATCH($A14,統一!$E$1:$E$1000,0),0),"")</f>
        <v/>
      </c>
      <c r="G14" s="283" t="str">
        <f>IFERROR(INDEX(統一!AB$1:AB$1000, MATCH($A14,統一!$E$1:$E$1000,0),0),"")</f>
        <v/>
      </c>
      <c r="H14" s="283" t="str">
        <f>IFERROR(INDEX(統一!AC$1:AC$1000, MATCH($A14,統一!$E$1:$E$1000,0),0),"")</f>
        <v/>
      </c>
      <c r="I14" s="283" t="str">
        <f>IFERROR(INDEX(統一!AD$1:AD$1000, MATCH($A14,統一!$E$1:$E$1000,0),0),"")</f>
        <v/>
      </c>
      <c r="J14" s="283" t="str">
        <f>IFERROR(INDEX(統一!AE$1:AE$1000, MATCH($A14,統一!$E$1:$E$1000,0),0),"")</f>
        <v/>
      </c>
    </row>
    <row r="15" spans="1:12">
      <c r="A15" s="283" t="s">
        <v>3023</v>
      </c>
      <c r="D15" s="284" t="s">
        <v>2933</v>
      </c>
      <c r="E15" s="283" t="str">
        <f>IFERROR(INDEX(統一!Z$1:Z$1000, MATCH($A15,統一!$E$1:$E$1000,0),0),"")</f>
        <v/>
      </c>
      <c r="F15" s="283" t="str">
        <f>IFERROR(INDEX(統一!AA$1:AA$1000, MATCH($A15,統一!$E$1:$E$1000,0),0),"")</f>
        <v/>
      </c>
      <c r="G15" s="283" t="str">
        <f>IFERROR(INDEX(統一!AB$1:AB$1000, MATCH($A15,統一!$E$1:$E$1000,0),0),"")</f>
        <v/>
      </c>
      <c r="H15" s="283" t="str">
        <f>IFERROR(INDEX(統一!AC$1:AC$1000, MATCH($A15,統一!$E$1:$E$1000,0),0),"")</f>
        <v/>
      </c>
      <c r="I15" s="283" t="str">
        <f>IFERROR(INDEX(統一!AD$1:AD$1000, MATCH($A15,統一!$E$1:$E$1000,0),0),"")</f>
        <v/>
      </c>
      <c r="J15" s="283" t="str">
        <f>IFERROR(INDEX(統一!AE$1:AE$1000, MATCH($A15,統一!$E$1:$E$1000,0),0),"")</f>
        <v/>
      </c>
    </row>
    <row r="16" spans="1:12">
      <c r="A16" s="283" t="s">
        <v>3024</v>
      </c>
      <c r="D16" s="284" t="s">
        <v>2933</v>
      </c>
      <c r="E16" s="283" t="str">
        <f>IFERROR(INDEX(統一!Z$1:Z$1000, MATCH($A16,統一!$E$1:$E$1000,0),0),"")</f>
        <v/>
      </c>
      <c r="F16" s="283" t="str">
        <f>IFERROR(INDEX(統一!AA$1:AA$1000, MATCH($A16,統一!$E$1:$E$1000,0),0),"")</f>
        <v/>
      </c>
      <c r="G16" s="283" t="str">
        <f>IFERROR(INDEX(統一!AB$1:AB$1000, MATCH($A16,統一!$E$1:$E$1000,0),0),"")</f>
        <v/>
      </c>
      <c r="H16" s="283" t="str">
        <f>IFERROR(INDEX(統一!AC$1:AC$1000, MATCH($A16,統一!$E$1:$E$1000,0),0),"")</f>
        <v/>
      </c>
      <c r="I16" s="283" t="str">
        <f>IFERROR(INDEX(統一!AD$1:AD$1000, MATCH($A16,統一!$E$1:$E$1000,0),0),"")</f>
        <v/>
      </c>
      <c r="J16" s="283" t="str">
        <f>IFERROR(INDEX(統一!AE$1:AE$1000, MATCH($A16,統一!$E$1:$E$1000,0),0),"")</f>
        <v/>
      </c>
    </row>
    <row r="17" spans="1:10">
      <c r="A17" s="283" t="s">
        <v>2865</v>
      </c>
      <c r="C17" s="283" t="s">
        <v>250</v>
      </c>
      <c r="D17" s="284" t="s">
        <v>754</v>
      </c>
      <c r="E17" s="283" t="str">
        <f ca="1">IFERROR(INDEX(統一!Z$1:Z$1000, MATCH($A17,統一!$E$1:$E$1000,0),0),"")</f>
        <v>Q00000000190</v>
      </c>
      <c r="F17" s="283" t="str">
        <f ca="1">IFERROR(INDEX(統一!AA$1:AA$1000, MATCH($A17,統一!$E$1:$E$1000,0),0),"")</f>
        <v>Q00000001230</v>
      </c>
      <c r="G17" s="283" t="str">
        <f ca="1">IFERROR(INDEX(統一!AB$1:AB$1000, MATCH($A17,統一!$E$1:$E$1000,0),0),"")</f>
        <v>Q00000002250</v>
      </c>
      <c r="H17" s="283" t="str">
        <f ca="1">IFERROR(INDEX(統一!AC$1:AC$1000, MATCH($A17,統一!$E$1:$E$1000,0),0),"")</f>
        <v>Q00000003150</v>
      </c>
      <c r="I17" s="283" t="str">
        <f ca="1">IFERROR(INDEX(統一!AD$1:AD$1000, MATCH($A17,統一!$E$1:$E$1000,0),0),"")</f>
        <v>Q00000004010</v>
      </c>
      <c r="J17" s="283" t="str">
        <f ca="1">IFERROR(INDEX(統一!AE$1:AE$1000, MATCH($A17,統一!$E$1:$E$1000,0),0),"")</f>
        <v>Q00000004980</v>
      </c>
    </row>
    <row r="18" spans="1:10">
      <c r="A18" s="283" t="s">
        <v>2866</v>
      </c>
      <c r="D18" s="284" t="s">
        <v>745</v>
      </c>
      <c r="E18" s="283" t="str">
        <f ca="1">IFERROR(INDEX(統一!Z$1:Z$1000, MATCH($A18,統一!$E$1:$E$1000,0),0),"")</f>
        <v>Q00000000240</v>
      </c>
      <c r="F18" s="283" t="str">
        <f ca="1">IFERROR(INDEX(統一!AA$1:AA$1000, MATCH($A18,統一!$E$1:$E$1000,0),0),"")</f>
        <v>Q00000001280</v>
      </c>
      <c r="G18" s="283" t="str">
        <f ca="1">IFERROR(INDEX(統一!AB$1:AB$1000, MATCH($A18,統一!$E$1:$E$1000,0),0),"")</f>
        <v>Q00000002300</v>
      </c>
      <c r="H18" s="283" t="str">
        <f ca="1">IFERROR(INDEX(統一!AC$1:AC$1000, MATCH($A18,統一!$E$1:$E$1000,0),0),"")</f>
        <v>Q00000003200</v>
      </c>
      <c r="I18" s="283" t="str">
        <f ca="1">IFERROR(INDEX(統一!AD$1:AD$1000, MATCH($A18,統一!$E$1:$E$1000,0),0),"")</f>
        <v>Q00000004060</v>
      </c>
      <c r="J18" s="283" t="str">
        <f ca="1">IFERROR(INDEX(統一!AE$1:AE$1000, MATCH($A18,統一!$E$1:$E$1000,0),0),"")</f>
        <v>Q00000005030</v>
      </c>
    </row>
    <row r="19" spans="1:10">
      <c r="A19" s="283" t="s">
        <v>2867</v>
      </c>
      <c r="D19" s="284" t="s">
        <v>743</v>
      </c>
      <c r="E19" s="283" t="str">
        <f ca="1">IFERROR(INDEX(統一!Z$1:Z$1000, MATCH($A19,統一!$E$1:$E$1000,0),0),"")</f>
        <v>Q00000000250</v>
      </c>
      <c r="F19" s="283" t="str">
        <f ca="1">IFERROR(INDEX(統一!AA$1:AA$1000, MATCH($A19,統一!$E$1:$E$1000,0),0),"")</f>
        <v>Q00000001290</v>
      </c>
      <c r="G19" s="283" t="str">
        <f ca="1">IFERROR(INDEX(統一!AB$1:AB$1000, MATCH($A19,統一!$E$1:$E$1000,0),0),"")</f>
        <v>Q00000002310</v>
      </c>
      <c r="H19" s="283" t="str">
        <f ca="1">IFERROR(INDEX(統一!AC$1:AC$1000, MATCH($A19,統一!$E$1:$E$1000,0),0),"")</f>
        <v>Q00000003210</v>
      </c>
      <c r="I19" s="283" t="str">
        <f ca="1">IFERROR(INDEX(統一!AD$1:AD$1000, MATCH($A19,統一!$E$1:$E$1000,0),0),"")</f>
        <v>Q00000004070</v>
      </c>
      <c r="J19" s="283" t="str">
        <f ca="1">IFERROR(INDEX(統一!AE$1:AE$1000, MATCH($A19,統一!$E$1:$E$1000,0),0),"")</f>
        <v>Q00000005040</v>
      </c>
    </row>
    <row r="20" spans="1:10">
      <c r="A20" s="283" t="s">
        <v>2864</v>
      </c>
      <c r="D20" s="284" t="s">
        <v>530</v>
      </c>
      <c r="E20" s="283" t="str">
        <f ca="1">IFERROR(INDEX(統一!Z$1:Z$1000, MATCH($A20,統一!$E$1:$E$1000,0),0),"")</f>
        <v>Q00000000130</v>
      </c>
      <c r="F20" s="283" t="str">
        <f ca="1">IFERROR(INDEX(統一!AA$1:AA$1000, MATCH($A20,統一!$E$1:$E$1000,0),0),"")</f>
        <v>Q00000001170</v>
      </c>
      <c r="G20" s="283" t="str">
        <f ca="1">IFERROR(INDEX(統一!AB$1:AB$1000, MATCH($A20,統一!$E$1:$E$1000,0),0),"")</f>
        <v>Q00000002190</v>
      </c>
      <c r="H20" s="283" t="str">
        <f ca="1">IFERROR(INDEX(統一!AC$1:AC$1000, MATCH($A20,統一!$E$1:$E$1000,0),0),"")</f>
        <v>Q00000003090</v>
      </c>
      <c r="I20" s="283" t="str">
        <f ca="1">IFERROR(INDEX(統一!AD$1:AD$1000, MATCH($A20,統一!$E$1:$E$1000,0),0),"")</f>
        <v>Q00000003950</v>
      </c>
      <c r="J20" s="283" t="str">
        <f ca="1">IFERROR(INDEX(統一!AE$1:AE$1000, MATCH($A20,統一!$E$1:$E$1000,0),0),"")</f>
        <v>Q00000004920</v>
      </c>
    </row>
    <row r="21" spans="1:10">
      <c r="A21" s="283" t="s">
        <v>3025</v>
      </c>
      <c r="D21" s="284" t="s">
        <v>2933</v>
      </c>
      <c r="E21" s="283" t="str">
        <f>IFERROR(INDEX(統一!Z$1:Z$1000, MATCH($A21,統一!$E$1:$E$1000,0),0),"")</f>
        <v/>
      </c>
      <c r="F21" s="283" t="str">
        <f>IFERROR(INDEX(統一!AA$1:AA$1000, MATCH($A21,統一!$E$1:$E$1000,0),0),"")</f>
        <v/>
      </c>
      <c r="G21" s="283" t="str">
        <f>IFERROR(INDEX(統一!AB$1:AB$1000, MATCH($A21,統一!$E$1:$E$1000,0),0),"")</f>
        <v/>
      </c>
      <c r="H21" s="283" t="str">
        <f>IFERROR(INDEX(統一!AC$1:AC$1000, MATCH($A21,統一!$E$1:$E$1000,0),0),"")</f>
        <v/>
      </c>
      <c r="I21" s="283" t="str">
        <f>IFERROR(INDEX(統一!AD$1:AD$1000, MATCH($A21,統一!$E$1:$E$1000,0),0),"")</f>
        <v/>
      </c>
      <c r="J21" s="283" t="str">
        <f>IFERROR(INDEX(統一!AE$1:AE$1000, MATCH($A21,統一!$E$1:$E$1000,0),0),"")</f>
        <v/>
      </c>
    </row>
    <row r="22" spans="1:10">
      <c r="A22" s="283" t="s">
        <v>3026</v>
      </c>
      <c r="D22" s="284" t="s">
        <v>2933</v>
      </c>
      <c r="E22" s="283" t="str">
        <f>IFERROR(INDEX(統一!Z$1:Z$1000, MATCH($A22,統一!$E$1:$E$1000,0),0),"")</f>
        <v/>
      </c>
      <c r="F22" s="283" t="str">
        <f>IFERROR(INDEX(統一!AA$1:AA$1000, MATCH($A22,統一!$E$1:$E$1000,0),0),"")</f>
        <v/>
      </c>
      <c r="G22" s="283" t="str">
        <f>IFERROR(INDEX(統一!AB$1:AB$1000, MATCH($A22,統一!$E$1:$E$1000,0),0),"")</f>
        <v/>
      </c>
      <c r="H22" s="283" t="str">
        <f>IFERROR(INDEX(統一!AC$1:AC$1000, MATCH($A22,統一!$E$1:$E$1000,0),0),"")</f>
        <v/>
      </c>
      <c r="I22" s="283" t="str">
        <f>IFERROR(INDEX(統一!AD$1:AD$1000, MATCH($A22,統一!$E$1:$E$1000,0),0),"")</f>
        <v/>
      </c>
      <c r="J22" s="283" t="str">
        <f>IFERROR(INDEX(統一!AE$1:AE$1000, MATCH($A22,統一!$E$1:$E$1000,0),0),"")</f>
        <v/>
      </c>
    </row>
    <row r="23" spans="1:10">
      <c r="A23" s="283" t="s">
        <v>2868</v>
      </c>
      <c r="C23" s="283" t="s">
        <v>2034</v>
      </c>
      <c r="D23" s="284" t="s">
        <v>774</v>
      </c>
      <c r="E23" s="283" t="str">
        <f ca="1">IFERROR(INDEX(統一!Z$1:Z$1000, MATCH($A23,統一!$E$1:$E$1000,0),0),"")</f>
        <v>Q00000000050</v>
      </c>
      <c r="F23" s="283" t="str">
        <f ca="1">IFERROR(INDEX(統一!AA$1:AA$1000, MATCH($A23,統一!$E$1:$E$1000,0),0),"")</f>
        <v>Q00000001090</v>
      </c>
      <c r="G23" s="283" t="str">
        <f ca="1">IFERROR(INDEX(統一!AB$1:AB$1000, MATCH($A23,統一!$E$1:$E$1000,0),0),"")</f>
        <v>Q00000002110</v>
      </c>
      <c r="H23" s="283" t="str">
        <f ca="1">IFERROR(INDEX(統一!AC$1:AC$1000, MATCH($A23,統一!$E$1:$E$1000,0),0),"")</f>
        <v>Q00000003010</v>
      </c>
      <c r="I23" s="283" t="str">
        <f ca="1">IFERROR(INDEX(統一!AD$1:AD$1000, MATCH($A23,統一!$E$1:$E$1000,0),0),"")</f>
        <v>Q00000003870</v>
      </c>
      <c r="J23" s="283" t="str">
        <f ca="1">IFERROR(INDEX(統一!AE$1:AE$1000, MATCH($A23,統一!$E$1:$E$1000,0),0),"")</f>
        <v>Q00000004840</v>
      </c>
    </row>
    <row r="24" spans="1:10">
      <c r="A24" s="283" t="s">
        <v>2870</v>
      </c>
      <c r="D24" s="284" t="s">
        <v>849</v>
      </c>
      <c r="E24" s="283" t="str">
        <f ca="1">IFERROR(INDEX(統一!Z$1:Z$1000, MATCH($A24,統一!$E$1:$E$1000,0),0),"")</f>
        <v>Q00000000220</v>
      </c>
      <c r="F24" s="283" t="str">
        <f ca="1">IFERROR(INDEX(統一!AA$1:AA$1000, MATCH($A24,統一!$E$1:$E$1000,0),0),"")</f>
        <v>Q00000001260</v>
      </c>
      <c r="G24" s="283" t="str">
        <f ca="1">IFERROR(INDEX(統一!AB$1:AB$1000, MATCH($A24,統一!$E$1:$E$1000,0),0),"")</f>
        <v>Q00000002280</v>
      </c>
      <c r="H24" s="283" t="str">
        <f ca="1">IFERROR(INDEX(統一!AC$1:AC$1000, MATCH($A24,統一!$E$1:$E$1000,0),0),"")</f>
        <v>Q00000003180</v>
      </c>
      <c r="I24" s="283" t="str">
        <f ca="1">IFERROR(INDEX(統一!AD$1:AD$1000, MATCH($A24,統一!$E$1:$E$1000,0),0),"")</f>
        <v>Q00000004040</v>
      </c>
      <c r="J24" s="283" t="str">
        <f ca="1">IFERROR(INDEX(統一!AE$1:AE$1000, MATCH($A24,統一!$E$1:$E$1000,0),0),"")</f>
        <v>Q00000005010</v>
      </c>
    </row>
    <row r="25" spans="1:10">
      <c r="A25" s="283" t="s">
        <v>2869</v>
      </c>
      <c r="D25" s="284" t="s">
        <v>520</v>
      </c>
      <c r="E25" s="283" t="str">
        <f ca="1">IFERROR(INDEX(統一!Z$1:Z$1000, MATCH($A25,統一!$E$1:$E$1000,0),0),"")</f>
        <v>Q00000000180</v>
      </c>
      <c r="F25" s="283" t="str">
        <f ca="1">IFERROR(INDEX(統一!AA$1:AA$1000, MATCH($A25,統一!$E$1:$E$1000,0),0),"")</f>
        <v>Q00000001220</v>
      </c>
      <c r="G25" s="283" t="str">
        <f ca="1">IFERROR(INDEX(統一!AB$1:AB$1000, MATCH($A25,統一!$E$1:$E$1000,0),0),"")</f>
        <v>Q00000002240</v>
      </c>
      <c r="H25" s="283" t="str">
        <f ca="1">IFERROR(INDEX(統一!AC$1:AC$1000, MATCH($A25,統一!$E$1:$E$1000,0),0),"")</f>
        <v>Q00000003140</v>
      </c>
      <c r="I25" s="283" t="str">
        <f ca="1">IFERROR(INDEX(統一!AD$1:AD$1000, MATCH($A25,統一!$E$1:$E$1000,0),0),"")</f>
        <v>Q00000004000</v>
      </c>
      <c r="J25" s="283" t="str">
        <f ca="1">IFERROR(INDEX(統一!AE$1:AE$1000, MATCH($A25,統一!$E$1:$E$1000,0),0),"")</f>
        <v>Q00000004970</v>
      </c>
    </row>
    <row r="26" spans="1:10">
      <c r="A26" s="283" t="s">
        <v>2871</v>
      </c>
      <c r="D26" s="284" t="s">
        <v>1525</v>
      </c>
      <c r="E26" s="283" t="str">
        <f ca="1">IFERROR(INDEX(統一!Z$1:Z$1000, MATCH($A26,統一!$E$1:$E$1000,0),0),"")</f>
        <v>Q00000000280</v>
      </c>
      <c r="F26" s="283" t="str">
        <f ca="1">IFERROR(INDEX(統一!AA$1:AA$1000, MATCH($A26,統一!$E$1:$E$1000,0),0),"")</f>
        <v>Q00000001320</v>
      </c>
      <c r="G26" s="283" t="str">
        <f ca="1">IFERROR(INDEX(統一!AB$1:AB$1000, MATCH($A26,統一!$E$1:$E$1000,0),0),"")</f>
        <v>Q00000002340</v>
      </c>
      <c r="H26" s="283" t="str">
        <f ca="1">IFERROR(INDEX(統一!AC$1:AC$1000, MATCH($A26,統一!$E$1:$E$1000,0),0),"")</f>
        <v>Q00000003240</v>
      </c>
      <c r="I26" s="283" t="str">
        <f ca="1">IFERROR(INDEX(統一!AD$1:AD$1000, MATCH($A26,統一!$E$1:$E$1000,0),0),"")</f>
        <v>Q00000004100</v>
      </c>
      <c r="J26" s="283" t="str">
        <f ca="1">IFERROR(INDEX(統一!AE$1:AE$1000, MATCH($A26,統一!$E$1:$E$1000,0),0),"")</f>
        <v>Q00000005070</v>
      </c>
    </row>
    <row r="27" spans="1:10">
      <c r="A27" s="283" t="s">
        <v>3027</v>
      </c>
      <c r="D27" s="284" t="s">
        <v>2933</v>
      </c>
      <c r="E27" s="283" t="str">
        <f>IFERROR(INDEX(統一!Z$1:Z$1000, MATCH($A27,統一!$E$1:$E$1000,0),0),"")</f>
        <v/>
      </c>
      <c r="F27" s="283" t="str">
        <f>IFERROR(INDEX(統一!AA$1:AA$1000, MATCH($A27,統一!$E$1:$E$1000,0),0),"")</f>
        <v/>
      </c>
      <c r="G27" s="283" t="str">
        <f>IFERROR(INDEX(統一!AB$1:AB$1000, MATCH($A27,統一!$E$1:$E$1000,0),0),"")</f>
        <v/>
      </c>
      <c r="H27" s="283" t="str">
        <f>IFERROR(INDEX(統一!AC$1:AC$1000, MATCH($A27,統一!$E$1:$E$1000,0),0),"")</f>
        <v/>
      </c>
      <c r="I27" s="283" t="str">
        <f>IFERROR(INDEX(統一!AD$1:AD$1000, MATCH($A27,統一!$E$1:$E$1000,0),0),"")</f>
        <v/>
      </c>
      <c r="J27" s="283" t="str">
        <f>IFERROR(INDEX(統一!AE$1:AE$1000, MATCH($A27,統一!$E$1:$E$1000,0),0),"")</f>
        <v/>
      </c>
    </row>
    <row r="28" spans="1:10">
      <c r="A28" s="283" t="s">
        <v>3028</v>
      </c>
      <c r="D28" s="284" t="s">
        <v>2933</v>
      </c>
      <c r="E28" s="283" t="str">
        <f>IFERROR(INDEX(統一!Z$1:Z$1000, MATCH($A28,統一!$E$1:$E$1000,0),0),"")</f>
        <v/>
      </c>
      <c r="F28" s="283" t="str">
        <f>IFERROR(INDEX(統一!AA$1:AA$1000, MATCH($A28,統一!$E$1:$E$1000,0),0),"")</f>
        <v/>
      </c>
      <c r="G28" s="283" t="str">
        <f>IFERROR(INDEX(統一!AB$1:AB$1000, MATCH($A28,統一!$E$1:$E$1000,0),0),"")</f>
        <v/>
      </c>
      <c r="H28" s="283" t="str">
        <f>IFERROR(INDEX(統一!AC$1:AC$1000, MATCH($A28,統一!$E$1:$E$1000,0),0),"")</f>
        <v/>
      </c>
      <c r="I28" s="283" t="str">
        <f>IFERROR(INDEX(統一!AD$1:AD$1000, MATCH($A28,統一!$E$1:$E$1000,0),0),"")</f>
        <v/>
      </c>
      <c r="J28" s="283" t="str">
        <f>IFERROR(INDEX(統一!AE$1:AE$1000, MATCH($A28,統一!$E$1:$E$1000,0),0),"")</f>
        <v/>
      </c>
    </row>
    <row r="29" spans="1:10">
      <c r="A29" s="283" t="s">
        <v>2873</v>
      </c>
      <c r="C29" s="283" t="s">
        <v>2035</v>
      </c>
      <c r="D29" s="284" t="s">
        <v>758</v>
      </c>
      <c r="E29" s="283" t="str">
        <f ca="1">IFERROR(INDEX(統一!Z$1:Z$1000, MATCH($A29,統一!$E$1:$E$1000,0),0),"")</f>
        <v>Q00000000160</v>
      </c>
      <c r="F29" s="283" t="str">
        <f ca="1">IFERROR(INDEX(統一!AA$1:AA$1000, MATCH($A29,統一!$E$1:$E$1000,0),0),"")</f>
        <v>Q00000001200</v>
      </c>
      <c r="G29" s="283" t="str">
        <f ca="1">IFERROR(INDEX(統一!AB$1:AB$1000, MATCH($A29,統一!$E$1:$E$1000,0),0),"")</f>
        <v>Q00000002220</v>
      </c>
      <c r="H29" s="283" t="str">
        <f ca="1">IFERROR(INDEX(統一!AC$1:AC$1000, MATCH($A29,統一!$E$1:$E$1000,0),0),"")</f>
        <v>Q00000003120</v>
      </c>
      <c r="I29" s="283" t="str">
        <f ca="1">IFERROR(INDEX(統一!AD$1:AD$1000, MATCH($A29,統一!$E$1:$E$1000,0),0),"")</f>
        <v>Q00000003980</v>
      </c>
      <c r="J29" s="283" t="str">
        <f ca="1">IFERROR(INDEX(統一!AE$1:AE$1000, MATCH($A29,統一!$E$1:$E$1000,0),0),"")</f>
        <v>Q00000004950</v>
      </c>
    </row>
    <row r="30" spans="1:10">
      <c r="A30" s="283" t="s">
        <v>2874</v>
      </c>
      <c r="D30" s="284" t="s">
        <v>751</v>
      </c>
      <c r="E30" s="283" t="str">
        <f ca="1">IFERROR(INDEX(統一!Z$1:Z$1000, MATCH($A30,統一!$E$1:$E$1000,0),0),"")</f>
        <v>Q00000000210</v>
      </c>
      <c r="F30" s="283" t="str">
        <f ca="1">IFERROR(INDEX(統一!AA$1:AA$1000, MATCH($A30,統一!$E$1:$E$1000,0),0),"")</f>
        <v>Q00000001250</v>
      </c>
      <c r="G30" s="283" t="str">
        <f ca="1">IFERROR(INDEX(統一!AB$1:AB$1000, MATCH($A30,統一!$E$1:$E$1000,0),0),"")</f>
        <v>Q00000002270</v>
      </c>
      <c r="H30" s="283" t="str">
        <f ca="1">IFERROR(INDEX(統一!AC$1:AC$1000, MATCH($A30,統一!$E$1:$E$1000,0),0),"")</f>
        <v>Q00000003170</v>
      </c>
      <c r="I30" s="283" t="str">
        <f ca="1">IFERROR(INDEX(統一!AD$1:AD$1000, MATCH($A30,統一!$E$1:$E$1000,0),0),"")</f>
        <v>Q00000004030</v>
      </c>
      <c r="J30" s="283" t="str">
        <f ca="1">IFERROR(INDEX(統一!AE$1:AE$1000, MATCH($A30,統一!$E$1:$E$1000,0),0),"")</f>
        <v>Q00000005000</v>
      </c>
    </row>
    <row r="31" spans="1:10">
      <c r="A31" s="283" t="s">
        <v>2875</v>
      </c>
      <c r="D31" s="284" t="s">
        <v>747</v>
      </c>
      <c r="E31" s="283" t="str">
        <f ca="1">IFERROR(INDEX(統一!Z$1:Z$1000, MATCH($A31,統一!$E$1:$E$1000,0),0),"")</f>
        <v>Q00000000230</v>
      </c>
      <c r="F31" s="283" t="str">
        <f ca="1">IFERROR(INDEX(統一!AA$1:AA$1000, MATCH($A31,統一!$E$1:$E$1000,0),0),"")</f>
        <v>Q00000001270</v>
      </c>
      <c r="G31" s="283" t="str">
        <f ca="1">IFERROR(INDEX(統一!AB$1:AB$1000, MATCH($A31,統一!$E$1:$E$1000,0),0),"")</f>
        <v>Q00000002290</v>
      </c>
      <c r="H31" s="283" t="str">
        <f ca="1">IFERROR(INDEX(統一!AC$1:AC$1000, MATCH($A31,統一!$E$1:$E$1000,0),0),"")</f>
        <v>Q00000003190</v>
      </c>
      <c r="I31" s="283" t="str">
        <f ca="1">IFERROR(INDEX(統一!AD$1:AD$1000, MATCH($A31,統一!$E$1:$E$1000,0),0),"")</f>
        <v>Q00000004050</v>
      </c>
      <c r="J31" s="283" t="str">
        <f ca="1">IFERROR(INDEX(統一!AE$1:AE$1000, MATCH($A31,統一!$E$1:$E$1000,0),0),"")</f>
        <v>Q00000005020</v>
      </c>
    </row>
    <row r="32" spans="1:10">
      <c r="A32" s="283" t="s">
        <v>2872</v>
      </c>
      <c r="D32" s="284" t="s">
        <v>773</v>
      </c>
      <c r="E32" s="283" t="str">
        <f ca="1">IFERROR(INDEX(統一!Z$1:Z$1000, MATCH($A32,統一!$E$1:$E$1000,0),0),"")</f>
        <v>Q00000000060</v>
      </c>
      <c r="F32" s="283" t="str">
        <f ca="1">IFERROR(INDEX(統一!AA$1:AA$1000, MATCH($A32,統一!$E$1:$E$1000,0),0),"")</f>
        <v>Q00000001100</v>
      </c>
      <c r="G32" s="283" t="str">
        <f ca="1">IFERROR(INDEX(統一!AB$1:AB$1000, MATCH($A32,統一!$E$1:$E$1000,0),0),"")</f>
        <v>Q00000002120</v>
      </c>
      <c r="H32" s="283" t="str">
        <f ca="1">IFERROR(INDEX(統一!AC$1:AC$1000, MATCH($A32,統一!$E$1:$E$1000,0),0),"")</f>
        <v>Q00000003020</v>
      </c>
      <c r="I32" s="283" t="str">
        <f ca="1">IFERROR(INDEX(統一!AD$1:AD$1000, MATCH($A32,統一!$E$1:$E$1000,0),0),"")</f>
        <v>Q00000003880</v>
      </c>
      <c r="J32" s="283" t="str">
        <f ca="1">IFERROR(INDEX(統一!AE$1:AE$1000, MATCH($A32,統一!$E$1:$E$1000,0),0),"")</f>
        <v>Q00000004850</v>
      </c>
    </row>
    <row r="33" spans="1:10">
      <c r="A33" s="283" t="s">
        <v>2878</v>
      </c>
      <c r="C33" s="283" t="s">
        <v>2037</v>
      </c>
      <c r="D33" s="284" t="s">
        <v>762</v>
      </c>
      <c r="E33" s="283" t="str">
        <f ca="1">IFERROR(INDEX(統一!Z$1:Z$1000, MATCH($A33,統一!$E$1:$E$1000,0),0),"")</f>
        <v>Q00000000140</v>
      </c>
      <c r="F33" s="283" t="str">
        <f ca="1">IFERROR(INDEX(統一!AA$1:AA$1000, MATCH($A33,統一!$E$1:$E$1000,0),0),"")</f>
        <v>Q00000001180</v>
      </c>
      <c r="G33" s="283" t="str">
        <f ca="1">IFERROR(INDEX(統一!AB$1:AB$1000, MATCH($A33,統一!$E$1:$E$1000,0),0),"")</f>
        <v>Q00000002200</v>
      </c>
      <c r="H33" s="283" t="str">
        <f ca="1">IFERROR(INDEX(統一!AC$1:AC$1000, MATCH($A33,統一!$E$1:$E$1000,0),0),"")</f>
        <v>Q00000003100</v>
      </c>
      <c r="I33" s="283" t="str">
        <f ca="1">IFERROR(INDEX(統一!AD$1:AD$1000, MATCH($A33,統一!$E$1:$E$1000,0),0),"")</f>
        <v>Q00000003960</v>
      </c>
      <c r="J33" s="283" t="str">
        <f ca="1">IFERROR(INDEX(統一!AE$1:AE$1000, MATCH($A33,統一!$E$1:$E$1000,0),0),"")</f>
        <v>Q00000004930</v>
      </c>
    </row>
    <row r="34" spans="1:10">
      <c r="A34" s="283" t="s">
        <v>2879</v>
      </c>
      <c r="D34" s="284" t="s">
        <v>739</v>
      </c>
      <c r="E34" s="283" t="str">
        <f ca="1">IFERROR(INDEX(統一!Z$1:Z$1000, MATCH($A34,統一!$E$1:$E$1000,0),0),"")</f>
        <v>Q00000000270</v>
      </c>
      <c r="F34" s="283" t="str">
        <f ca="1">IFERROR(INDEX(統一!AA$1:AA$1000, MATCH($A34,統一!$E$1:$E$1000,0),0),"")</f>
        <v>Q00000001310</v>
      </c>
      <c r="G34" s="283" t="str">
        <f ca="1">IFERROR(INDEX(統一!AB$1:AB$1000, MATCH($A34,統一!$E$1:$E$1000,0),0),"")</f>
        <v>Q00000002330</v>
      </c>
      <c r="H34" s="283" t="str">
        <f ca="1">IFERROR(INDEX(統一!AC$1:AC$1000, MATCH($A34,統一!$E$1:$E$1000,0),0),"")</f>
        <v>Q00000003230</v>
      </c>
      <c r="I34" s="283" t="str">
        <f ca="1">IFERROR(INDEX(統一!AD$1:AD$1000, MATCH($A34,統一!$E$1:$E$1000,0),0),"")</f>
        <v>Q00000004090</v>
      </c>
      <c r="J34" s="283" t="str">
        <f ca="1">IFERROR(INDEX(統一!AE$1:AE$1000, MATCH($A34,統一!$E$1:$E$1000,0),0),"")</f>
        <v>Q00000005060</v>
      </c>
    </row>
    <row r="35" spans="1:10">
      <c r="A35" s="283" t="s">
        <v>2876</v>
      </c>
      <c r="D35" s="284" t="s">
        <v>540</v>
      </c>
      <c r="E35" s="283" t="str">
        <f ca="1">IFERROR(INDEX(統一!Z$1:Z$1000, MATCH($A35,統一!$E$1:$E$1000,0),0),"")</f>
        <v>Q00000000080</v>
      </c>
      <c r="F35" s="283" t="str">
        <f ca="1">IFERROR(INDEX(統一!AA$1:AA$1000, MATCH($A35,統一!$E$1:$E$1000,0),0),"")</f>
        <v>Q00000001120</v>
      </c>
      <c r="G35" s="283" t="str">
        <f ca="1">IFERROR(INDEX(統一!AB$1:AB$1000, MATCH($A35,統一!$E$1:$E$1000,0),0),"")</f>
        <v>Q00000002140</v>
      </c>
      <c r="H35" s="283" t="str">
        <f ca="1">IFERROR(INDEX(統一!AC$1:AC$1000, MATCH($A35,統一!$E$1:$E$1000,0),0),"")</f>
        <v>Q00000003040</v>
      </c>
      <c r="I35" s="283" t="str">
        <f ca="1">IFERROR(INDEX(統一!AD$1:AD$1000, MATCH($A35,統一!$E$1:$E$1000,0),0),"")</f>
        <v>Q00000003900</v>
      </c>
      <c r="J35" s="283" t="str">
        <f ca="1">IFERROR(INDEX(統一!AE$1:AE$1000, MATCH($A35,統一!$E$1:$E$1000,0),0),"")</f>
        <v>Q00000004870</v>
      </c>
    </row>
    <row r="36" spans="1:10">
      <c r="A36" s="283" t="s">
        <v>2877</v>
      </c>
      <c r="D36" s="284" t="s">
        <v>765</v>
      </c>
      <c r="E36" s="283" t="str">
        <f ca="1">IFERROR(INDEX(統一!Z$1:Z$1000, MATCH($A36,統一!$E$1:$E$1000,0),0),"")</f>
        <v>Q00000000120</v>
      </c>
      <c r="F36" s="283" t="str">
        <f ca="1">IFERROR(INDEX(統一!AA$1:AA$1000, MATCH($A36,統一!$E$1:$E$1000,0),0),"")</f>
        <v>Q00000001160</v>
      </c>
      <c r="G36" s="283" t="str">
        <f ca="1">IFERROR(INDEX(統一!AB$1:AB$1000, MATCH($A36,統一!$E$1:$E$1000,0),0),"")</f>
        <v>Q00000002180</v>
      </c>
      <c r="H36" s="283" t="str">
        <f ca="1">IFERROR(INDEX(統一!AC$1:AC$1000, MATCH($A36,統一!$E$1:$E$1000,0),0),"")</f>
        <v>Q00000003080</v>
      </c>
      <c r="I36" s="283" t="str">
        <f ca="1">IFERROR(INDEX(統一!AD$1:AD$1000, MATCH($A36,統一!$E$1:$E$1000,0),0),"")</f>
        <v>Q00000003940</v>
      </c>
      <c r="J36" s="283" t="str">
        <f ca="1">IFERROR(INDEX(統一!AE$1:AE$1000, MATCH($A36,統一!$E$1:$E$1000,0),0),"")</f>
        <v>Q00000004910</v>
      </c>
    </row>
    <row r="37" spans="1:10">
      <c r="A37" s="283" t="s">
        <v>3029</v>
      </c>
      <c r="D37" s="284" t="s">
        <v>2933</v>
      </c>
      <c r="E37" s="283" t="str">
        <f>IFERROR(INDEX(統一!Z$1:Z$1000, MATCH($A37,統一!$E$1:$E$1000,0),0),"")</f>
        <v/>
      </c>
      <c r="F37" s="283" t="str">
        <f>IFERROR(INDEX(統一!AA$1:AA$1000, MATCH($A37,統一!$E$1:$E$1000,0),0),"")</f>
        <v/>
      </c>
      <c r="G37" s="283" t="str">
        <f>IFERROR(INDEX(統一!AB$1:AB$1000, MATCH($A37,統一!$E$1:$E$1000,0),0),"")</f>
        <v/>
      </c>
      <c r="H37" s="283" t="str">
        <f>IFERROR(INDEX(統一!AC$1:AC$1000, MATCH($A37,統一!$E$1:$E$1000,0),0),"")</f>
        <v/>
      </c>
      <c r="I37" s="283" t="str">
        <f>IFERROR(INDEX(統一!AD$1:AD$1000, MATCH($A37,統一!$E$1:$E$1000,0),0),"")</f>
        <v/>
      </c>
      <c r="J37" s="283" t="str">
        <f>IFERROR(INDEX(統一!AE$1:AE$1000, MATCH($A37,統一!$E$1:$E$1000,0),0),"")</f>
        <v/>
      </c>
    </row>
    <row r="38" spans="1:10">
      <c r="A38" s="283" t="s">
        <v>3030</v>
      </c>
      <c r="D38" s="284" t="s">
        <v>2933</v>
      </c>
      <c r="E38" s="283" t="str">
        <f>IFERROR(INDEX(統一!Z$1:Z$1000, MATCH($A38,統一!$E$1:$E$1000,0),0),"")</f>
        <v/>
      </c>
      <c r="F38" s="283" t="str">
        <f>IFERROR(INDEX(統一!AA$1:AA$1000, MATCH($A38,統一!$E$1:$E$1000,0),0),"")</f>
        <v/>
      </c>
      <c r="G38" s="283" t="str">
        <f>IFERROR(INDEX(統一!AB$1:AB$1000, MATCH($A38,統一!$E$1:$E$1000,0),0),"")</f>
        <v/>
      </c>
      <c r="H38" s="283" t="str">
        <f>IFERROR(INDEX(統一!AC$1:AC$1000, MATCH($A38,統一!$E$1:$E$1000,0),0),"")</f>
        <v/>
      </c>
      <c r="I38" s="283" t="str">
        <f>IFERROR(INDEX(統一!AD$1:AD$1000, MATCH($A38,統一!$E$1:$E$1000,0),0),"")</f>
        <v/>
      </c>
      <c r="J38" s="283" t="str">
        <f>IFERROR(INDEX(統一!AE$1:AE$1000, MATCH($A38,統一!$E$1:$E$1000,0),0),"")</f>
        <v/>
      </c>
    </row>
    <row r="39" spans="1:10">
      <c r="A39" s="283" t="s">
        <v>3031</v>
      </c>
      <c r="D39" s="284" t="s">
        <v>2933</v>
      </c>
      <c r="E39" s="283" t="str">
        <f>IFERROR(INDEX(統一!Z$1:Z$1000, MATCH($A39,統一!$E$1:$E$1000,0),0),"")</f>
        <v/>
      </c>
      <c r="F39" s="283" t="str">
        <f>IFERROR(INDEX(統一!AA$1:AA$1000, MATCH($A39,統一!$E$1:$E$1000,0),0),"")</f>
        <v/>
      </c>
      <c r="G39" s="283" t="str">
        <f>IFERROR(INDEX(統一!AB$1:AB$1000, MATCH($A39,統一!$E$1:$E$1000,0),0),"")</f>
        <v/>
      </c>
      <c r="H39" s="283" t="str">
        <f>IFERROR(INDEX(統一!AC$1:AC$1000, MATCH($A39,統一!$E$1:$E$1000,0),0),"")</f>
        <v/>
      </c>
      <c r="I39" s="283" t="str">
        <f>IFERROR(INDEX(統一!AD$1:AD$1000, MATCH($A39,統一!$E$1:$E$1000,0),0),"")</f>
        <v/>
      </c>
      <c r="J39" s="283" t="str">
        <f>IFERROR(INDEX(統一!AE$1:AE$1000, MATCH($A39,統一!$E$1:$E$1000,0),0),"")</f>
        <v/>
      </c>
    </row>
    <row r="40" spans="1:10">
      <c r="A40" s="283" t="s">
        <v>2881</v>
      </c>
      <c r="C40" s="283" t="s">
        <v>2038</v>
      </c>
      <c r="D40" s="284" t="s">
        <v>536</v>
      </c>
      <c r="E40" s="283" t="str">
        <f ca="1">IFERROR(INDEX(統一!Z$1:Z$1000, MATCH($A40,統一!$E$1:$E$1000,0),0),"")</f>
        <v>Q00000000100</v>
      </c>
      <c r="F40" s="283" t="str">
        <f ca="1">IFERROR(INDEX(統一!AA$1:AA$1000, MATCH($A40,統一!$E$1:$E$1000,0),0),"")</f>
        <v>Q00000001140</v>
      </c>
      <c r="G40" s="283" t="str">
        <f ca="1">IFERROR(INDEX(統一!AB$1:AB$1000, MATCH($A40,統一!$E$1:$E$1000,0),0),"")</f>
        <v>Q00000002160</v>
      </c>
      <c r="H40" s="283" t="str">
        <f ca="1">IFERROR(INDEX(統一!AC$1:AC$1000, MATCH($A40,統一!$E$1:$E$1000,0),0),"")</f>
        <v>Q00000003060</v>
      </c>
      <c r="I40" s="283" t="str">
        <f ca="1">IFERROR(INDEX(統一!AD$1:AD$1000, MATCH($A40,統一!$E$1:$E$1000,0),0),"")</f>
        <v>Q00000003920</v>
      </c>
      <c r="J40" s="283" t="str">
        <f ca="1">IFERROR(INDEX(統一!AE$1:AE$1000, MATCH($A40,統一!$E$1:$E$1000,0),0),"")</f>
        <v>Q00000004890</v>
      </c>
    </row>
    <row r="41" spans="1:10">
      <c r="A41" s="283" t="s">
        <v>2883</v>
      </c>
      <c r="D41" s="284" t="s">
        <v>999</v>
      </c>
      <c r="E41" s="283" t="str">
        <f ca="1">IFERROR(INDEX(統一!Z$1:Z$1000, MATCH($A41,統一!$E$1:$E$1000,0),0),"")</f>
        <v>Q00000000260</v>
      </c>
      <c r="F41" s="283" t="str">
        <f ca="1">IFERROR(INDEX(統一!AA$1:AA$1000, MATCH($A41,統一!$E$1:$E$1000,0),0),"")</f>
        <v>Q00000001300</v>
      </c>
      <c r="G41" s="283" t="str">
        <f ca="1">IFERROR(INDEX(統一!AB$1:AB$1000, MATCH($A41,統一!$E$1:$E$1000,0),0),"")</f>
        <v>Q00000002320</v>
      </c>
      <c r="H41" s="283" t="str">
        <f ca="1">IFERROR(INDEX(統一!AC$1:AC$1000, MATCH($A41,統一!$E$1:$E$1000,0),0),"")</f>
        <v>Q00000003220</v>
      </c>
      <c r="I41" s="283" t="str">
        <f ca="1">IFERROR(INDEX(統一!AD$1:AD$1000, MATCH($A41,統一!$E$1:$E$1000,0),0),"")</f>
        <v>Q00000004080</v>
      </c>
      <c r="J41" s="283" t="str">
        <f ca="1">IFERROR(INDEX(統一!AE$1:AE$1000, MATCH($A41,統一!$E$1:$E$1000,0),0),"")</f>
        <v>Q00000005050</v>
      </c>
    </row>
    <row r="42" spans="1:10">
      <c r="A42" s="283" t="s">
        <v>2882</v>
      </c>
      <c r="D42" s="284" t="s">
        <v>767</v>
      </c>
      <c r="E42" s="283" t="str">
        <f ca="1">IFERROR(INDEX(統一!Z$1:Z$1000, MATCH($A42,統一!$E$1:$E$1000,0),0),"")</f>
        <v>Q00000000110</v>
      </c>
      <c r="F42" s="283" t="str">
        <f ca="1">IFERROR(INDEX(統一!AA$1:AA$1000, MATCH($A42,統一!$E$1:$E$1000,0),0),"")</f>
        <v>Q00000001150</v>
      </c>
      <c r="G42" s="283" t="str">
        <f ca="1">IFERROR(INDEX(統一!AB$1:AB$1000, MATCH($A42,統一!$E$1:$E$1000,0),0),"")</f>
        <v>Q00000002170</v>
      </c>
      <c r="H42" s="283" t="str">
        <f ca="1">IFERROR(INDEX(統一!AC$1:AC$1000, MATCH($A42,統一!$E$1:$E$1000,0),0),"")</f>
        <v>Q00000003070</v>
      </c>
      <c r="I42" s="283" t="str">
        <f ca="1">IFERROR(INDEX(統一!AD$1:AD$1000, MATCH($A42,統一!$E$1:$E$1000,0),0),"")</f>
        <v>Q00000003930</v>
      </c>
      <c r="J42" s="283" t="str">
        <f ca="1">IFERROR(INDEX(統一!AE$1:AE$1000, MATCH($A42,統一!$E$1:$E$1000,0),0),"")</f>
        <v>Q00000004900</v>
      </c>
    </row>
    <row r="43" spans="1:10">
      <c r="A43" s="283" t="s">
        <v>2880</v>
      </c>
      <c r="D43" s="284" t="s">
        <v>770</v>
      </c>
      <c r="E43" s="283" t="str">
        <f ca="1">IFERROR(INDEX(統一!Z$1:Z$1000, MATCH($A43,統一!$E$1:$E$1000,0),0),"")</f>
        <v>Q00000000090</v>
      </c>
      <c r="F43" s="283" t="str">
        <f ca="1">IFERROR(INDEX(統一!AA$1:AA$1000, MATCH($A43,統一!$E$1:$E$1000,0),0),"")</f>
        <v>Q00000001130</v>
      </c>
      <c r="G43" s="283" t="str">
        <f ca="1">IFERROR(INDEX(統一!AB$1:AB$1000, MATCH($A43,統一!$E$1:$E$1000,0),0),"")</f>
        <v>Q00000002150</v>
      </c>
      <c r="H43" s="283" t="str">
        <f ca="1">IFERROR(INDEX(統一!AC$1:AC$1000, MATCH($A43,統一!$E$1:$E$1000,0),0),"")</f>
        <v>Q00000003050</v>
      </c>
      <c r="I43" s="283" t="str">
        <f ca="1">IFERROR(INDEX(統一!AD$1:AD$1000, MATCH($A43,統一!$E$1:$E$1000,0),0),"")</f>
        <v>Q00000003910</v>
      </c>
      <c r="J43" s="283" t="str">
        <f ca="1">IFERROR(INDEX(統一!AE$1:AE$1000, MATCH($A43,統一!$E$1:$E$1000,0),0),"")</f>
        <v>Q00000004880</v>
      </c>
    </row>
    <row r="44" spans="1:10">
      <c r="A44" s="283" t="s">
        <v>2884</v>
      </c>
      <c r="B44" s="283" t="s">
        <v>3187</v>
      </c>
      <c r="D44" s="284" t="s">
        <v>997</v>
      </c>
      <c r="E44" s="283" t="str">
        <f ca="1">IFERROR(INDEX(統一!Z$1:Z$1000, MATCH($A44,統一!$E$1:$E$1000,0),0),"")</f>
        <v>Q00000000470</v>
      </c>
      <c r="F44" s="283" t="str">
        <f ca="1">IFERROR(INDEX(統一!AA$1:AA$1000, MATCH($A44,統一!$E$1:$E$1000,0),0),"")</f>
        <v/>
      </c>
      <c r="G44" s="283" t="str">
        <f ca="1">IFERROR(INDEX(統一!AB$1:AB$1000, MATCH($A44,統一!$E$1:$E$1000,0),0),"")</f>
        <v/>
      </c>
      <c r="H44" s="283" t="str">
        <f ca="1">IFERROR(INDEX(統一!AC$1:AC$1000, MATCH($A44,統一!$E$1:$E$1000,0),0),"")</f>
        <v>Q00000003250</v>
      </c>
      <c r="I44" s="283" t="str">
        <f ca="1">IFERROR(INDEX(統一!AD$1:AD$1000, MATCH($A44,統一!$E$1:$E$1000,0),0),"")</f>
        <v/>
      </c>
      <c r="J44" s="283" t="str">
        <f ca="1">IFERROR(INDEX(統一!AE$1:AE$1000, MATCH($A44,統一!$E$1:$E$1000,0),0),"")</f>
        <v/>
      </c>
    </row>
    <row r="45" spans="1:10">
      <c r="A45" s="283" t="s">
        <v>2885</v>
      </c>
      <c r="B45" s="283" t="s">
        <v>3186</v>
      </c>
      <c r="D45" s="284" t="s">
        <v>844</v>
      </c>
      <c r="E45" s="283" t="str">
        <f ca="1">IFERROR(INDEX(統一!Z$1:Z$1000, MATCH($A45,統一!$E$1:$E$1000,0),0),"")</f>
        <v>Q00000000480</v>
      </c>
      <c r="F45" s="283" t="str">
        <f ca="1">IFERROR(INDEX(統一!AA$1:AA$1000, MATCH($A45,統一!$E$1:$E$1000,0),0),"")</f>
        <v/>
      </c>
      <c r="G45" s="283" t="str">
        <f ca="1">IFERROR(INDEX(統一!AB$1:AB$1000, MATCH($A45,統一!$E$1:$E$1000,0),0),"")</f>
        <v/>
      </c>
      <c r="H45" s="283" t="str">
        <f ca="1">IFERROR(INDEX(統一!AC$1:AC$1000, MATCH($A45,統一!$E$1:$E$1000,0),0),"")</f>
        <v>Q00000003260</v>
      </c>
      <c r="I45" s="283" t="str">
        <f ca="1">IFERROR(INDEX(統一!AD$1:AD$1000, MATCH($A45,統一!$E$1:$E$1000,0),0),"")</f>
        <v/>
      </c>
      <c r="J45" s="283" t="str">
        <f ca="1">IFERROR(INDEX(統一!AE$1:AE$1000, MATCH($A45,統一!$E$1:$E$1000,0),0),"")</f>
        <v/>
      </c>
    </row>
    <row r="46" spans="1:10">
      <c r="A46" s="283" t="s">
        <v>2886</v>
      </c>
      <c r="D46" s="284" t="s">
        <v>996</v>
      </c>
      <c r="E46" s="283" t="str">
        <f ca="1">IFERROR(INDEX(統一!Z$1:Z$1000, MATCH($A46,統一!$E$1:$E$1000,0),0),"")</f>
        <v>Q00000000490</v>
      </c>
      <c r="F46" s="283" t="str">
        <f ca="1">IFERROR(INDEX(統一!AA$1:AA$1000, MATCH($A46,統一!$E$1:$E$1000,0),0),"")</f>
        <v/>
      </c>
      <c r="G46" s="283" t="str">
        <f ca="1">IFERROR(INDEX(統一!AB$1:AB$1000, MATCH($A46,統一!$E$1:$E$1000,0),0),"")</f>
        <v/>
      </c>
      <c r="H46" s="283" t="str">
        <f ca="1">IFERROR(INDEX(統一!AC$1:AC$1000, MATCH($A46,統一!$E$1:$E$1000,0),0),"")</f>
        <v>Q00000003270</v>
      </c>
      <c r="I46" s="283" t="str">
        <f ca="1">IFERROR(INDEX(統一!AD$1:AD$1000, MATCH($A46,統一!$E$1:$E$1000,0),0),"")</f>
        <v/>
      </c>
      <c r="J46" s="283" t="str">
        <f ca="1">IFERROR(INDEX(統一!AE$1:AE$1000, MATCH($A46,統一!$E$1:$E$1000,0),0),"")</f>
        <v/>
      </c>
    </row>
    <row r="47" spans="1:10">
      <c r="A47" s="283" t="s">
        <v>2887</v>
      </c>
      <c r="D47" s="284" t="s">
        <v>995</v>
      </c>
      <c r="E47" s="283" t="str">
        <f ca="1">IFERROR(INDEX(統一!Z$1:Z$1000, MATCH($A47,統一!$E$1:$E$1000,0),0),"")</f>
        <v>Q00000000500</v>
      </c>
      <c r="F47" s="283" t="str">
        <f ca="1">IFERROR(INDEX(統一!AA$1:AA$1000, MATCH($A47,統一!$E$1:$E$1000,0),0),"")</f>
        <v/>
      </c>
      <c r="G47" s="283" t="str">
        <f ca="1">IFERROR(INDEX(統一!AB$1:AB$1000, MATCH($A47,統一!$E$1:$E$1000,0),0),"")</f>
        <v/>
      </c>
      <c r="H47" s="283" t="str">
        <f ca="1">IFERROR(INDEX(統一!AC$1:AC$1000, MATCH($A47,統一!$E$1:$E$1000,0),0),"")</f>
        <v>Q00000003280</v>
      </c>
      <c r="I47" s="283" t="str">
        <f ca="1">IFERROR(INDEX(統一!AD$1:AD$1000, MATCH($A47,統一!$E$1:$E$1000,0),0),"")</f>
        <v/>
      </c>
      <c r="J47" s="283" t="str">
        <f ca="1">IFERROR(INDEX(統一!AE$1:AE$1000, MATCH($A47,統一!$E$1:$E$1000,0),0),"")</f>
        <v/>
      </c>
    </row>
    <row r="48" spans="1:10">
      <c r="A48" s="283" t="s">
        <v>2888</v>
      </c>
      <c r="D48" s="284" t="s">
        <v>841</v>
      </c>
      <c r="E48" s="283" t="str">
        <f ca="1">IFERROR(INDEX(統一!Z$1:Z$1000, MATCH($A48,統一!$E$1:$E$1000,0),0),"")</f>
        <v>Q00000000510</v>
      </c>
      <c r="F48" s="283" t="str">
        <f ca="1">IFERROR(INDEX(統一!AA$1:AA$1000, MATCH($A48,統一!$E$1:$E$1000,0),0),"")</f>
        <v/>
      </c>
      <c r="G48" s="283" t="str">
        <f ca="1">IFERROR(INDEX(統一!AB$1:AB$1000, MATCH($A48,統一!$E$1:$E$1000,0),0),"")</f>
        <v/>
      </c>
      <c r="H48" s="283" t="str">
        <f ca="1">IFERROR(INDEX(統一!AC$1:AC$1000, MATCH($A48,統一!$E$1:$E$1000,0),0),"")</f>
        <v>Q00000003290</v>
      </c>
      <c r="I48" s="283" t="str">
        <f ca="1">IFERROR(INDEX(統一!AD$1:AD$1000, MATCH($A48,統一!$E$1:$E$1000,0),0),"")</f>
        <v/>
      </c>
      <c r="J48" s="283" t="str">
        <f ca="1">IFERROR(INDEX(統一!AE$1:AE$1000, MATCH($A48,統一!$E$1:$E$1000,0),0),"")</f>
        <v/>
      </c>
    </row>
    <row r="49" spans="1:10">
      <c r="A49" s="283" t="s">
        <v>2889</v>
      </c>
      <c r="D49" s="284" t="s">
        <v>840</v>
      </c>
      <c r="E49" s="283" t="str">
        <f ca="1">IFERROR(INDEX(統一!Z$1:Z$1000, MATCH($A49,統一!$E$1:$E$1000,0),0),"")</f>
        <v>Q00000000520</v>
      </c>
      <c r="F49" s="283" t="str">
        <f ca="1">IFERROR(INDEX(統一!AA$1:AA$1000, MATCH($A49,統一!$E$1:$E$1000,0),0),"")</f>
        <v/>
      </c>
      <c r="G49" s="283" t="str">
        <f ca="1">IFERROR(INDEX(統一!AB$1:AB$1000, MATCH($A49,統一!$E$1:$E$1000,0),0),"")</f>
        <v/>
      </c>
      <c r="H49" s="283" t="str">
        <f ca="1">IFERROR(INDEX(統一!AC$1:AC$1000, MATCH($A49,統一!$E$1:$E$1000,0),0),"")</f>
        <v>Q00000003300</v>
      </c>
      <c r="I49" s="283" t="str">
        <f ca="1">IFERROR(INDEX(統一!AD$1:AD$1000, MATCH($A49,統一!$E$1:$E$1000,0),0),"")</f>
        <v/>
      </c>
      <c r="J49" s="283" t="str">
        <f ca="1">IFERROR(INDEX(統一!AE$1:AE$1000, MATCH($A49,統一!$E$1:$E$1000,0),0),"")</f>
        <v/>
      </c>
    </row>
    <row r="50" spans="1:10">
      <c r="A50" s="283" t="s">
        <v>2890</v>
      </c>
      <c r="D50" s="284" t="s">
        <v>839</v>
      </c>
      <c r="E50" s="283" t="str">
        <f ca="1">IFERROR(INDEX(統一!Z$1:Z$1000, MATCH($A50,統一!$E$1:$E$1000,0),0),"")</f>
        <v>Q00000000530</v>
      </c>
      <c r="F50" s="283" t="str">
        <f ca="1">IFERROR(INDEX(統一!AA$1:AA$1000, MATCH($A50,統一!$E$1:$E$1000,0),0),"")</f>
        <v/>
      </c>
      <c r="G50" s="283" t="str">
        <f ca="1">IFERROR(INDEX(統一!AB$1:AB$1000, MATCH($A50,統一!$E$1:$E$1000,0),0),"")</f>
        <v/>
      </c>
      <c r="H50" s="283" t="str">
        <f ca="1">IFERROR(INDEX(統一!AC$1:AC$1000, MATCH($A50,統一!$E$1:$E$1000,0),0),"")</f>
        <v>Q00000003310</v>
      </c>
      <c r="I50" s="283" t="str">
        <f ca="1">IFERROR(INDEX(統一!AD$1:AD$1000, MATCH($A50,統一!$E$1:$E$1000,0),0),"")</f>
        <v/>
      </c>
      <c r="J50" s="283" t="str">
        <f ca="1">IFERROR(INDEX(統一!AE$1:AE$1000, MATCH($A50,統一!$E$1:$E$1000,0),0),"")</f>
        <v/>
      </c>
    </row>
    <row r="51" spans="1:10">
      <c r="A51" s="283" t="s">
        <v>2891</v>
      </c>
      <c r="D51" s="284" t="s">
        <v>994</v>
      </c>
      <c r="E51" s="283" t="str">
        <f ca="1">IFERROR(INDEX(統一!Z$1:Z$1000, MATCH($A51,統一!$E$1:$E$1000,0),0),"")</f>
        <v>Q00000000540</v>
      </c>
      <c r="F51" s="283" t="str">
        <f ca="1">IFERROR(INDEX(統一!AA$1:AA$1000, MATCH($A51,統一!$E$1:$E$1000,0),0),"")</f>
        <v/>
      </c>
      <c r="G51" s="283" t="str">
        <f ca="1">IFERROR(INDEX(統一!AB$1:AB$1000, MATCH($A51,統一!$E$1:$E$1000,0),0),"")</f>
        <v/>
      </c>
      <c r="H51" s="283" t="str">
        <f ca="1">IFERROR(INDEX(統一!AC$1:AC$1000, MATCH($A51,統一!$E$1:$E$1000,0),0),"")</f>
        <v>Q00000003320</v>
      </c>
      <c r="I51" s="283" t="str">
        <f ca="1">IFERROR(INDEX(統一!AD$1:AD$1000, MATCH($A51,統一!$E$1:$E$1000,0),0),"")</f>
        <v/>
      </c>
      <c r="J51" s="283" t="str">
        <f ca="1">IFERROR(INDEX(統一!AE$1:AE$1000, MATCH($A51,統一!$E$1:$E$1000,0),0),"")</f>
        <v/>
      </c>
    </row>
    <row r="52" spans="1:10">
      <c r="A52" s="283" t="s">
        <v>2892</v>
      </c>
      <c r="B52" s="283" t="s">
        <v>3188</v>
      </c>
      <c r="D52" s="284" t="s">
        <v>734</v>
      </c>
      <c r="E52" s="283" t="str">
        <f ca="1">IFERROR(INDEX(統一!Z$1:Z$1000, MATCH($A52,統一!$E$1:$E$1000,0),0),"")</f>
        <v/>
      </c>
      <c r="F52" s="283" t="str">
        <f ca="1">IFERROR(INDEX(統一!AA$1:AA$1000, MATCH($A52,統一!$E$1:$E$1000,0),0),"")</f>
        <v/>
      </c>
      <c r="G52" s="283" t="str">
        <f ca="1">IFERROR(INDEX(統一!AB$1:AB$1000, MATCH($A52,統一!$E$1:$E$1000,0),0),"")</f>
        <v/>
      </c>
      <c r="H52" s="283" t="str">
        <f ca="1">IFERROR(INDEX(統一!AC$1:AC$1000, MATCH($A52,統一!$E$1:$E$1000,0),0),"")</f>
        <v/>
      </c>
      <c r="I52" s="283" t="str">
        <f ca="1">IFERROR(INDEX(統一!AD$1:AD$1000, MATCH($A52,統一!$E$1:$E$1000,0),0),"")</f>
        <v>Q00000004110</v>
      </c>
      <c r="J52" s="283" t="str">
        <f ca="1">IFERROR(INDEX(統一!AE$1:AE$1000, MATCH($A52,統一!$E$1:$E$1000,0),0),"")</f>
        <v/>
      </c>
    </row>
    <row r="53" spans="1:10">
      <c r="A53" s="283" t="s">
        <v>2893</v>
      </c>
      <c r="B53" s="283" t="s">
        <v>3186</v>
      </c>
      <c r="D53" s="284" t="s">
        <v>733</v>
      </c>
      <c r="E53" s="283" t="str">
        <f ca="1">IFERROR(INDEX(統一!Z$1:Z$1000, MATCH($A53,統一!$E$1:$E$1000,0),0),"")</f>
        <v/>
      </c>
      <c r="F53" s="283" t="str">
        <f ca="1">IFERROR(INDEX(統一!AA$1:AA$1000, MATCH($A53,統一!$E$1:$E$1000,0),0),"")</f>
        <v/>
      </c>
      <c r="G53" s="283" t="str">
        <f ca="1">IFERROR(INDEX(統一!AB$1:AB$1000, MATCH($A53,統一!$E$1:$E$1000,0),0),"")</f>
        <v/>
      </c>
      <c r="H53" s="283" t="str">
        <f ca="1">IFERROR(INDEX(統一!AC$1:AC$1000, MATCH($A53,統一!$E$1:$E$1000,0),0),"")</f>
        <v/>
      </c>
      <c r="I53" s="283" t="str">
        <f ca="1">IFERROR(INDEX(統一!AD$1:AD$1000, MATCH($A53,統一!$E$1:$E$1000,0),0),"")</f>
        <v>Q00000004120</v>
      </c>
      <c r="J53" s="283" t="str">
        <f ca="1">IFERROR(INDEX(統一!AE$1:AE$1000, MATCH($A53,統一!$E$1:$E$1000,0),0),"")</f>
        <v/>
      </c>
    </row>
    <row r="54" spans="1:10">
      <c r="A54" s="283" t="s">
        <v>2894</v>
      </c>
      <c r="D54" s="284" t="s">
        <v>732</v>
      </c>
      <c r="E54" s="283" t="str">
        <f ca="1">IFERROR(INDEX(統一!Z$1:Z$1000, MATCH($A54,統一!$E$1:$E$1000,0),0),"")</f>
        <v/>
      </c>
      <c r="F54" s="283" t="str">
        <f ca="1">IFERROR(INDEX(統一!AA$1:AA$1000, MATCH($A54,統一!$E$1:$E$1000,0),0),"")</f>
        <v/>
      </c>
      <c r="G54" s="283" t="str">
        <f ca="1">IFERROR(INDEX(統一!AB$1:AB$1000, MATCH($A54,統一!$E$1:$E$1000,0),0),"")</f>
        <v/>
      </c>
      <c r="H54" s="283" t="str">
        <f ca="1">IFERROR(INDEX(統一!AC$1:AC$1000, MATCH($A54,統一!$E$1:$E$1000,0),0),"")</f>
        <v/>
      </c>
      <c r="I54" s="283" t="str">
        <f ca="1">IFERROR(INDEX(統一!AD$1:AD$1000, MATCH($A54,統一!$E$1:$E$1000,0),0),"")</f>
        <v>Q00000004130</v>
      </c>
      <c r="J54" s="283" t="str">
        <f ca="1">IFERROR(INDEX(統一!AE$1:AE$1000, MATCH($A54,統一!$E$1:$E$1000,0),0),"")</f>
        <v/>
      </c>
    </row>
    <row r="55" spans="1:10">
      <c r="A55" s="283" t="s">
        <v>2895</v>
      </c>
      <c r="D55" s="284" t="s">
        <v>731</v>
      </c>
      <c r="E55" s="283" t="str">
        <f ca="1">IFERROR(INDEX(統一!Z$1:Z$1000, MATCH($A55,統一!$E$1:$E$1000,0),0),"")</f>
        <v/>
      </c>
      <c r="F55" s="283" t="str">
        <f ca="1">IFERROR(INDEX(統一!AA$1:AA$1000, MATCH($A55,統一!$E$1:$E$1000,0),0),"")</f>
        <v/>
      </c>
      <c r="G55" s="283" t="str">
        <f ca="1">IFERROR(INDEX(統一!AB$1:AB$1000, MATCH($A55,統一!$E$1:$E$1000,0),0),"")</f>
        <v/>
      </c>
      <c r="H55" s="283" t="str">
        <f ca="1">IFERROR(INDEX(統一!AC$1:AC$1000, MATCH($A55,統一!$E$1:$E$1000,0),0),"")</f>
        <v/>
      </c>
      <c r="I55" s="283" t="str">
        <f ca="1">IFERROR(INDEX(統一!AD$1:AD$1000, MATCH($A55,統一!$E$1:$E$1000,0),0),"")</f>
        <v>Q00000004140</v>
      </c>
      <c r="J55" s="283" t="str">
        <f ca="1">IFERROR(INDEX(統一!AE$1:AE$1000, MATCH($A55,統一!$E$1:$E$1000,0),0),"")</f>
        <v/>
      </c>
    </row>
    <row r="56" spans="1:10">
      <c r="A56" s="283" t="s">
        <v>2896</v>
      </c>
      <c r="D56" s="284" t="s">
        <v>730</v>
      </c>
      <c r="E56" s="283" t="str">
        <f ca="1">IFERROR(INDEX(統一!Z$1:Z$1000, MATCH($A56,統一!$E$1:$E$1000,0),0),"")</f>
        <v/>
      </c>
      <c r="F56" s="283" t="str">
        <f ca="1">IFERROR(INDEX(統一!AA$1:AA$1000, MATCH($A56,統一!$E$1:$E$1000,0),0),"")</f>
        <v/>
      </c>
      <c r="G56" s="283" t="str">
        <f ca="1">IFERROR(INDEX(統一!AB$1:AB$1000, MATCH($A56,統一!$E$1:$E$1000,0),0),"")</f>
        <v/>
      </c>
      <c r="H56" s="283" t="str">
        <f ca="1">IFERROR(INDEX(統一!AC$1:AC$1000, MATCH($A56,統一!$E$1:$E$1000,0),0),"")</f>
        <v/>
      </c>
      <c r="I56" s="283" t="str">
        <f ca="1">IFERROR(INDEX(統一!AD$1:AD$1000, MATCH($A56,統一!$E$1:$E$1000,0),0),"")</f>
        <v>Q00000004150</v>
      </c>
      <c r="J56" s="283" t="str">
        <f ca="1">IFERROR(INDEX(統一!AE$1:AE$1000, MATCH($A56,統一!$E$1:$E$1000,0),0),"")</f>
        <v/>
      </c>
    </row>
    <row r="57" spans="1:10">
      <c r="A57" s="283" t="s">
        <v>2897</v>
      </c>
      <c r="D57" s="284" t="s">
        <v>729</v>
      </c>
      <c r="E57" s="283" t="str">
        <f ca="1">IFERROR(INDEX(統一!Z$1:Z$1000, MATCH($A57,統一!$E$1:$E$1000,0),0),"")</f>
        <v/>
      </c>
      <c r="F57" s="283" t="str">
        <f ca="1">IFERROR(INDEX(統一!AA$1:AA$1000, MATCH($A57,統一!$E$1:$E$1000,0),0),"")</f>
        <v/>
      </c>
      <c r="G57" s="283" t="str">
        <f ca="1">IFERROR(INDEX(統一!AB$1:AB$1000, MATCH($A57,統一!$E$1:$E$1000,0),0),"")</f>
        <v/>
      </c>
      <c r="H57" s="283" t="str">
        <f ca="1">IFERROR(INDEX(統一!AC$1:AC$1000, MATCH($A57,統一!$E$1:$E$1000,0),0),"")</f>
        <v/>
      </c>
      <c r="I57" s="283" t="str">
        <f ca="1">IFERROR(INDEX(統一!AD$1:AD$1000, MATCH($A57,統一!$E$1:$E$1000,0),0),"")</f>
        <v>Q00000004160</v>
      </c>
      <c r="J57" s="283" t="str">
        <f ca="1">IFERROR(INDEX(統一!AE$1:AE$1000, MATCH($A57,統一!$E$1:$E$1000,0),0),"")</f>
        <v/>
      </c>
    </row>
    <row r="58" spans="1:10">
      <c r="A58" s="283" t="s">
        <v>2898</v>
      </c>
      <c r="D58" s="284" t="s">
        <v>728</v>
      </c>
      <c r="E58" s="283" t="str">
        <f ca="1">IFERROR(INDEX(統一!Z$1:Z$1000, MATCH($A58,統一!$E$1:$E$1000,0),0),"")</f>
        <v/>
      </c>
      <c r="F58" s="283" t="str">
        <f ca="1">IFERROR(INDEX(統一!AA$1:AA$1000, MATCH($A58,統一!$E$1:$E$1000,0),0),"")</f>
        <v/>
      </c>
      <c r="G58" s="283" t="str">
        <f ca="1">IFERROR(INDEX(統一!AB$1:AB$1000, MATCH($A58,統一!$E$1:$E$1000,0),0),"")</f>
        <v/>
      </c>
      <c r="H58" s="283" t="str">
        <f ca="1">IFERROR(INDEX(統一!AC$1:AC$1000, MATCH($A58,統一!$E$1:$E$1000,0),0),"")</f>
        <v/>
      </c>
      <c r="I58" s="283" t="str">
        <f ca="1">IFERROR(INDEX(統一!AD$1:AD$1000, MATCH($A58,統一!$E$1:$E$1000,0),0),"")</f>
        <v>Q00000004170</v>
      </c>
      <c r="J58" s="283" t="str">
        <f ca="1">IFERROR(INDEX(統一!AE$1:AE$1000, MATCH($A58,統一!$E$1:$E$1000,0),0),"")</f>
        <v/>
      </c>
    </row>
    <row r="59" spans="1:10">
      <c r="A59" s="283" t="s">
        <v>2899</v>
      </c>
      <c r="D59" s="284" t="s">
        <v>727</v>
      </c>
      <c r="E59" s="283" t="str">
        <f ca="1">IFERROR(INDEX(統一!Z$1:Z$1000, MATCH($A59,統一!$E$1:$E$1000,0),0),"")</f>
        <v/>
      </c>
      <c r="F59" s="283" t="str">
        <f ca="1">IFERROR(INDEX(統一!AA$1:AA$1000, MATCH($A59,統一!$E$1:$E$1000,0),0),"")</f>
        <v/>
      </c>
      <c r="G59" s="283" t="str">
        <f ca="1">IFERROR(INDEX(統一!AB$1:AB$1000, MATCH($A59,統一!$E$1:$E$1000,0),0),"")</f>
        <v/>
      </c>
      <c r="H59" s="283" t="str">
        <f ca="1">IFERROR(INDEX(統一!AC$1:AC$1000, MATCH($A59,統一!$E$1:$E$1000,0),0),"")</f>
        <v/>
      </c>
      <c r="I59" s="283" t="str">
        <f ca="1">IFERROR(INDEX(統一!AD$1:AD$1000, MATCH($A59,統一!$E$1:$E$1000,0),0),"")</f>
        <v>Q00000004180</v>
      </c>
      <c r="J59" s="283" t="str">
        <f ca="1">IFERROR(INDEX(統一!AE$1:AE$1000, MATCH($A59,統一!$E$1:$E$1000,0),0),"")</f>
        <v/>
      </c>
    </row>
    <row r="60" spans="1:10">
      <c r="A60" s="283" t="s">
        <v>2900</v>
      </c>
      <c r="B60" s="283" t="s">
        <v>2044</v>
      </c>
      <c r="D60" s="284" t="s">
        <v>966</v>
      </c>
      <c r="E60" s="283" t="str">
        <f ca="1">IFERROR(INDEX(統一!Z$1:Z$1000, MATCH($A60,統一!$E$1:$E$1000,0),0),"")</f>
        <v/>
      </c>
      <c r="F60" s="283" t="str">
        <f ca="1">IFERROR(INDEX(統一!AA$1:AA$1000, MATCH($A60,統一!$E$1:$E$1000,0),0),"")</f>
        <v/>
      </c>
      <c r="G60" s="283" t="str">
        <f ca="1">IFERROR(INDEX(統一!AB$1:AB$1000, MATCH($A60,統一!$E$1:$E$1000,0),0),"")</f>
        <v/>
      </c>
      <c r="H60" s="283" t="str">
        <f ca="1">IFERROR(INDEX(統一!AC$1:AC$1000, MATCH($A60,統一!$E$1:$E$1000,0),0),"")</f>
        <v/>
      </c>
      <c r="I60" s="283" t="str">
        <f ca="1">IFERROR(INDEX(統一!AD$1:AD$1000, MATCH($A60,統一!$E$1:$E$1000,0),0),"")</f>
        <v/>
      </c>
      <c r="J60" s="283" t="str">
        <f ca="1">IFERROR(INDEX(統一!AE$1:AE$1000, MATCH($A60,統一!$E$1:$E$1000,0),0),"")</f>
        <v>Q00000005080</v>
      </c>
    </row>
    <row r="61" spans="1:10">
      <c r="A61" s="283" t="s">
        <v>2901</v>
      </c>
      <c r="B61" s="283" t="s">
        <v>3189</v>
      </c>
      <c r="D61" s="284" t="s">
        <v>965</v>
      </c>
      <c r="E61" s="283" t="str">
        <f ca="1">IFERROR(INDEX(統一!Z$1:Z$1000, MATCH($A61,統一!$E$1:$E$1000,0),0),"")</f>
        <v/>
      </c>
      <c r="F61" s="283" t="str">
        <f ca="1">IFERROR(INDEX(統一!AA$1:AA$1000, MATCH($A61,統一!$E$1:$E$1000,0),0),"")</f>
        <v/>
      </c>
      <c r="G61" s="283" t="str">
        <f ca="1">IFERROR(INDEX(統一!AB$1:AB$1000, MATCH($A61,統一!$E$1:$E$1000,0),0),"")</f>
        <v/>
      </c>
      <c r="H61" s="283" t="str">
        <f ca="1">IFERROR(INDEX(統一!AC$1:AC$1000, MATCH($A61,統一!$E$1:$E$1000,0),0),"")</f>
        <v/>
      </c>
      <c r="I61" s="283" t="str">
        <f ca="1">IFERROR(INDEX(統一!AD$1:AD$1000, MATCH($A61,統一!$E$1:$E$1000,0),0),"")</f>
        <v/>
      </c>
      <c r="J61" s="283" t="str">
        <f ca="1">IFERROR(INDEX(統一!AE$1:AE$1000, MATCH($A61,統一!$E$1:$E$1000,0),0),"")</f>
        <v>Q00000005090</v>
      </c>
    </row>
    <row r="62" spans="1:10">
      <c r="A62" s="283" t="s">
        <v>2902</v>
      </c>
      <c r="D62" s="284" t="s">
        <v>964</v>
      </c>
      <c r="E62" s="283" t="str">
        <f ca="1">IFERROR(INDEX(統一!Z$1:Z$1000, MATCH($A62,統一!$E$1:$E$1000,0),0),"")</f>
        <v/>
      </c>
      <c r="F62" s="283" t="str">
        <f ca="1">IFERROR(INDEX(統一!AA$1:AA$1000, MATCH($A62,統一!$E$1:$E$1000,0),0),"")</f>
        <v/>
      </c>
      <c r="G62" s="283" t="str">
        <f ca="1">IFERROR(INDEX(統一!AB$1:AB$1000, MATCH($A62,統一!$E$1:$E$1000,0),0),"")</f>
        <v/>
      </c>
      <c r="H62" s="283" t="str">
        <f ca="1">IFERROR(INDEX(統一!AC$1:AC$1000, MATCH($A62,統一!$E$1:$E$1000,0),0),"")</f>
        <v/>
      </c>
      <c r="I62" s="283" t="str">
        <f ca="1">IFERROR(INDEX(統一!AD$1:AD$1000, MATCH($A62,統一!$E$1:$E$1000,0),0),"")</f>
        <v/>
      </c>
      <c r="J62" s="283" t="str">
        <f ca="1">IFERROR(INDEX(統一!AE$1:AE$1000, MATCH($A62,統一!$E$1:$E$1000,0),0),"")</f>
        <v>Q00000005100</v>
      </c>
    </row>
    <row r="63" spans="1:10">
      <c r="A63" s="283" t="s">
        <v>2903</v>
      </c>
      <c r="D63" s="284" t="s">
        <v>963</v>
      </c>
      <c r="E63" s="283" t="str">
        <f ca="1">IFERROR(INDEX(統一!Z$1:Z$1000, MATCH($A63,統一!$E$1:$E$1000,0),0),"")</f>
        <v/>
      </c>
      <c r="F63" s="283" t="str">
        <f ca="1">IFERROR(INDEX(統一!AA$1:AA$1000, MATCH($A63,統一!$E$1:$E$1000,0),0),"")</f>
        <v/>
      </c>
      <c r="G63" s="283" t="str">
        <f ca="1">IFERROR(INDEX(統一!AB$1:AB$1000, MATCH($A63,統一!$E$1:$E$1000,0),0),"")</f>
        <v/>
      </c>
      <c r="H63" s="283" t="str">
        <f ca="1">IFERROR(INDEX(統一!AC$1:AC$1000, MATCH($A63,統一!$E$1:$E$1000,0),0),"")</f>
        <v/>
      </c>
      <c r="I63" s="283" t="str">
        <f ca="1">IFERROR(INDEX(統一!AD$1:AD$1000, MATCH($A63,統一!$E$1:$E$1000,0),0),"")</f>
        <v/>
      </c>
      <c r="J63" s="283" t="str">
        <f ca="1">IFERROR(INDEX(統一!AE$1:AE$1000, MATCH($A63,統一!$E$1:$E$1000,0),0),"")</f>
        <v>Q00000005110</v>
      </c>
    </row>
    <row r="64" spans="1:10">
      <c r="A64" s="283" t="s">
        <v>2904</v>
      </c>
      <c r="D64" s="284" t="s">
        <v>962</v>
      </c>
      <c r="E64" s="283" t="str">
        <f ca="1">IFERROR(INDEX(統一!Z$1:Z$1000, MATCH($A64,統一!$E$1:$E$1000,0),0),"")</f>
        <v/>
      </c>
      <c r="F64" s="283" t="str">
        <f ca="1">IFERROR(INDEX(統一!AA$1:AA$1000, MATCH($A64,統一!$E$1:$E$1000,0),0),"")</f>
        <v/>
      </c>
      <c r="G64" s="283" t="str">
        <f ca="1">IFERROR(INDEX(統一!AB$1:AB$1000, MATCH($A64,統一!$E$1:$E$1000,0),0),"")</f>
        <v/>
      </c>
      <c r="H64" s="283" t="str">
        <f ca="1">IFERROR(INDEX(統一!AC$1:AC$1000, MATCH($A64,統一!$E$1:$E$1000,0),0),"")</f>
        <v/>
      </c>
      <c r="I64" s="283" t="str">
        <f ca="1">IFERROR(INDEX(統一!AD$1:AD$1000, MATCH($A64,統一!$E$1:$E$1000,0),0),"")</f>
        <v/>
      </c>
      <c r="J64" s="283" t="str">
        <f ca="1">IFERROR(INDEX(統一!AE$1:AE$1000, MATCH($A64,統一!$E$1:$E$1000,0),0),"")</f>
        <v>Q00000005120</v>
      </c>
    </row>
    <row r="65" spans="1:10">
      <c r="A65" s="283" t="s">
        <v>2905</v>
      </c>
      <c r="D65" s="284" t="s">
        <v>961</v>
      </c>
      <c r="E65" s="283" t="str">
        <f ca="1">IFERROR(INDEX(統一!Z$1:Z$1000, MATCH($A65,統一!$E$1:$E$1000,0),0),"")</f>
        <v/>
      </c>
      <c r="F65" s="283" t="str">
        <f ca="1">IFERROR(INDEX(統一!AA$1:AA$1000, MATCH($A65,統一!$E$1:$E$1000,0),0),"")</f>
        <v/>
      </c>
      <c r="G65" s="283" t="str">
        <f ca="1">IFERROR(INDEX(統一!AB$1:AB$1000, MATCH($A65,統一!$E$1:$E$1000,0),0),"")</f>
        <v/>
      </c>
      <c r="H65" s="283" t="str">
        <f ca="1">IFERROR(INDEX(統一!AC$1:AC$1000, MATCH($A65,統一!$E$1:$E$1000,0),0),"")</f>
        <v/>
      </c>
      <c r="I65" s="283" t="str">
        <f ca="1">IFERROR(INDEX(統一!AD$1:AD$1000, MATCH($A65,統一!$E$1:$E$1000,0),0),"")</f>
        <v/>
      </c>
      <c r="J65" s="283" t="str">
        <f ca="1">IFERROR(INDEX(統一!AE$1:AE$1000, MATCH($A65,統一!$E$1:$E$1000,0),0),"")</f>
        <v>Q00000005130</v>
      </c>
    </row>
    <row r="66" spans="1:10">
      <c r="A66" s="283" t="s">
        <v>2906</v>
      </c>
      <c r="D66" s="284" t="s">
        <v>960</v>
      </c>
      <c r="E66" s="283" t="str">
        <f ca="1">IFERROR(INDEX(統一!Z$1:Z$1000, MATCH($A66,統一!$E$1:$E$1000,0),0),"")</f>
        <v/>
      </c>
      <c r="F66" s="283" t="str">
        <f ca="1">IFERROR(INDEX(統一!AA$1:AA$1000, MATCH($A66,統一!$E$1:$E$1000,0),0),"")</f>
        <v/>
      </c>
      <c r="G66" s="283" t="str">
        <f ca="1">IFERROR(INDEX(統一!AB$1:AB$1000, MATCH($A66,統一!$E$1:$E$1000,0),0),"")</f>
        <v/>
      </c>
      <c r="H66" s="283" t="str">
        <f ca="1">IFERROR(INDEX(統一!AC$1:AC$1000, MATCH($A66,統一!$E$1:$E$1000,0),0),"")</f>
        <v/>
      </c>
      <c r="I66" s="283" t="str">
        <f ca="1">IFERROR(INDEX(統一!AD$1:AD$1000, MATCH($A66,統一!$E$1:$E$1000,0),0),"")</f>
        <v/>
      </c>
      <c r="J66" s="283" t="str">
        <f ca="1">IFERROR(INDEX(統一!AE$1:AE$1000, MATCH($A66,統一!$E$1:$E$1000,0),0),"")</f>
        <v>Q00000005140</v>
      </c>
    </row>
    <row r="67" spans="1:10">
      <c r="A67" s="283" t="s">
        <v>2907</v>
      </c>
      <c r="D67" s="284" t="s">
        <v>959</v>
      </c>
      <c r="E67" s="283" t="str">
        <f ca="1">IFERROR(INDEX(統一!Z$1:Z$1000, MATCH($A67,統一!$E$1:$E$1000,0),0),"")</f>
        <v/>
      </c>
      <c r="F67" s="283" t="str">
        <f ca="1">IFERROR(INDEX(統一!AA$1:AA$1000, MATCH($A67,統一!$E$1:$E$1000,0),0),"")</f>
        <v/>
      </c>
      <c r="G67" s="283" t="str">
        <f ca="1">IFERROR(INDEX(統一!AB$1:AB$1000, MATCH($A67,統一!$E$1:$E$1000,0),0),"")</f>
        <v/>
      </c>
      <c r="H67" s="283" t="str">
        <f ca="1">IFERROR(INDEX(統一!AC$1:AC$1000, MATCH($A67,統一!$E$1:$E$1000,0),0),"")</f>
        <v/>
      </c>
      <c r="I67" s="283" t="str">
        <f ca="1">IFERROR(INDEX(統一!AD$1:AD$1000, MATCH($A67,統一!$E$1:$E$1000,0),0),"")</f>
        <v/>
      </c>
      <c r="J67" s="283" t="str">
        <f ca="1">IFERROR(INDEX(統一!AE$1:AE$1000, MATCH($A67,統一!$E$1:$E$1000,0),0),"")</f>
        <v>Q00000005150</v>
      </c>
    </row>
    <row r="68" spans="1:10">
      <c r="A68" s="283" t="s">
        <v>2908</v>
      </c>
      <c r="D68" s="284" t="s">
        <v>958</v>
      </c>
      <c r="E68" s="283" t="str">
        <f ca="1">IFERROR(INDEX(統一!Z$1:Z$1000, MATCH($A68,統一!$E$1:$E$1000,0),0),"")</f>
        <v/>
      </c>
      <c r="F68" s="283" t="str">
        <f ca="1">IFERROR(INDEX(統一!AA$1:AA$1000, MATCH($A68,統一!$E$1:$E$1000,0),0),"")</f>
        <v/>
      </c>
      <c r="G68" s="283" t="str">
        <f ca="1">IFERROR(INDEX(統一!AB$1:AB$1000, MATCH($A68,統一!$E$1:$E$1000,0),0),"")</f>
        <v/>
      </c>
      <c r="H68" s="283" t="str">
        <f ca="1">IFERROR(INDEX(統一!AC$1:AC$1000, MATCH($A68,統一!$E$1:$E$1000,0),0),"")</f>
        <v/>
      </c>
      <c r="I68" s="283" t="str">
        <f ca="1">IFERROR(INDEX(統一!AD$1:AD$1000, MATCH($A68,統一!$E$1:$E$1000,0),0),"")</f>
        <v/>
      </c>
      <c r="J68" s="283" t="str">
        <f ca="1">IFERROR(INDEX(統一!AE$1:AE$1000, MATCH($A68,統一!$E$1:$E$1000,0),0),"")</f>
        <v>Q00000005160</v>
      </c>
    </row>
    <row r="69" spans="1:10">
      <c r="A69" s="283" t="s">
        <v>2909</v>
      </c>
      <c r="D69" s="284" t="s">
        <v>1599</v>
      </c>
      <c r="E69" s="283" t="str">
        <f ca="1">IFERROR(INDEX(統一!Z$1:Z$1000, MATCH($A69,統一!$E$1:$E$1000,0),0),"")</f>
        <v/>
      </c>
      <c r="F69" s="283" t="str">
        <f ca="1">IFERROR(INDEX(統一!AA$1:AA$1000, MATCH($A69,統一!$E$1:$E$1000,0),0),"")</f>
        <v/>
      </c>
      <c r="G69" s="283" t="str">
        <f ca="1">IFERROR(INDEX(統一!AB$1:AB$1000, MATCH($A69,統一!$E$1:$E$1000,0),0),"")</f>
        <v/>
      </c>
      <c r="H69" s="283" t="str">
        <f ca="1">IFERROR(INDEX(統一!AC$1:AC$1000, MATCH($A69,統一!$E$1:$E$1000,0),0),"")</f>
        <v/>
      </c>
      <c r="I69" s="283" t="str">
        <f ca="1">IFERROR(INDEX(統一!AD$1:AD$1000, MATCH($A69,統一!$E$1:$E$1000,0),0),"")</f>
        <v/>
      </c>
      <c r="J69" s="283" t="str">
        <f ca="1">IFERROR(INDEX(統一!AE$1:AE$1000, MATCH($A69,統一!$E$1:$E$1000,0),0),"")</f>
        <v>Q00000005170</v>
      </c>
    </row>
    <row r="70" spans="1:10">
      <c r="A70" s="283" t="s">
        <v>2910</v>
      </c>
      <c r="D70" s="284" t="s">
        <v>956</v>
      </c>
      <c r="E70" s="283" t="str">
        <f ca="1">IFERROR(INDEX(統一!Z$1:Z$1000, MATCH($A70,統一!$E$1:$E$1000,0),0),"")</f>
        <v/>
      </c>
      <c r="F70" s="283" t="str">
        <f ca="1">IFERROR(INDEX(統一!AA$1:AA$1000, MATCH($A70,統一!$E$1:$E$1000,0),0),"")</f>
        <v/>
      </c>
      <c r="G70" s="283" t="str">
        <f ca="1">IFERROR(INDEX(統一!AB$1:AB$1000, MATCH($A70,統一!$E$1:$E$1000,0),0),"")</f>
        <v/>
      </c>
      <c r="H70" s="283" t="str">
        <f ca="1">IFERROR(INDEX(統一!AC$1:AC$1000, MATCH($A70,統一!$E$1:$E$1000,0),0),"")</f>
        <v/>
      </c>
      <c r="I70" s="283" t="str">
        <f ca="1">IFERROR(INDEX(統一!AD$1:AD$1000, MATCH($A70,統一!$E$1:$E$1000,0),0),"")</f>
        <v/>
      </c>
      <c r="J70" s="283" t="str">
        <f ca="1">IFERROR(INDEX(統一!AE$1:AE$1000, MATCH($A70,統一!$E$1:$E$1000,0),0),"")</f>
        <v>Q00000005180</v>
      </c>
    </row>
    <row r="71" spans="1:10">
      <c r="A71" s="283" t="s">
        <v>2911</v>
      </c>
      <c r="D71" s="284" t="s">
        <v>955</v>
      </c>
      <c r="E71" s="283" t="str">
        <f ca="1">IFERROR(INDEX(統一!Z$1:Z$1000, MATCH($A71,統一!$E$1:$E$1000,0),0),"")</f>
        <v/>
      </c>
      <c r="F71" s="283" t="str">
        <f ca="1">IFERROR(INDEX(統一!AA$1:AA$1000, MATCH($A71,統一!$E$1:$E$1000,0),0),"")</f>
        <v/>
      </c>
      <c r="G71" s="283" t="str">
        <f ca="1">IFERROR(INDEX(統一!AB$1:AB$1000, MATCH($A71,統一!$E$1:$E$1000,0),0),"")</f>
        <v/>
      </c>
      <c r="H71" s="283" t="str">
        <f ca="1">IFERROR(INDEX(統一!AC$1:AC$1000, MATCH($A71,統一!$E$1:$E$1000,0),0),"")</f>
        <v/>
      </c>
      <c r="I71" s="283" t="str">
        <f ca="1">IFERROR(INDEX(統一!AD$1:AD$1000, MATCH($A71,統一!$E$1:$E$1000,0),0),"")</f>
        <v/>
      </c>
      <c r="J71" s="283" t="str">
        <f ca="1">IFERROR(INDEX(統一!AE$1:AE$1000, MATCH($A71,統一!$E$1:$E$1000,0),0),"")</f>
        <v>Q00000005190</v>
      </c>
    </row>
    <row r="72" spans="1:10">
      <c r="A72" s="283" t="s">
        <v>2912</v>
      </c>
      <c r="D72" s="284" t="s">
        <v>954</v>
      </c>
      <c r="E72" s="283" t="str">
        <f ca="1">IFERROR(INDEX(統一!Z$1:Z$1000, MATCH($A72,統一!$E$1:$E$1000,0),0),"")</f>
        <v/>
      </c>
      <c r="F72" s="283" t="str">
        <f ca="1">IFERROR(INDEX(統一!AA$1:AA$1000, MATCH($A72,統一!$E$1:$E$1000,0),0),"")</f>
        <v/>
      </c>
      <c r="G72" s="283" t="str">
        <f ca="1">IFERROR(INDEX(統一!AB$1:AB$1000, MATCH($A72,統一!$E$1:$E$1000,0),0),"")</f>
        <v/>
      </c>
      <c r="H72" s="283" t="str">
        <f ca="1">IFERROR(INDEX(統一!AC$1:AC$1000, MATCH($A72,統一!$E$1:$E$1000,0),0),"")</f>
        <v/>
      </c>
      <c r="I72" s="283" t="str">
        <f ca="1">IFERROR(INDEX(統一!AD$1:AD$1000, MATCH($A72,統一!$E$1:$E$1000,0),0),"")</f>
        <v/>
      </c>
      <c r="J72" s="283" t="str">
        <f ca="1">IFERROR(INDEX(統一!AE$1:AE$1000, MATCH($A72,統一!$E$1:$E$1000,0),0),"")</f>
        <v>Q00000005200</v>
      </c>
    </row>
    <row r="73" spans="1:10">
      <c r="A73" s="283" t="s">
        <v>2913</v>
      </c>
      <c r="C73" s="283" t="s">
        <v>3190</v>
      </c>
      <c r="D73" s="284" t="s">
        <v>492</v>
      </c>
      <c r="E73" s="283" t="str">
        <f ca="1">IFERROR(INDEX(統一!Z$1:Z$1000, MATCH($A73,統一!$E$1:$E$1000,0),0),"")</f>
        <v/>
      </c>
      <c r="F73" s="283" t="str">
        <f ca="1">IFERROR(INDEX(統一!AA$1:AA$1000, MATCH($A73,統一!$E$1:$E$1000,0),0),"")</f>
        <v/>
      </c>
      <c r="G73" s="283" t="str">
        <f ca="1">IFERROR(INDEX(統一!AB$1:AB$1000, MATCH($A73,統一!$E$1:$E$1000,0),0),"")</f>
        <v>Q00000002350</v>
      </c>
      <c r="H73" s="283" t="str">
        <f ca="1">IFERROR(INDEX(統一!AC$1:AC$1000, MATCH($A73,統一!$E$1:$E$1000,0),0),"")</f>
        <v/>
      </c>
      <c r="I73" s="283" t="str">
        <f ca="1">IFERROR(INDEX(統一!AD$1:AD$1000, MATCH($A73,統一!$E$1:$E$1000,0),0),"")</f>
        <v/>
      </c>
      <c r="J73" s="283" t="str">
        <f ca="1">IFERROR(INDEX(統一!AE$1:AE$1000, MATCH($A73,統一!$E$1:$E$1000,0),0),"")</f>
        <v/>
      </c>
    </row>
    <row r="74" spans="1:10">
      <c r="A74" s="283" t="s">
        <v>2914</v>
      </c>
      <c r="D74" s="284" t="s">
        <v>490</v>
      </c>
      <c r="E74" s="283" t="str">
        <f ca="1">IFERROR(INDEX(統一!Z$1:Z$1000, MATCH($A74,統一!$E$1:$E$1000,0),0),"")</f>
        <v/>
      </c>
      <c r="F74" s="283" t="str">
        <f ca="1">IFERROR(INDEX(統一!AA$1:AA$1000, MATCH($A74,統一!$E$1:$E$1000,0),0),"")</f>
        <v/>
      </c>
      <c r="G74" s="283" t="str">
        <f ca="1">IFERROR(INDEX(統一!AB$1:AB$1000, MATCH($A74,統一!$E$1:$E$1000,0),0),"")</f>
        <v>Q00000002360</v>
      </c>
      <c r="H74" s="283" t="str">
        <f ca="1">IFERROR(INDEX(統一!AC$1:AC$1000, MATCH($A74,統一!$E$1:$E$1000,0),0),"")</f>
        <v/>
      </c>
      <c r="I74" s="283" t="str">
        <f ca="1">IFERROR(INDEX(統一!AD$1:AD$1000, MATCH($A74,統一!$E$1:$E$1000,0),0),"")</f>
        <v/>
      </c>
      <c r="J74" s="283" t="str">
        <f ca="1">IFERROR(INDEX(統一!AE$1:AE$1000, MATCH($A74,統一!$E$1:$E$1000,0),0),"")</f>
        <v/>
      </c>
    </row>
    <row r="75" spans="1:10">
      <c r="A75" s="283" t="s">
        <v>2915</v>
      </c>
      <c r="D75" s="284" t="s">
        <v>488</v>
      </c>
      <c r="E75" s="283" t="str">
        <f ca="1">IFERROR(INDEX(統一!Z$1:Z$1000, MATCH($A75,統一!$E$1:$E$1000,0),0),"")</f>
        <v/>
      </c>
      <c r="F75" s="283" t="str">
        <f ca="1">IFERROR(INDEX(統一!AA$1:AA$1000, MATCH($A75,統一!$E$1:$E$1000,0),0),"")</f>
        <v/>
      </c>
      <c r="G75" s="283" t="str">
        <f ca="1">IFERROR(INDEX(統一!AB$1:AB$1000, MATCH($A75,統一!$E$1:$E$1000,0),0),"")</f>
        <v>Q00000002370</v>
      </c>
      <c r="H75" s="283" t="str">
        <f ca="1">IFERROR(INDEX(統一!AC$1:AC$1000, MATCH($A75,統一!$E$1:$E$1000,0),0),"")</f>
        <v/>
      </c>
      <c r="I75" s="283" t="str">
        <f ca="1">IFERROR(INDEX(統一!AD$1:AD$1000, MATCH($A75,統一!$E$1:$E$1000,0),0),"")</f>
        <v/>
      </c>
      <c r="J75" s="283" t="str">
        <f ca="1">IFERROR(INDEX(統一!AE$1:AE$1000, MATCH($A75,統一!$E$1:$E$1000,0),0),"")</f>
        <v/>
      </c>
    </row>
    <row r="76" spans="1:10">
      <c r="A76" s="283" t="s">
        <v>2916</v>
      </c>
      <c r="D76" s="284" t="s">
        <v>3037</v>
      </c>
      <c r="E76" s="283" t="str">
        <f ca="1">IFERROR(INDEX(統一!Z$1:Z$1000, MATCH($A76,統一!$E$1:$E$1000,0),0),"")</f>
        <v/>
      </c>
      <c r="F76" s="283" t="str">
        <f ca="1">IFERROR(INDEX(統一!AA$1:AA$1000, MATCH($A76,統一!$E$1:$E$1000,0),0),"")</f>
        <v/>
      </c>
      <c r="G76" s="283" t="str">
        <f ca="1">IFERROR(INDEX(統一!AB$1:AB$1000, MATCH($A76,統一!$E$1:$E$1000,0),0),"")</f>
        <v>Q00000002380</v>
      </c>
      <c r="H76" s="283" t="str">
        <f ca="1">IFERROR(INDEX(統一!AC$1:AC$1000, MATCH($A76,統一!$E$1:$E$1000,0),0),"")</f>
        <v/>
      </c>
      <c r="I76" s="283" t="str">
        <f ca="1">IFERROR(INDEX(統一!AD$1:AD$1000, MATCH($A76,統一!$E$1:$E$1000,0),0),"")</f>
        <v/>
      </c>
      <c r="J76" s="283" t="str">
        <f ca="1">IFERROR(INDEX(統一!AE$1:AE$1000, MATCH($A76,統一!$E$1:$E$1000,0),0),"")</f>
        <v/>
      </c>
    </row>
    <row r="77" spans="1:10">
      <c r="A77" s="283" t="s">
        <v>2917</v>
      </c>
      <c r="D77" s="284" t="s">
        <v>484</v>
      </c>
      <c r="E77" s="283" t="str">
        <f ca="1">IFERROR(INDEX(統一!Z$1:Z$1000, MATCH($A77,統一!$E$1:$E$1000,0),0),"")</f>
        <v/>
      </c>
      <c r="F77" s="283" t="str">
        <f ca="1">IFERROR(INDEX(統一!AA$1:AA$1000, MATCH($A77,統一!$E$1:$E$1000,0),0),"")</f>
        <v/>
      </c>
      <c r="G77" s="283" t="str">
        <f ca="1">IFERROR(INDEX(統一!AB$1:AB$1000, MATCH($A77,統一!$E$1:$E$1000,0),0),"")</f>
        <v>Q00000002390</v>
      </c>
      <c r="H77" s="283" t="str">
        <f ca="1">IFERROR(INDEX(統一!AC$1:AC$1000, MATCH($A77,統一!$E$1:$E$1000,0),0),"")</f>
        <v/>
      </c>
      <c r="I77" s="283" t="str">
        <f ca="1">IFERROR(INDEX(統一!AD$1:AD$1000, MATCH($A77,統一!$E$1:$E$1000,0),0),"")</f>
        <v/>
      </c>
      <c r="J77" s="283" t="str">
        <f ca="1">IFERROR(INDEX(統一!AE$1:AE$1000, MATCH($A77,統一!$E$1:$E$1000,0),0),"")</f>
        <v/>
      </c>
    </row>
    <row r="78" spans="1:10">
      <c r="A78" s="283" t="s">
        <v>2918</v>
      </c>
      <c r="D78" s="284" t="s">
        <v>482</v>
      </c>
      <c r="E78" s="283" t="str">
        <f ca="1">IFERROR(INDEX(統一!Z$1:Z$1000, MATCH($A78,統一!$E$1:$E$1000,0),0),"")</f>
        <v/>
      </c>
      <c r="F78" s="283" t="str">
        <f ca="1">IFERROR(INDEX(統一!AA$1:AA$1000, MATCH($A78,統一!$E$1:$E$1000,0),0),"")</f>
        <v/>
      </c>
      <c r="G78" s="283" t="str">
        <f ca="1">IFERROR(INDEX(統一!AB$1:AB$1000, MATCH($A78,統一!$E$1:$E$1000,0),0),"")</f>
        <v>Q00000002400</v>
      </c>
      <c r="H78" s="283" t="str">
        <f ca="1">IFERROR(INDEX(統一!AC$1:AC$1000, MATCH($A78,統一!$E$1:$E$1000,0),0),"")</f>
        <v/>
      </c>
      <c r="I78" s="283" t="str">
        <f ca="1">IFERROR(INDEX(統一!AD$1:AD$1000, MATCH($A78,統一!$E$1:$E$1000,0),0),"")</f>
        <v/>
      </c>
      <c r="J78" s="283" t="str">
        <f ca="1">IFERROR(INDEX(統一!AE$1:AE$1000, MATCH($A78,統一!$E$1:$E$1000,0),0),"")</f>
        <v/>
      </c>
    </row>
    <row r="79" spans="1:10">
      <c r="A79" s="283" t="s">
        <v>2919</v>
      </c>
      <c r="D79" s="284" t="s">
        <v>480</v>
      </c>
      <c r="E79" s="283" t="str">
        <f ca="1">IFERROR(INDEX(統一!Z$1:Z$1000, MATCH($A79,統一!$E$1:$E$1000,0),0),"")</f>
        <v/>
      </c>
      <c r="F79" s="283" t="str">
        <f ca="1">IFERROR(INDEX(統一!AA$1:AA$1000, MATCH($A79,統一!$E$1:$E$1000,0),0),"")</f>
        <v/>
      </c>
      <c r="G79" s="283" t="str">
        <f ca="1">IFERROR(INDEX(統一!AB$1:AB$1000, MATCH($A79,統一!$E$1:$E$1000,0),0),"")</f>
        <v>Q00000002410</v>
      </c>
      <c r="H79" s="283" t="str">
        <f ca="1">IFERROR(INDEX(統一!AC$1:AC$1000, MATCH($A79,統一!$E$1:$E$1000,0),0),"")</f>
        <v/>
      </c>
      <c r="I79" s="283" t="str">
        <f ca="1">IFERROR(INDEX(統一!AD$1:AD$1000, MATCH($A79,統一!$E$1:$E$1000,0),0),"")</f>
        <v/>
      </c>
      <c r="J79" s="283" t="str">
        <f ca="1">IFERROR(INDEX(統一!AE$1:AE$1000, MATCH($A79,統一!$E$1:$E$1000,0),0),"")</f>
        <v/>
      </c>
    </row>
    <row r="80" spans="1:10">
      <c r="A80" s="283" t="s">
        <v>2920</v>
      </c>
      <c r="D80" s="284" t="s">
        <v>1685</v>
      </c>
      <c r="E80" s="283" t="str">
        <f ca="1">IFERROR(INDEX(統一!Z$1:Z$1000, MATCH($A80,統一!$E$1:$E$1000,0),0),"")</f>
        <v/>
      </c>
      <c r="F80" s="283" t="str">
        <f ca="1">IFERROR(INDEX(統一!AA$1:AA$1000, MATCH($A80,統一!$E$1:$E$1000,0),0),"")</f>
        <v/>
      </c>
      <c r="G80" s="283" t="str">
        <f ca="1">IFERROR(INDEX(統一!AB$1:AB$1000, MATCH($A80,統一!$E$1:$E$1000,0),0),"")</f>
        <v>Q00000002420</v>
      </c>
      <c r="H80" s="283" t="str">
        <f ca="1">IFERROR(INDEX(統一!AC$1:AC$1000, MATCH($A80,統一!$E$1:$E$1000,0),0),"")</f>
        <v/>
      </c>
      <c r="I80" s="283" t="str">
        <f ca="1">IFERROR(INDEX(統一!AD$1:AD$1000, MATCH($A80,統一!$E$1:$E$1000,0),0),"")</f>
        <v/>
      </c>
      <c r="J80" s="283" t="str">
        <f ca="1">IFERROR(INDEX(統一!AE$1:AE$1000, MATCH($A80,統一!$E$1:$E$1000,0),0),"")</f>
        <v/>
      </c>
    </row>
    <row r="81" spans="1:15">
      <c r="A81" s="283" t="s">
        <v>2921</v>
      </c>
      <c r="D81" s="284" t="s">
        <v>476</v>
      </c>
      <c r="E81" s="283" t="str">
        <f ca="1">IFERROR(INDEX(統一!Z$1:Z$1000, MATCH($A81,統一!$E$1:$E$1000,0),0),"")</f>
        <v/>
      </c>
      <c r="F81" s="283" t="str">
        <f ca="1">IFERROR(INDEX(統一!AA$1:AA$1000, MATCH($A81,統一!$E$1:$E$1000,0),0),"")</f>
        <v/>
      </c>
      <c r="G81" s="283" t="str">
        <f ca="1">IFERROR(INDEX(統一!AB$1:AB$1000, MATCH($A81,統一!$E$1:$E$1000,0),0),"")</f>
        <v>Q00000002430</v>
      </c>
      <c r="H81" s="283" t="str">
        <f ca="1">IFERROR(INDEX(統一!AC$1:AC$1000, MATCH($A81,統一!$E$1:$E$1000,0),0),"")</f>
        <v/>
      </c>
      <c r="I81" s="283" t="str">
        <f ca="1">IFERROR(INDEX(統一!AD$1:AD$1000, MATCH($A81,統一!$E$1:$E$1000,0),0),"")</f>
        <v/>
      </c>
      <c r="J81" s="283" t="str">
        <f ca="1">IFERROR(INDEX(統一!AE$1:AE$1000, MATCH($A81,統一!$E$1:$E$1000,0),0),"")</f>
        <v/>
      </c>
    </row>
    <row r="82" spans="1:15">
      <c r="A82" s="283" t="s">
        <v>2922</v>
      </c>
      <c r="D82" s="284" t="s">
        <v>474</v>
      </c>
      <c r="E82" s="283" t="str">
        <f ca="1">IFERROR(INDEX(統一!Z$1:Z$1000, MATCH($A82,統一!$E$1:$E$1000,0),0),"")</f>
        <v/>
      </c>
      <c r="F82" s="283" t="str">
        <f ca="1">IFERROR(INDEX(統一!AA$1:AA$1000, MATCH($A82,統一!$E$1:$E$1000,0),0),"")</f>
        <v/>
      </c>
      <c r="G82" s="283" t="str">
        <f ca="1">IFERROR(INDEX(統一!AB$1:AB$1000, MATCH($A82,統一!$E$1:$E$1000,0),0),"")</f>
        <v>Q00000002440</v>
      </c>
      <c r="H82" s="283" t="str">
        <f ca="1">IFERROR(INDEX(統一!AC$1:AC$1000, MATCH($A82,統一!$E$1:$E$1000,0),0),"")</f>
        <v/>
      </c>
      <c r="I82" s="283" t="str">
        <f ca="1">IFERROR(INDEX(統一!AD$1:AD$1000, MATCH($A82,統一!$E$1:$E$1000,0),0),"")</f>
        <v/>
      </c>
      <c r="J82" s="283" t="str">
        <f ca="1">IFERROR(INDEX(統一!AE$1:AE$1000, MATCH($A82,統一!$E$1:$E$1000,0),0),"")</f>
        <v/>
      </c>
    </row>
    <row r="83" spans="1:15">
      <c r="A83" s="283" t="s">
        <v>2923</v>
      </c>
      <c r="D83" s="284" t="s">
        <v>472</v>
      </c>
      <c r="E83" s="283" t="str">
        <f ca="1">IFERROR(INDEX(統一!Z$1:Z$1000, MATCH($A83,統一!$E$1:$E$1000,0),0),"")</f>
        <v/>
      </c>
      <c r="F83" s="283" t="str">
        <f ca="1">IFERROR(INDEX(統一!AA$1:AA$1000, MATCH($A83,統一!$E$1:$E$1000,0),0),"")</f>
        <v/>
      </c>
      <c r="G83" s="283" t="str">
        <f ca="1">IFERROR(INDEX(統一!AB$1:AB$1000, MATCH($A83,統一!$E$1:$E$1000,0),0),"")</f>
        <v>Q00000002450</v>
      </c>
      <c r="H83" s="283" t="str">
        <f ca="1">IFERROR(INDEX(統一!AC$1:AC$1000, MATCH($A83,統一!$E$1:$E$1000,0),0),"")</f>
        <v/>
      </c>
      <c r="I83" s="283" t="str">
        <f ca="1">IFERROR(INDEX(統一!AD$1:AD$1000, MATCH($A83,統一!$E$1:$E$1000,0),0),"")</f>
        <v/>
      </c>
      <c r="J83" s="283" t="str">
        <f ca="1">IFERROR(INDEX(統一!AE$1:AE$1000, MATCH($A83,統一!$E$1:$E$1000,0),0),"")</f>
        <v/>
      </c>
    </row>
    <row r="84" spans="1:15">
      <c r="A84" s="283" t="s">
        <v>2924</v>
      </c>
      <c r="D84" s="284" t="s">
        <v>470</v>
      </c>
      <c r="E84" s="283" t="str">
        <f ca="1">IFERROR(INDEX(統一!Z$1:Z$1000, MATCH($A84,統一!$E$1:$E$1000,0),0),"")</f>
        <v/>
      </c>
      <c r="F84" s="283" t="str">
        <f ca="1">IFERROR(INDEX(統一!AA$1:AA$1000, MATCH($A84,統一!$E$1:$E$1000,0),0),"")</f>
        <v/>
      </c>
      <c r="G84" s="283" t="str">
        <f ca="1">IFERROR(INDEX(統一!AB$1:AB$1000, MATCH($A84,統一!$E$1:$E$1000,0),0),"")</f>
        <v>Q00000002460</v>
      </c>
      <c r="H84" s="283" t="str">
        <f ca="1">IFERROR(INDEX(統一!AC$1:AC$1000, MATCH($A84,統一!$E$1:$E$1000,0),0),"")</f>
        <v/>
      </c>
      <c r="I84" s="283" t="str">
        <f ca="1">IFERROR(INDEX(統一!AD$1:AD$1000, MATCH($A84,統一!$E$1:$E$1000,0),0),"")</f>
        <v/>
      </c>
      <c r="J84" s="283" t="str">
        <f ca="1">IFERROR(INDEX(統一!AE$1:AE$1000, MATCH($A84,統一!$E$1:$E$1000,0),0),"")</f>
        <v/>
      </c>
    </row>
    <row r="85" spans="1:15">
      <c r="A85" s="283" t="s">
        <v>2992</v>
      </c>
      <c r="B85" s="283" t="s">
        <v>3191</v>
      </c>
      <c r="C85" s="285" t="s">
        <v>3192</v>
      </c>
      <c r="D85" s="284" t="s">
        <v>1748</v>
      </c>
      <c r="E85" s="283" t="str">
        <f>IFERROR(INDEX(統一!Z$1:Z$1000, MATCH($A85,統一!$E$1:$E$1000,0),0),"")</f>
        <v/>
      </c>
      <c r="F85" s="283" t="str">
        <f>IFERROR(INDEX(統一!AA$1:AA$1000, MATCH($A85,統一!$E$1:$E$1000,0),0),"")</f>
        <v/>
      </c>
      <c r="G85" s="283" t="str">
        <f>IFERROR(INDEX(統一!AB$1:AB$1000, MATCH($A85,統一!$E$1:$E$1000,0),0),"")</f>
        <v/>
      </c>
      <c r="H85" s="283" t="str">
        <f>IFERROR(INDEX(統一!AC$1:AC$1000, MATCH($A85,統一!$E$1:$E$1000,0),0),"")</f>
        <v/>
      </c>
      <c r="I85" s="283" t="str">
        <f>IFERROR(INDEX(統一!AD$1:AD$1000, MATCH($A85,統一!$E$1:$E$1000,0),0),"")</f>
        <v/>
      </c>
      <c r="J85" s="283" t="str">
        <f>IFERROR(INDEX(統一!AE$1:AE$1000, MATCH($A85,統一!$E$1:$E$1000,0),0),"")</f>
        <v/>
      </c>
    </row>
    <row r="86" spans="1:15">
      <c r="A86" s="283" t="s">
        <v>2993</v>
      </c>
      <c r="C86" s="285" t="s">
        <v>3193</v>
      </c>
      <c r="D86" s="284" t="s">
        <v>1749</v>
      </c>
      <c r="E86" s="283" t="str">
        <f>IFERROR(INDEX(統一!Z$1:Z$1000, MATCH($A86,統一!$E$1:$E$1000,0),0),"")</f>
        <v/>
      </c>
      <c r="F86" s="283" t="str">
        <f>IFERROR(INDEX(統一!AA$1:AA$1000, MATCH($A86,統一!$E$1:$E$1000,0),0),"")</f>
        <v/>
      </c>
      <c r="G86" s="283" t="str">
        <f>IFERROR(INDEX(統一!AB$1:AB$1000, MATCH($A86,統一!$E$1:$E$1000,0),0),"")</f>
        <v/>
      </c>
      <c r="H86" s="283" t="str">
        <f>IFERROR(INDEX(統一!AC$1:AC$1000, MATCH($A86,統一!$E$1:$E$1000,0),0),"")</f>
        <v/>
      </c>
      <c r="I86" s="283" t="str">
        <f>IFERROR(INDEX(統一!AD$1:AD$1000, MATCH($A86,統一!$E$1:$E$1000,0),0),"")</f>
        <v/>
      </c>
      <c r="J86" s="283" t="str">
        <f>IFERROR(INDEX(統一!AE$1:AE$1000, MATCH($A86,統一!$E$1:$E$1000,0),0),"")</f>
        <v/>
      </c>
    </row>
    <row r="87" spans="1:15">
      <c r="A87" s="283" t="s">
        <v>2994</v>
      </c>
      <c r="C87" s="285" t="s">
        <v>3194</v>
      </c>
      <c r="D87" s="284" t="s">
        <v>1750</v>
      </c>
      <c r="E87" s="283" t="str">
        <f>IFERROR(INDEX(統一!Z$1:Z$1000, MATCH($A87,統一!$E$1:$E$1000,0),0),"")</f>
        <v/>
      </c>
      <c r="F87" s="283" t="str">
        <f>IFERROR(INDEX(統一!AA$1:AA$1000, MATCH($A87,統一!$E$1:$E$1000,0),0),"")</f>
        <v/>
      </c>
      <c r="G87" s="283" t="str">
        <f>IFERROR(INDEX(統一!AB$1:AB$1000, MATCH($A87,統一!$E$1:$E$1000,0),0),"")</f>
        <v/>
      </c>
      <c r="H87" s="283" t="str">
        <f>IFERROR(INDEX(統一!AC$1:AC$1000, MATCH($A87,統一!$E$1:$E$1000,0),0),"")</f>
        <v/>
      </c>
      <c r="I87" s="283" t="str">
        <f>IFERROR(INDEX(統一!AD$1:AD$1000, MATCH($A87,統一!$E$1:$E$1000,0),0),"")</f>
        <v/>
      </c>
      <c r="J87" s="283" t="str">
        <f>IFERROR(INDEX(統一!AE$1:AE$1000, MATCH($A87,統一!$E$1:$E$1000,0),0),"")</f>
        <v/>
      </c>
    </row>
    <row r="88" spans="1:15">
      <c r="A88" s="283" t="s">
        <v>2995</v>
      </c>
      <c r="C88" s="285" t="s">
        <v>3193</v>
      </c>
      <c r="D88" s="284" t="s">
        <v>1751</v>
      </c>
      <c r="E88" s="283" t="str">
        <f>IFERROR(INDEX(統一!Z$1:Z$1000, MATCH($A88,統一!$E$1:$E$1000,0),0),"")</f>
        <v/>
      </c>
      <c r="F88" s="283" t="str">
        <f>IFERROR(INDEX(統一!AA$1:AA$1000, MATCH($A88,統一!$E$1:$E$1000,0),0),"")</f>
        <v/>
      </c>
      <c r="G88" s="283" t="str">
        <f>IFERROR(INDEX(統一!AB$1:AB$1000, MATCH($A88,統一!$E$1:$E$1000,0),0),"")</f>
        <v/>
      </c>
      <c r="H88" s="283" t="str">
        <f>IFERROR(INDEX(統一!AC$1:AC$1000, MATCH($A88,統一!$E$1:$E$1000,0),0),"")</f>
        <v/>
      </c>
      <c r="I88" s="283" t="str">
        <f>IFERROR(INDEX(統一!AD$1:AD$1000, MATCH($A88,統一!$E$1:$E$1000,0),0),"")</f>
        <v/>
      </c>
      <c r="J88" s="283" t="str">
        <f>IFERROR(INDEX(統一!AE$1:AE$1000, MATCH($A88,統一!$E$1:$E$1000,0),0),"")</f>
        <v/>
      </c>
    </row>
    <row r="89" spans="1:15">
      <c r="A89" s="283" t="s">
        <v>2996</v>
      </c>
      <c r="C89" s="285" t="s">
        <v>3195</v>
      </c>
      <c r="D89" s="284" t="s">
        <v>1752</v>
      </c>
      <c r="E89" s="283" t="str">
        <f>IFERROR(INDEX(統一!Z$1:Z$1000, MATCH($A89,統一!$E$1:$E$1000,0),0),"")</f>
        <v/>
      </c>
      <c r="F89" s="283" t="str">
        <f>IFERROR(INDEX(統一!AA$1:AA$1000, MATCH($A89,統一!$E$1:$E$1000,0),0),"")</f>
        <v/>
      </c>
      <c r="G89" s="283" t="str">
        <f>IFERROR(INDEX(統一!AB$1:AB$1000, MATCH($A89,統一!$E$1:$E$1000,0),0),"")</f>
        <v/>
      </c>
      <c r="H89" s="283" t="str">
        <f>IFERROR(INDEX(統一!AC$1:AC$1000, MATCH($A89,統一!$E$1:$E$1000,0),0),"")</f>
        <v/>
      </c>
      <c r="I89" s="283" t="str">
        <f>IFERROR(INDEX(統一!AD$1:AD$1000, MATCH($A89,統一!$E$1:$E$1000,0),0),"")</f>
        <v/>
      </c>
      <c r="J89" s="283" t="str">
        <f>IFERROR(INDEX(統一!AE$1:AE$1000, MATCH($A89,統一!$E$1:$E$1000,0),0),"")</f>
        <v/>
      </c>
    </row>
    <row r="90" spans="1:15">
      <c r="A90" s="283" t="s">
        <v>2997</v>
      </c>
      <c r="C90" s="285" t="s">
        <v>3194</v>
      </c>
      <c r="D90" s="284" t="s">
        <v>1753</v>
      </c>
      <c r="E90" s="283" t="str">
        <f>IFERROR(INDEX(統一!Z$1:Z$1000, MATCH($A90,統一!$E$1:$E$1000,0),0),"")</f>
        <v/>
      </c>
      <c r="F90" s="283" t="str">
        <f>IFERROR(INDEX(統一!AA$1:AA$1000, MATCH($A90,統一!$E$1:$E$1000,0),0),"")</f>
        <v/>
      </c>
      <c r="G90" s="283" t="str">
        <f>IFERROR(INDEX(統一!AB$1:AB$1000, MATCH($A90,統一!$E$1:$E$1000,0),0),"")</f>
        <v/>
      </c>
      <c r="H90" s="283" t="str">
        <f>IFERROR(INDEX(統一!AC$1:AC$1000, MATCH($A90,統一!$E$1:$E$1000,0),0),"")</f>
        <v/>
      </c>
      <c r="I90" s="283" t="str">
        <f>IFERROR(INDEX(統一!AD$1:AD$1000, MATCH($A90,統一!$E$1:$E$1000,0),0),"")</f>
        <v/>
      </c>
      <c r="J90" s="283" t="str">
        <f>IFERROR(INDEX(統一!AE$1:AE$1000, MATCH($A90,統一!$E$1:$E$1000,0),0),"")</f>
        <v/>
      </c>
    </row>
    <row r="91" spans="1:15">
      <c r="A91" s="283" t="s">
        <v>2998</v>
      </c>
      <c r="C91" s="285" t="s">
        <v>3195</v>
      </c>
      <c r="D91" s="284" t="s">
        <v>1754</v>
      </c>
      <c r="E91" s="283" t="str">
        <f>IFERROR(INDEX(統一!Z$1:Z$1000, MATCH($A91,統一!$E$1:$E$1000,0),0),"")</f>
        <v/>
      </c>
      <c r="F91" s="283" t="str">
        <f>IFERROR(INDEX(統一!AA$1:AA$1000, MATCH($A91,統一!$E$1:$E$1000,0),0),"")</f>
        <v/>
      </c>
      <c r="G91" s="283" t="str">
        <f>IFERROR(INDEX(統一!AB$1:AB$1000, MATCH($A91,統一!$E$1:$E$1000,0),0),"")</f>
        <v/>
      </c>
      <c r="H91" s="283" t="str">
        <f>IFERROR(INDEX(統一!AC$1:AC$1000, MATCH($A91,統一!$E$1:$E$1000,0),0),"")</f>
        <v/>
      </c>
      <c r="I91" s="283" t="str">
        <f>IFERROR(INDEX(統一!AD$1:AD$1000, MATCH($A91,統一!$E$1:$E$1000,0),0),"")</f>
        <v/>
      </c>
      <c r="J91" s="283" t="str">
        <f>IFERROR(INDEX(統一!AE$1:AE$1000, MATCH($A91,統一!$E$1:$E$1000,0),0),"")</f>
        <v/>
      </c>
    </row>
    <row r="92" spans="1:15" s="267" customFormat="1">
      <c r="A92" s="283" t="s">
        <v>2999</v>
      </c>
      <c r="C92" s="285" t="s">
        <v>3194</v>
      </c>
      <c r="D92" s="267" t="s">
        <v>1755</v>
      </c>
      <c r="E92" s="283" t="str">
        <f>IFERROR(INDEX(統一!Z$1:Z$1000, MATCH($A92,統一!$E$1:$E$1000,0),0),"")</f>
        <v/>
      </c>
      <c r="F92" s="283" t="str">
        <f>IFERROR(INDEX(統一!AA$1:AA$1000, MATCH($A92,統一!$E$1:$E$1000,0),0),"")</f>
        <v/>
      </c>
      <c r="G92" s="283" t="str">
        <f>IFERROR(INDEX(統一!AB$1:AB$1000, MATCH($A92,統一!$E$1:$E$1000,0),0),"")</f>
        <v/>
      </c>
      <c r="H92" s="283" t="str">
        <f>IFERROR(INDEX(統一!AC$1:AC$1000, MATCH($A92,統一!$E$1:$E$1000,0),0),"")</f>
        <v/>
      </c>
      <c r="I92" s="283" t="str">
        <f>IFERROR(INDEX(統一!AD$1:AD$1000, MATCH($A92,統一!$E$1:$E$1000,0),0),"")</f>
        <v/>
      </c>
      <c r="J92" s="283" t="str">
        <f>IFERROR(INDEX(統一!AE$1:AE$1000, MATCH($A92,統一!$E$1:$E$1000,0),0),"")</f>
        <v/>
      </c>
      <c r="K92" s="270"/>
      <c r="L92" s="270"/>
      <c r="M92" s="270"/>
      <c r="N92" s="270"/>
      <c r="O92" s="270"/>
    </row>
    <row r="93" spans="1:15" s="267" customFormat="1">
      <c r="A93" s="283" t="s">
        <v>3000</v>
      </c>
      <c r="C93" s="285" t="s">
        <v>3192</v>
      </c>
      <c r="D93" s="267" t="s">
        <v>1756</v>
      </c>
      <c r="E93" s="283" t="str">
        <f>IFERROR(INDEX(統一!Z$1:Z$1000, MATCH($A93,統一!$E$1:$E$1000,0),0),"")</f>
        <v/>
      </c>
      <c r="F93" s="283" t="str">
        <f>IFERROR(INDEX(統一!AA$1:AA$1000, MATCH($A93,統一!$E$1:$E$1000,0),0),"")</f>
        <v/>
      </c>
      <c r="G93" s="283" t="str">
        <f>IFERROR(INDEX(統一!AB$1:AB$1000, MATCH($A93,統一!$E$1:$E$1000,0),0),"")</f>
        <v/>
      </c>
      <c r="H93" s="283" t="str">
        <f>IFERROR(INDEX(統一!AC$1:AC$1000, MATCH($A93,統一!$E$1:$E$1000,0),0),"")</f>
        <v/>
      </c>
      <c r="I93" s="283" t="str">
        <f>IFERROR(INDEX(統一!AD$1:AD$1000, MATCH($A93,統一!$E$1:$E$1000,0),0),"")</f>
        <v/>
      </c>
      <c r="J93" s="283" t="str">
        <f>IFERROR(INDEX(統一!AE$1:AE$1000, MATCH($A93,統一!$E$1:$E$1000,0),0),"")</f>
        <v/>
      </c>
      <c r="K93" s="270"/>
      <c r="L93" s="270"/>
      <c r="M93" s="270"/>
      <c r="N93" s="270"/>
      <c r="O93" s="270"/>
    </row>
    <row r="94" spans="1:15" s="267" customFormat="1">
      <c r="A94" s="283" t="s">
        <v>3001</v>
      </c>
      <c r="C94" s="285" t="s">
        <v>3196</v>
      </c>
      <c r="D94" s="267" t="s">
        <v>1757</v>
      </c>
      <c r="E94" s="283" t="str">
        <f>IFERROR(INDEX(統一!Z$1:Z$1000, MATCH($A94,統一!$E$1:$E$1000,0),0),"")</f>
        <v/>
      </c>
      <c r="F94" s="283" t="str">
        <f>IFERROR(INDEX(統一!AA$1:AA$1000, MATCH($A94,統一!$E$1:$E$1000,0),0),"")</f>
        <v/>
      </c>
      <c r="G94" s="283" t="str">
        <f>IFERROR(INDEX(統一!AB$1:AB$1000, MATCH($A94,統一!$E$1:$E$1000,0),0),"")</f>
        <v/>
      </c>
      <c r="H94" s="283" t="str">
        <f>IFERROR(INDEX(統一!AC$1:AC$1000, MATCH($A94,統一!$E$1:$E$1000,0),0),"")</f>
        <v/>
      </c>
      <c r="I94" s="283" t="str">
        <f>IFERROR(INDEX(統一!AD$1:AD$1000, MATCH($A94,統一!$E$1:$E$1000,0),0),"")</f>
        <v/>
      </c>
      <c r="J94" s="283" t="str">
        <f>IFERROR(INDEX(統一!AE$1:AE$1000, MATCH($A94,統一!$E$1:$E$1000,0),0),"")</f>
        <v/>
      </c>
      <c r="K94" s="270"/>
      <c r="L94" s="270"/>
      <c r="M94" s="270"/>
      <c r="N94" s="270"/>
      <c r="O94" s="270"/>
    </row>
    <row r="95" spans="1:15" s="267" customFormat="1">
      <c r="A95" s="283" t="s">
        <v>3002</v>
      </c>
      <c r="C95" s="285" t="s">
        <v>3196</v>
      </c>
      <c r="D95" s="267" t="s">
        <v>1758</v>
      </c>
      <c r="E95" s="283" t="str">
        <f>IFERROR(INDEX(統一!Z$1:Z$1000, MATCH($A95,統一!$E$1:$E$1000,0),0),"")</f>
        <v/>
      </c>
      <c r="F95" s="283" t="str">
        <f>IFERROR(INDEX(統一!AA$1:AA$1000, MATCH($A95,統一!$E$1:$E$1000,0),0),"")</f>
        <v/>
      </c>
      <c r="G95" s="283" t="str">
        <f>IFERROR(INDEX(統一!AB$1:AB$1000, MATCH($A95,統一!$E$1:$E$1000,0),0),"")</f>
        <v/>
      </c>
      <c r="H95" s="283" t="str">
        <f>IFERROR(INDEX(統一!AC$1:AC$1000, MATCH($A95,統一!$E$1:$E$1000,0),0),"")</f>
        <v/>
      </c>
      <c r="I95" s="283" t="str">
        <f>IFERROR(INDEX(統一!AD$1:AD$1000, MATCH($A95,統一!$E$1:$E$1000,0),0),"")</f>
        <v/>
      </c>
      <c r="J95" s="283" t="str">
        <f>IFERROR(INDEX(統一!AE$1:AE$1000, MATCH($A95,統一!$E$1:$E$1000,0),0),"")</f>
        <v/>
      </c>
      <c r="K95" s="270"/>
      <c r="L95" s="270"/>
      <c r="M95" s="270"/>
      <c r="N95" s="270"/>
      <c r="O95" s="270"/>
    </row>
    <row r="96" spans="1:15" s="267" customFormat="1">
      <c r="A96" s="283" t="s">
        <v>3003</v>
      </c>
      <c r="C96" s="285" t="s">
        <v>3193</v>
      </c>
      <c r="D96" s="267" t="s">
        <v>1759</v>
      </c>
      <c r="E96" s="283" t="str">
        <f>IFERROR(INDEX(統一!Z$1:Z$1000, MATCH($A96,統一!$E$1:$E$1000,0),0),"")</f>
        <v/>
      </c>
      <c r="F96" s="283" t="str">
        <f>IFERROR(INDEX(統一!AA$1:AA$1000, MATCH($A96,統一!$E$1:$E$1000,0),0),"")</f>
        <v/>
      </c>
      <c r="G96" s="283" t="str">
        <f>IFERROR(INDEX(統一!AB$1:AB$1000, MATCH($A96,統一!$E$1:$E$1000,0),0),"")</f>
        <v/>
      </c>
      <c r="H96" s="283" t="str">
        <f>IFERROR(INDEX(統一!AC$1:AC$1000, MATCH($A96,統一!$E$1:$E$1000,0),0),"")</f>
        <v/>
      </c>
      <c r="I96" s="283" t="str">
        <f>IFERROR(INDEX(統一!AD$1:AD$1000, MATCH($A96,統一!$E$1:$E$1000,0),0),"")</f>
        <v/>
      </c>
      <c r="J96" s="283" t="str">
        <f>IFERROR(INDEX(統一!AE$1:AE$1000, MATCH($A96,統一!$E$1:$E$1000,0),0),"")</f>
        <v/>
      </c>
      <c r="K96" s="270"/>
      <c r="L96" s="270"/>
      <c r="M96" s="270"/>
      <c r="N96" s="270"/>
      <c r="O96" s="270"/>
    </row>
    <row r="97" spans="1:15" s="267" customFormat="1">
      <c r="A97" s="283" t="s">
        <v>3004</v>
      </c>
      <c r="C97" s="285" t="s">
        <v>3194</v>
      </c>
      <c r="D97" s="267" t="s">
        <v>1761</v>
      </c>
      <c r="E97" s="283" t="str">
        <f>IFERROR(INDEX(統一!Z$1:Z$1000, MATCH($A97,統一!$E$1:$E$1000,0),0),"")</f>
        <v/>
      </c>
      <c r="F97" s="283" t="str">
        <f>IFERROR(INDEX(統一!AA$1:AA$1000, MATCH($A97,統一!$E$1:$E$1000,0),0),"")</f>
        <v/>
      </c>
      <c r="G97" s="283" t="str">
        <f>IFERROR(INDEX(統一!AB$1:AB$1000, MATCH($A97,統一!$E$1:$E$1000,0),0),"")</f>
        <v/>
      </c>
      <c r="H97" s="283" t="str">
        <f>IFERROR(INDEX(統一!AC$1:AC$1000, MATCH($A97,統一!$E$1:$E$1000,0),0),"")</f>
        <v/>
      </c>
      <c r="I97" s="283" t="str">
        <f>IFERROR(INDEX(統一!AD$1:AD$1000, MATCH($A97,統一!$E$1:$E$1000,0),0),"")</f>
        <v/>
      </c>
      <c r="J97" s="283" t="str">
        <f>IFERROR(INDEX(統一!AE$1:AE$1000, MATCH($A97,統一!$E$1:$E$1000,0),0),"")</f>
        <v/>
      </c>
      <c r="K97" s="270"/>
      <c r="L97" s="270"/>
      <c r="M97" s="270"/>
      <c r="N97" s="270"/>
      <c r="O97" s="270"/>
    </row>
    <row r="98" spans="1:15" s="267" customFormat="1">
      <c r="A98" s="283" t="s">
        <v>3005</v>
      </c>
      <c r="C98" s="285" t="s">
        <v>3196</v>
      </c>
      <c r="D98" s="267" t="s">
        <v>1763</v>
      </c>
      <c r="E98" s="283" t="str">
        <f>IFERROR(INDEX(統一!Z$1:Z$1000, MATCH($A98,統一!$E$1:$E$1000,0),0),"")</f>
        <v/>
      </c>
      <c r="F98" s="283" t="str">
        <f>IFERROR(INDEX(統一!AA$1:AA$1000, MATCH($A98,統一!$E$1:$E$1000,0),0),"")</f>
        <v/>
      </c>
      <c r="G98" s="283" t="str">
        <f>IFERROR(INDEX(統一!AB$1:AB$1000, MATCH($A98,統一!$E$1:$E$1000,0),0),"")</f>
        <v/>
      </c>
      <c r="H98" s="283" t="str">
        <f>IFERROR(INDEX(統一!AC$1:AC$1000, MATCH($A98,統一!$E$1:$E$1000,0),0),"")</f>
        <v/>
      </c>
      <c r="I98" s="283" t="str">
        <f>IFERROR(INDEX(統一!AD$1:AD$1000, MATCH($A98,統一!$E$1:$E$1000,0),0),"")</f>
        <v/>
      </c>
      <c r="J98" s="283" t="str">
        <f>IFERROR(INDEX(統一!AE$1:AE$1000, MATCH($A98,統一!$E$1:$E$1000,0),0),"")</f>
        <v/>
      </c>
      <c r="K98" s="270"/>
      <c r="L98" s="270"/>
      <c r="M98" s="270"/>
      <c r="N98" s="270"/>
      <c r="O98" s="270"/>
    </row>
    <row r="99" spans="1:15" s="267" customFormat="1">
      <c r="A99" s="283" t="s">
        <v>3006</v>
      </c>
      <c r="C99" s="285" t="s">
        <v>3192</v>
      </c>
      <c r="D99" s="267" t="s">
        <v>1764</v>
      </c>
      <c r="E99" s="283" t="str">
        <f>IFERROR(INDEX(統一!Z$1:Z$1000, MATCH($A99,統一!$E$1:$E$1000,0),0),"")</f>
        <v/>
      </c>
      <c r="F99" s="283" t="str">
        <f>IFERROR(INDEX(統一!AA$1:AA$1000, MATCH($A99,統一!$E$1:$E$1000,0),0),"")</f>
        <v/>
      </c>
      <c r="G99" s="283" t="str">
        <f>IFERROR(INDEX(統一!AB$1:AB$1000, MATCH($A99,統一!$E$1:$E$1000,0),0),"")</f>
        <v/>
      </c>
      <c r="H99" s="283" t="str">
        <f>IFERROR(INDEX(統一!AC$1:AC$1000, MATCH($A99,統一!$E$1:$E$1000,0),0),"")</f>
        <v/>
      </c>
      <c r="I99" s="283" t="str">
        <f>IFERROR(INDEX(統一!AD$1:AD$1000, MATCH($A99,統一!$E$1:$E$1000,0),0),"")</f>
        <v/>
      </c>
      <c r="J99" s="283" t="str">
        <f>IFERROR(INDEX(統一!AE$1:AE$1000, MATCH($A99,統一!$E$1:$E$1000,0),0),"")</f>
        <v/>
      </c>
      <c r="K99" s="270"/>
      <c r="L99" s="270"/>
      <c r="M99" s="270"/>
      <c r="N99" s="270"/>
      <c r="O99" s="270"/>
    </row>
    <row r="100" spans="1:15" s="267" customFormat="1">
      <c r="A100" s="283" t="s">
        <v>3007</v>
      </c>
      <c r="C100" s="285" t="s">
        <v>3196</v>
      </c>
      <c r="D100" s="267" t="s">
        <v>1599</v>
      </c>
      <c r="E100" s="283" t="str">
        <f>IFERROR(INDEX(統一!Z$1:Z$1000, MATCH($A100,統一!$E$1:$E$1000,0),0),"")</f>
        <v/>
      </c>
      <c r="F100" s="283" t="str">
        <f>IFERROR(INDEX(統一!AA$1:AA$1000, MATCH($A100,統一!$E$1:$E$1000,0),0),"")</f>
        <v/>
      </c>
      <c r="G100" s="283" t="str">
        <f>IFERROR(INDEX(統一!AB$1:AB$1000, MATCH($A100,統一!$E$1:$E$1000,0),0),"")</f>
        <v/>
      </c>
      <c r="H100" s="283" t="str">
        <f>IFERROR(INDEX(統一!AC$1:AC$1000, MATCH($A100,統一!$E$1:$E$1000,0),0),"")</f>
        <v/>
      </c>
      <c r="I100" s="283" t="str">
        <f>IFERROR(INDEX(統一!AD$1:AD$1000, MATCH($A100,統一!$E$1:$E$1000,0),0),"")</f>
        <v/>
      </c>
      <c r="J100" s="283" t="str">
        <f>IFERROR(INDEX(統一!AE$1:AE$1000, MATCH($A100,統一!$E$1:$E$1000,0),0),"")</f>
        <v/>
      </c>
      <c r="K100" s="270"/>
      <c r="L100" s="270"/>
      <c r="M100" s="270"/>
      <c r="N100" s="270"/>
      <c r="O100" s="270"/>
    </row>
    <row r="101" spans="1:15" s="267" customFormat="1">
      <c r="A101" s="283" t="s">
        <v>3008</v>
      </c>
      <c r="C101" s="285" t="s">
        <v>3193</v>
      </c>
      <c r="D101" s="267" t="s">
        <v>1765</v>
      </c>
      <c r="E101" s="283" t="str">
        <f>IFERROR(INDEX(統一!Z$1:Z$1000, MATCH($A101,統一!$E$1:$E$1000,0),0),"")</f>
        <v/>
      </c>
      <c r="F101" s="283" t="str">
        <f>IFERROR(INDEX(統一!AA$1:AA$1000, MATCH($A101,統一!$E$1:$E$1000,0),0),"")</f>
        <v/>
      </c>
      <c r="G101" s="283" t="str">
        <f>IFERROR(INDEX(統一!AB$1:AB$1000, MATCH($A101,統一!$E$1:$E$1000,0),0),"")</f>
        <v/>
      </c>
      <c r="H101" s="283" t="str">
        <f>IFERROR(INDEX(統一!AC$1:AC$1000, MATCH($A101,統一!$E$1:$E$1000,0),0),"")</f>
        <v/>
      </c>
      <c r="I101" s="283" t="str">
        <f>IFERROR(INDEX(統一!AD$1:AD$1000, MATCH($A101,統一!$E$1:$E$1000,0),0),"")</f>
        <v/>
      </c>
      <c r="J101" s="283" t="str">
        <f>IFERROR(INDEX(統一!AE$1:AE$1000, MATCH($A101,統一!$E$1:$E$1000,0),0),"")</f>
        <v/>
      </c>
      <c r="K101" s="270"/>
      <c r="L101" s="270"/>
      <c r="M101" s="270"/>
      <c r="N101" s="270"/>
      <c r="O101" s="270"/>
    </row>
    <row r="102" spans="1:15" s="267" customFormat="1">
      <c r="A102" s="283" t="s">
        <v>3009</v>
      </c>
      <c r="C102" s="285" t="s">
        <v>3192</v>
      </c>
      <c r="D102" s="267" t="s">
        <v>1766</v>
      </c>
      <c r="E102" s="283" t="str">
        <f>IFERROR(INDEX(統一!Z$1:Z$1000, MATCH($A102,統一!$E$1:$E$1000,0),0),"")</f>
        <v/>
      </c>
      <c r="F102" s="283" t="str">
        <f>IFERROR(INDEX(統一!AA$1:AA$1000, MATCH($A102,統一!$E$1:$E$1000,0),0),"")</f>
        <v/>
      </c>
      <c r="G102" s="283" t="str">
        <f>IFERROR(INDEX(統一!AB$1:AB$1000, MATCH($A102,統一!$E$1:$E$1000,0),0),"")</f>
        <v/>
      </c>
      <c r="H102" s="283" t="str">
        <f>IFERROR(INDEX(統一!AC$1:AC$1000, MATCH($A102,統一!$E$1:$E$1000,0),0),"")</f>
        <v/>
      </c>
      <c r="I102" s="283" t="str">
        <f>IFERROR(INDEX(統一!AD$1:AD$1000, MATCH($A102,統一!$E$1:$E$1000,0),0),"")</f>
        <v/>
      </c>
      <c r="J102" s="283" t="str">
        <f>IFERROR(INDEX(統一!AE$1:AE$1000, MATCH($A102,統一!$E$1:$E$1000,0),0),"")</f>
        <v/>
      </c>
      <c r="K102" s="270"/>
      <c r="L102" s="270"/>
      <c r="M102" s="270"/>
      <c r="N102" s="270"/>
      <c r="O102" s="270"/>
    </row>
    <row r="103" spans="1:15" s="267" customFormat="1">
      <c r="A103" s="283" t="s">
        <v>3010</v>
      </c>
      <c r="C103" s="285" t="s">
        <v>3196</v>
      </c>
      <c r="D103" s="267" t="s">
        <v>956</v>
      </c>
      <c r="E103" s="283" t="str">
        <f>IFERROR(INDEX(統一!Z$1:Z$1000, MATCH($A103,統一!$E$1:$E$1000,0),0),"")</f>
        <v/>
      </c>
      <c r="F103" s="283" t="str">
        <f>IFERROR(INDEX(統一!AA$1:AA$1000, MATCH($A103,統一!$E$1:$E$1000,0),0),"")</f>
        <v/>
      </c>
      <c r="G103" s="283" t="str">
        <f>IFERROR(INDEX(統一!AB$1:AB$1000, MATCH($A103,統一!$E$1:$E$1000,0),0),"")</f>
        <v/>
      </c>
      <c r="H103" s="283" t="str">
        <f>IFERROR(INDEX(統一!AC$1:AC$1000, MATCH($A103,統一!$E$1:$E$1000,0),0),"")</f>
        <v/>
      </c>
      <c r="I103" s="283" t="str">
        <f>IFERROR(INDEX(統一!AD$1:AD$1000, MATCH($A103,統一!$E$1:$E$1000,0),0),"")</f>
        <v/>
      </c>
      <c r="J103" s="283" t="str">
        <f>IFERROR(INDEX(統一!AE$1:AE$1000, MATCH($A103,統一!$E$1:$E$1000,0),0),"")</f>
        <v/>
      </c>
      <c r="K103" s="270"/>
      <c r="L103" s="270"/>
      <c r="M103" s="270"/>
      <c r="N103" s="270"/>
      <c r="O103" s="270"/>
    </row>
    <row r="104" spans="1:15" s="267" customFormat="1">
      <c r="A104" s="283" t="s">
        <v>3011</v>
      </c>
      <c r="C104" s="285" t="s">
        <v>3195</v>
      </c>
      <c r="D104" s="267" t="s">
        <v>1768</v>
      </c>
      <c r="E104" s="283" t="str">
        <f>IFERROR(INDEX(統一!Z$1:Z$1000, MATCH($A104,統一!$E$1:$E$1000,0),0),"")</f>
        <v/>
      </c>
      <c r="F104" s="283" t="str">
        <f>IFERROR(INDEX(統一!AA$1:AA$1000, MATCH($A104,統一!$E$1:$E$1000,0),0),"")</f>
        <v/>
      </c>
      <c r="G104" s="283" t="str">
        <f>IFERROR(INDEX(統一!AB$1:AB$1000, MATCH($A104,統一!$E$1:$E$1000,0),0),"")</f>
        <v/>
      </c>
      <c r="H104" s="283" t="str">
        <f>IFERROR(INDEX(統一!AC$1:AC$1000, MATCH($A104,統一!$E$1:$E$1000,0),0),"")</f>
        <v/>
      </c>
      <c r="I104" s="283" t="str">
        <f>IFERROR(INDEX(統一!AD$1:AD$1000, MATCH($A104,統一!$E$1:$E$1000,0),0),"")</f>
        <v/>
      </c>
      <c r="J104" s="283" t="str">
        <f>IFERROR(INDEX(統一!AE$1:AE$1000, MATCH($A104,統一!$E$1:$E$1000,0),0),"")</f>
        <v/>
      </c>
      <c r="K104" s="270"/>
      <c r="L104" s="270"/>
      <c r="M104" s="270"/>
      <c r="N104" s="270"/>
      <c r="O104" s="270"/>
    </row>
    <row r="105" spans="1:15" s="267" customFormat="1">
      <c r="A105" s="283" t="s">
        <v>3012</v>
      </c>
      <c r="C105" s="285" t="s">
        <v>3195</v>
      </c>
      <c r="D105" s="267" t="s">
        <v>1770</v>
      </c>
      <c r="E105" s="283" t="str">
        <f>IFERROR(INDEX(統一!Z$1:Z$1000, MATCH($A105,統一!$E$1:$E$1000,0),0),"")</f>
        <v/>
      </c>
      <c r="F105" s="283" t="str">
        <f>IFERROR(INDEX(統一!AA$1:AA$1000, MATCH($A105,統一!$E$1:$E$1000,0),0),"")</f>
        <v/>
      </c>
      <c r="G105" s="283" t="str">
        <f>IFERROR(INDEX(統一!AB$1:AB$1000, MATCH($A105,統一!$E$1:$E$1000,0),0),"")</f>
        <v/>
      </c>
      <c r="H105" s="283" t="str">
        <f>IFERROR(INDEX(統一!AC$1:AC$1000, MATCH($A105,統一!$E$1:$E$1000,0),0),"")</f>
        <v/>
      </c>
      <c r="I105" s="283" t="str">
        <f>IFERROR(INDEX(統一!AD$1:AD$1000, MATCH($A105,統一!$E$1:$E$1000,0),0),"")</f>
        <v/>
      </c>
      <c r="J105" s="283" t="str">
        <f>IFERROR(INDEX(統一!AE$1:AE$1000, MATCH($A105,統一!$E$1:$E$1000,0),0),"")</f>
        <v/>
      </c>
      <c r="K105" s="270"/>
      <c r="L105" s="270"/>
      <c r="M105" s="270"/>
      <c r="N105" s="270"/>
      <c r="O105" s="270"/>
    </row>
    <row r="106" spans="1:15" s="267" customFormat="1">
      <c r="A106" s="283" t="s">
        <v>3013</v>
      </c>
      <c r="C106" s="285" t="s">
        <v>3193</v>
      </c>
      <c r="D106" s="267" t="s">
        <v>1771</v>
      </c>
      <c r="E106" s="283" t="str">
        <f>IFERROR(INDEX(統一!Z$1:Z$1000, MATCH($A106,統一!$E$1:$E$1000,0),0),"")</f>
        <v/>
      </c>
      <c r="F106" s="283" t="str">
        <f>IFERROR(INDEX(統一!AA$1:AA$1000, MATCH($A106,統一!$E$1:$E$1000,0),0),"")</f>
        <v/>
      </c>
      <c r="G106" s="283" t="str">
        <f>IFERROR(INDEX(統一!AB$1:AB$1000, MATCH($A106,統一!$E$1:$E$1000,0),0),"")</f>
        <v/>
      </c>
      <c r="H106" s="283" t="str">
        <f>IFERROR(INDEX(統一!AC$1:AC$1000, MATCH($A106,統一!$E$1:$E$1000,0),0),"")</f>
        <v/>
      </c>
      <c r="I106" s="283" t="str">
        <f>IFERROR(INDEX(統一!AD$1:AD$1000, MATCH($A106,統一!$E$1:$E$1000,0),0),"")</f>
        <v/>
      </c>
      <c r="J106" s="283" t="str">
        <f>IFERROR(INDEX(統一!AE$1:AE$1000, MATCH($A106,統一!$E$1:$E$1000,0),0),"")</f>
        <v/>
      </c>
      <c r="K106" s="270"/>
      <c r="L106" s="270"/>
      <c r="M106" s="270"/>
      <c r="N106" s="270"/>
      <c r="O106" s="270"/>
    </row>
    <row r="107" spans="1:15" s="267" customFormat="1">
      <c r="A107" s="283" t="s">
        <v>3014</v>
      </c>
      <c r="C107" s="285" t="s">
        <v>3194</v>
      </c>
      <c r="D107" s="267" t="s">
        <v>1772</v>
      </c>
      <c r="E107" s="283" t="str">
        <f>IFERROR(INDEX(統一!Z$1:Z$1000, MATCH($A107,統一!$E$1:$E$1000,0),0),"")</f>
        <v/>
      </c>
      <c r="F107" s="283" t="str">
        <f>IFERROR(INDEX(統一!AA$1:AA$1000, MATCH($A107,統一!$E$1:$E$1000,0),0),"")</f>
        <v/>
      </c>
      <c r="G107" s="283" t="str">
        <f>IFERROR(INDEX(統一!AB$1:AB$1000, MATCH($A107,統一!$E$1:$E$1000,0),0),"")</f>
        <v/>
      </c>
      <c r="H107" s="283" t="str">
        <f>IFERROR(INDEX(統一!AC$1:AC$1000, MATCH($A107,統一!$E$1:$E$1000,0),0),"")</f>
        <v/>
      </c>
      <c r="I107" s="283" t="str">
        <f>IFERROR(INDEX(統一!AD$1:AD$1000, MATCH($A107,統一!$E$1:$E$1000,0),0),"")</f>
        <v/>
      </c>
      <c r="J107" s="283" t="str">
        <f>IFERROR(INDEX(統一!AE$1:AE$1000, MATCH($A107,統一!$E$1:$E$1000,0),0),"")</f>
        <v/>
      </c>
      <c r="K107" s="270"/>
      <c r="L107" s="270"/>
      <c r="M107" s="270"/>
      <c r="N107" s="270"/>
      <c r="O107" s="270"/>
    </row>
    <row r="108" spans="1:15" s="267" customFormat="1">
      <c r="A108" s="283" t="s">
        <v>3015</v>
      </c>
      <c r="C108" s="285" t="s">
        <v>3195</v>
      </c>
      <c r="D108" s="267" t="s">
        <v>1773</v>
      </c>
      <c r="E108" s="283" t="str">
        <f>IFERROR(INDEX(統一!Z$1:Z$1000, MATCH($A108,統一!$E$1:$E$1000,0),0),"")</f>
        <v/>
      </c>
      <c r="F108" s="283" t="str">
        <f>IFERROR(INDEX(統一!AA$1:AA$1000, MATCH($A108,統一!$E$1:$E$1000,0),0),"")</f>
        <v/>
      </c>
      <c r="G108" s="283" t="str">
        <f>IFERROR(INDEX(統一!AB$1:AB$1000, MATCH($A108,統一!$E$1:$E$1000,0),0),"")</f>
        <v/>
      </c>
      <c r="H108" s="283" t="str">
        <f>IFERROR(INDEX(統一!AC$1:AC$1000, MATCH($A108,統一!$E$1:$E$1000,0),0),"")</f>
        <v/>
      </c>
      <c r="I108" s="283" t="str">
        <f>IFERROR(INDEX(統一!AD$1:AD$1000, MATCH($A108,統一!$E$1:$E$1000,0),0),"")</f>
        <v/>
      </c>
      <c r="J108" s="283" t="str">
        <f>IFERROR(INDEX(統一!AE$1:AE$1000, MATCH($A108,統一!$E$1:$E$1000,0),0),"")</f>
        <v/>
      </c>
      <c r="K108" s="270"/>
      <c r="L108" s="270"/>
      <c r="M108" s="270"/>
      <c r="N108" s="270"/>
      <c r="O108" s="270"/>
    </row>
    <row r="109" spans="1:15" s="267" customFormat="1">
      <c r="A109" s="283" t="s">
        <v>3016</v>
      </c>
      <c r="C109" s="285" t="s">
        <v>3192</v>
      </c>
      <c r="D109" s="267" t="s">
        <v>1774</v>
      </c>
      <c r="E109" s="283" t="str">
        <f>IFERROR(INDEX(統一!Z$1:Z$1000, MATCH($A109,統一!$E$1:$E$1000,0),0),"")</f>
        <v/>
      </c>
      <c r="F109" s="283" t="str">
        <f>IFERROR(INDEX(統一!AA$1:AA$1000, MATCH($A109,統一!$E$1:$E$1000,0),0),"")</f>
        <v/>
      </c>
      <c r="G109" s="283" t="str">
        <f>IFERROR(INDEX(統一!AB$1:AB$1000, MATCH($A109,統一!$E$1:$E$1000,0),0),"")</f>
        <v/>
      </c>
      <c r="H109" s="283" t="str">
        <f>IFERROR(INDEX(統一!AC$1:AC$1000, MATCH($A109,統一!$E$1:$E$1000,0),0),"")</f>
        <v/>
      </c>
      <c r="I109" s="283" t="str">
        <f>IFERROR(INDEX(統一!AD$1:AD$1000, MATCH($A109,統一!$E$1:$E$1000,0),0),"")</f>
        <v/>
      </c>
      <c r="J109" s="283" t="str">
        <f>IFERROR(INDEX(統一!AE$1:AE$1000, MATCH($A109,統一!$E$1:$E$1000,0),0),"")</f>
        <v/>
      </c>
      <c r="K109" s="270"/>
      <c r="L109" s="270"/>
      <c r="M109" s="270"/>
      <c r="N109" s="270"/>
      <c r="O109" s="270"/>
    </row>
    <row r="110" spans="1:15">
      <c r="A110" s="283" t="s">
        <v>2925</v>
      </c>
      <c r="B110" t="s">
        <v>1981</v>
      </c>
      <c r="C110" t="s">
        <v>1981</v>
      </c>
      <c r="D110" s="284" t="s">
        <v>1492</v>
      </c>
      <c r="E110" s="283" t="str">
        <f ca="1">IFERROR(INDEX(統一!Z$1:Z$1000, MATCH($A110,統一!$E$1:$E$1000,0),0),"")</f>
        <v>Q00000000290</v>
      </c>
      <c r="F110" s="283" t="str">
        <f ca="1">IFERROR(INDEX(統一!AA$1:AA$1000, MATCH($A110,統一!$E$1:$E$1000,0),0),"")</f>
        <v>Q00000001880</v>
      </c>
      <c r="G110" s="283" t="str">
        <f ca="1">IFERROR(INDEX(統一!AB$1:AB$1000, MATCH($A110,統一!$E$1:$E$1000,0),0),"")</f>
        <v/>
      </c>
      <c r="H110" s="283" t="str">
        <f ca="1">IFERROR(INDEX(統一!AC$1:AC$1000, MATCH($A110,統一!$E$1:$E$1000,0),0),"")</f>
        <v/>
      </c>
      <c r="I110" s="283" t="str">
        <f ca="1">IFERROR(INDEX(統一!AD$1:AD$1000, MATCH($A110,統一!$E$1:$E$1000,0),0),"")</f>
        <v/>
      </c>
      <c r="J110" s="283" t="str">
        <f ca="1">IFERROR(INDEX(統一!AE$1:AE$1000, MATCH($A110,統一!$E$1:$E$1000,0),0),"")</f>
        <v/>
      </c>
    </row>
    <row r="111" spans="1:15">
      <c r="A111" s="283" t="s">
        <v>2926</v>
      </c>
      <c r="D111" s="284" t="s">
        <v>1493</v>
      </c>
      <c r="E111" s="283" t="str">
        <f ca="1">IFERROR(INDEX(統一!Z$1:Z$1000, MATCH($A111,統一!$E$1:$E$1000,0),0),"")</f>
        <v>Q00000000310</v>
      </c>
      <c r="F111" s="283" t="str">
        <f ca="1">IFERROR(INDEX(統一!AA$1:AA$1000, MATCH($A111,統一!$E$1:$E$1000,0),0),"")</f>
        <v>Q00000001890</v>
      </c>
      <c r="G111" s="283" t="str">
        <f ca="1">IFERROR(INDEX(統一!AB$1:AB$1000, MATCH($A111,統一!$E$1:$E$1000,0),0),"")</f>
        <v/>
      </c>
      <c r="H111" s="283" t="str">
        <f ca="1">IFERROR(INDEX(統一!AC$1:AC$1000, MATCH($A111,統一!$E$1:$E$1000,0),0),"")</f>
        <v/>
      </c>
      <c r="I111" s="283" t="str">
        <f ca="1">IFERROR(INDEX(統一!AD$1:AD$1000, MATCH($A111,統一!$E$1:$E$1000,0),0),"")</f>
        <v/>
      </c>
      <c r="J111" s="283" t="str">
        <f ca="1">IFERROR(INDEX(統一!AE$1:AE$1000, MATCH($A111,統一!$E$1:$E$1000,0),0),"")</f>
        <v/>
      </c>
    </row>
    <row r="112" spans="1:15">
      <c r="A112" s="283" t="s">
        <v>2927</v>
      </c>
      <c r="D112" s="284" t="s">
        <v>1494</v>
      </c>
      <c r="E112" s="283" t="str">
        <f ca="1">IFERROR(INDEX(統一!Z$1:Z$1000, MATCH($A112,統一!$E$1:$E$1000,0),0),"")</f>
        <v>Q00000000320</v>
      </c>
      <c r="F112" s="283" t="str">
        <f ca="1">IFERROR(INDEX(統一!AA$1:AA$1000, MATCH($A112,統一!$E$1:$E$1000,0),0),"")</f>
        <v>Q00000001900</v>
      </c>
      <c r="G112" s="283" t="str">
        <f ca="1">IFERROR(INDEX(統一!AB$1:AB$1000, MATCH($A112,統一!$E$1:$E$1000,0),0),"")</f>
        <v/>
      </c>
      <c r="H112" s="283" t="str">
        <f ca="1">IFERROR(INDEX(統一!AC$1:AC$1000, MATCH($A112,統一!$E$1:$E$1000,0),0),"")</f>
        <v/>
      </c>
      <c r="I112" s="283" t="str">
        <f ca="1">IFERROR(INDEX(統一!AD$1:AD$1000, MATCH($A112,統一!$E$1:$E$1000,0),0),"")</f>
        <v/>
      </c>
      <c r="J112" s="283" t="str">
        <f ca="1">IFERROR(INDEX(統一!AE$1:AE$1000, MATCH($A112,統一!$E$1:$E$1000,0),0),"")</f>
        <v/>
      </c>
    </row>
    <row r="113" spans="1:10">
      <c r="A113" s="283" t="s">
        <v>2928</v>
      </c>
      <c r="D113" s="284" t="s">
        <v>1495</v>
      </c>
      <c r="E113" s="283" t="str">
        <f ca="1">IFERROR(INDEX(統一!Z$1:Z$1000, MATCH($A113,統一!$E$1:$E$1000,0),0),"")</f>
        <v>Q00000000340</v>
      </c>
      <c r="F113" s="283" t="str">
        <f ca="1">IFERROR(INDEX(統一!AA$1:AA$1000, MATCH($A113,統一!$E$1:$E$1000,0),0),"")</f>
        <v>Q00000001910</v>
      </c>
      <c r="G113" s="283" t="str">
        <f ca="1">IFERROR(INDEX(統一!AB$1:AB$1000, MATCH($A113,統一!$E$1:$E$1000,0),0),"")</f>
        <v/>
      </c>
      <c r="H113" s="283" t="str">
        <f ca="1">IFERROR(INDEX(統一!AC$1:AC$1000, MATCH($A113,統一!$E$1:$E$1000,0),0),"")</f>
        <v/>
      </c>
      <c r="I113" s="283" t="str">
        <f ca="1">IFERROR(INDEX(統一!AD$1:AD$1000, MATCH($A113,統一!$E$1:$E$1000,0),0),"")</f>
        <v/>
      </c>
      <c r="J113" s="283" t="str">
        <f ca="1">IFERROR(INDEX(統一!AE$1:AE$1000, MATCH($A113,統一!$E$1:$E$1000,0),0),"")</f>
        <v/>
      </c>
    </row>
    <row r="114" spans="1:10">
      <c r="A114" s="283" t="s">
        <v>3084</v>
      </c>
      <c r="D114" t="s">
        <v>2048</v>
      </c>
      <c r="E114" s="283" t="str">
        <f ca="1">IFERROR(INDEX(統一!Z$1:Z$1000, MATCH($A114,統一!$E$1:$E$1000,0),0),"")</f>
        <v>Q00000000300</v>
      </c>
      <c r="F114" s="283" t="str">
        <f ca="1">IFERROR(INDEX(統一!AA$1:AA$1000, MATCH($A114,統一!$E$1:$E$1000,0),0),"")</f>
        <v/>
      </c>
      <c r="G114" s="283" t="str">
        <f ca="1">IFERROR(INDEX(統一!AB$1:AB$1000, MATCH($A114,統一!$E$1:$E$1000,0),0),"")</f>
        <v/>
      </c>
      <c r="H114" s="283" t="str">
        <f ca="1">IFERROR(INDEX(統一!AC$1:AC$1000, MATCH($A114,統一!$E$1:$E$1000,0),0),"")</f>
        <v/>
      </c>
      <c r="I114" s="283" t="str">
        <f ca="1">IFERROR(INDEX(統一!AD$1:AD$1000, MATCH($A114,統一!$E$1:$E$1000,0),0),"")</f>
        <v/>
      </c>
      <c r="J114" s="283" t="str">
        <f ca="1">IFERROR(INDEX(統一!AE$1:AE$1000, MATCH($A114,統一!$E$1:$E$1000,0),0),"")</f>
        <v/>
      </c>
    </row>
    <row r="115" spans="1:10">
      <c r="A115" s="283" t="s">
        <v>3085</v>
      </c>
      <c r="D115" t="s">
        <v>1983</v>
      </c>
      <c r="E115" s="283" t="str">
        <f ca="1">IFERROR(INDEX(統一!Z$1:Z$1000, MATCH($A115,統一!$E$1:$E$1000,0),0),"")</f>
        <v>Q00000000330</v>
      </c>
      <c r="F115" s="283" t="str">
        <f ca="1">IFERROR(INDEX(統一!AA$1:AA$1000, MATCH($A115,統一!$E$1:$E$1000,0),0),"")</f>
        <v/>
      </c>
      <c r="G115" s="283" t="str">
        <f ca="1">IFERROR(INDEX(統一!AB$1:AB$1000, MATCH($A115,統一!$E$1:$E$1000,0),0),"")</f>
        <v/>
      </c>
      <c r="H115" s="283" t="str">
        <f ca="1">IFERROR(INDEX(統一!AC$1:AC$1000, MATCH($A115,統一!$E$1:$E$1000,0),0),"")</f>
        <v/>
      </c>
      <c r="I115" s="283" t="str">
        <f ca="1">IFERROR(INDEX(統一!AD$1:AD$1000, MATCH($A115,統一!$E$1:$E$1000,0),0),"")</f>
        <v/>
      </c>
      <c r="J115" s="283" t="str">
        <f ca="1">IFERROR(INDEX(統一!AE$1:AE$1000, MATCH($A115,統一!$E$1:$E$1000,0),0),"")</f>
        <v/>
      </c>
    </row>
    <row r="116" spans="1:10">
      <c r="A116" s="283" t="s">
        <v>3087</v>
      </c>
      <c r="D116" t="s">
        <v>1985</v>
      </c>
      <c r="E116" s="283" t="str">
        <f ca="1">IFERROR(INDEX(統一!Z$1:Z$1000, MATCH($A116,統一!$E$1:$E$1000,0),0),"")</f>
        <v>Q00000000350</v>
      </c>
      <c r="F116" s="283" t="str">
        <f ca="1">IFERROR(INDEX(統一!AA$1:AA$1000, MATCH($A116,統一!$E$1:$E$1000,0),0),"")</f>
        <v/>
      </c>
      <c r="G116" s="283" t="str">
        <f ca="1">IFERROR(INDEX(統一!AB$1:AB$1000, MATCH($A116,統一!$E$1:$E$1000,0),0),"")</f>
        <v/>
      </c>
      <c r="H116" s="283" t="str">
        <f ca="1">IFERROR(INDEX(統一!AC$1:AC$1000, MATCH($A116,統一!$E$1:$E$1000,0),0),"")</f>
        <v/>
      </c>
      <c r="I116" s="283" t="str">
        <f ca="1">IFERROR(INDEX(統一!AD$1:AD$1000, MATCH($A116,統一!$E$1:$E$1000,0),0),"")</f>
        <v/>
      </c>
      <c r="J116" s="283" t="str">
        <f ca="1">IFERROR(INDEX(統一!AE$1:AE$1000, MATCH($A116,統一!$E$1:$E$1000,0),0),"")</f>
        <v/>
      </c>
    </row>
    <row r="117" spans="1:10">
      <c r="A117" s="283" t="s">
        <v>3088</v>
      </c>
      <c r="C117"/>
      <c r="D117" t="s">
        <v>2049</v>
      </c>
      <c r="E117" s="283" t="str">
        <f ca="1">IFERROR(INDEX(統一!Z$1:Z$1000, MATCH($A117,統一!$E$1:$E$1000,0),0),"")</f>
        <v>Q00000000360</v>
      </c>
      <c r="F117" s="283" t="str">
        <f ca="1">IFERROR(INDEX(統一!AA$1:AA$1000, MATCH($A117,統一!$E$1:$E$1000,0),0),"")</f>
        <v/>
      </c>
      <c r="G117" s="283" t="str">
        <f ca="1">IFERROR(INDEX(統一!AB$1:AB$1000, MATCH($A117,統一!$E$1:$E$1000,0),0),"")</f>
        <v/>
      </c>
      <c r="H117" s="283" t="str">
        <f ca="1">IFERROR(INDEX(統一!AC$1:AC$1000, MATCH($A117,統一!$E$1:$E$1000,0),0),"")</f>
        <v/>
      </c>
      <c r="I117" s="283" t="str">
        <f ca="1">IFERROR(INDEX(統一!AD$1:AD$1000, MATCH($A117,統一!$E$1:$E$1000,0),0),"")</f>
        <v/>
      </c>
      <c r="J117" s="283" t="str">
        <f ca="1">IFERROR(INDEX(統一!AE$1:AE$1000, MATCH($A117,統一!$E$1:$E$1000,0),0),"")</f>
        <v/>
      </c>
    </row>
    <row r="118" spans="1:10">
      <c r="A118" s="283" t="s">
        <v>3090</v>
      </c>
      <c r="C118"/>
      <c r="D118" t="s">
        <v>1987</v>
      </c>
      <c r="E118" s="283" t="str">
        <f ca="1">IFERROR(INDEX(統一!Z$1:Z$1000, MATCH($A118,統一!$E$1:$E$1000,0),0),"")</f>
        <v>Q00000000370</v>
      </c>
      <c r="F118" s="283" t="str">
        <f ca="1">IFERROR(INDEX(統一!AA$1:AA$1000, MATCH($A118,統一!$E$1:$E$1000,0),0),"")</f>
        <v/>
      </c>
      <c r="G118" s="283" t="str">
        <f ca="1">IFERROR(INDEX(統一!AB$1:AB$1000, MATCH($A118,統一!$E$1:$E$1000,0),0),"")</f>
        <v/>
      </c>
      <c r="H118" s="283" t="str">
        <f ca="1">IFERROR(INDEX(統一!AC$1:AC$1000, MATCH($A118,統一!$E$1:$E$1000,0),0),"")</f>
        <v/>
      </c>
      <c r="I118" s="283" t="str">
        <f ca="1">IFERROR(INDEX(統一!AD$1:AD$1000, MATCH($A118,統一!$E$1:$E$1000,0),0),"")</f>
        <v/>
      </c>
      <c r="J118" s="283" t="str">
        <f ca="1">IFERROR(INDEX(統一!AE$1:AE$1000, MATCH($A118,統一!$E$1:$E$1000,0),0),"")</f>
        <v/>
      </c>
    </row>
    <row r="119" spans="1:10">
      <c r="A119" s="283" t="s">
        <v>3211</v>
      </c>
      <c r="C119"/>
      <c r="D119" t="s">
        <v>2050</v>
      </c>
      <c r="E119" s="283" t="str">
        <f ca="1">IFERROR(INDEX(統一!Z$1:Z$1000, MATCH($A119,統一!$E$1:$E$1000,0),0),"")</f>
        <v>Q00000000380</v>
      </c>
      <c r="F119" s="283" t="str">
        <f ca="1">IFERROR(INDEX(統一!AA$1:AA$1000, MATCH($A119,統一!$E$1:$E$1000,0),0),"")</f>
        <v/>
      </c>
      <c r="G119" s="283" t="str">
        <f ca="1">IFERROR(INDEX(統一!AB$1:AB$1000, MATCH($A119,統一!$E$1:$E$1000,0),0),"")</f>
        <v/>
      </c>
      <c r="H119" s="283" t="str">
        <f ca="1">IFERROR(INDEX(統一!AC$1:AC$1000, MATCH($A119,統一!$E$1:$E$1000,0),0),"")</f>
        <v/>
      </c>
      <c r="I119" s="283" t="str">
        <f ca="1">IFERROR(INDEX(統一!AD$1:AD$1000, MATCH($A119,統一!$E$1:$E$1000,0),0),"")</f>
        <v/>
      </c>
      <c r="J119" s="283" t="str">
        <f ca="1">IFERROR(INDEX(統一!AE$1:AE$1000, MATCH($A119,統一!$E$1:$E$1000,0),0),"")</f>
        <v/>
      </c>
    </row>
    <row r="120" spans="1:10">
      <c r="A120" s="283" t="s">
        <v>3092</v>
      </c>
      <c r="C120"/>
      <c r="D120" t="s">
        <v>2051</v>
      </c>
      <c r="E120" s="283" t="str">
        <f ca="1">IFERROR(INDEX(統一!Z$1:Z$1000, MATCH($A120,統一!$E$1:$E$1000,0),0),"")</f>
        <v>Q00000000390</v>
      </c>
      <c r="F120" s="283" t="str">
        <f ca="1">IFERROR(INDEX(統一!AA$1:AA$1000, MATCH($A120,統一!$E$1:$E$1000,0),0),"")</f>
        <v/>
      </c>
      <c r="G120" s="283" t="str">
        <f ca="1">IFERROR(INDEX(統一!AB$1:AB$1000, MATCH($A120,統一!$E$1:$E$1000,0),0),"")</f>
        <v/>
      </c>
      <c r="H120" s="283" t="str">
        <f ca="1">IFERROR(INDEX(統一!AC$1:AC$1000, MATCH($A120,統一!$E$1:$E$1000,0),0),"")</f>
        <v/>
      </c>
      <c r="I120" s="283" t="str">
        <f ca="1">IFERROR(INDEX(統一!AD$1:AD$1000, MATCH($A120,統一!$E$1:$E$1000,0),0),"")</f>
        <v/>
      </c>
      <c r="J120" s="283" t="str">
        <f ca="1">IFERROR(INDEX(統一!AE$1:AE$1000, MATCH($A120,統一!$E$1:$E$1000,0),0),"")</f>
        <v/>
      </c>
    </row>
    <row r="121" spans="1:10">
      <c r="A121" s="283" t="s">
        <v>3212</v>
      </c>
      <c r="C121"/>
      <c r="D121" t="s">
        <v>1866</v>
      </c>
      <c r="E121" s="283" t="str">
        <f ca="1">IFERROR(INDEX(統一!Z$1:Z$1000, MATCH($A121,統一!$E$1:$E$1000,0),0),"")</f>
        <v>Q00000000400</v>
      </c>
      <c r="F121" s="283" t="str">
        <f ca="1">IFERROR(INDEX(統一!AA$1:AA$1000, MATCH($A121,統一!$E$1:$E$1000,0),0),"")</f>
        <v/>
      </c>
      <c r="G121" s="283" t="str">
        <f ca="1">IFERROR(INDEX(統一!AB$1:AB$1000, MATCH($A121,統一!$E$1:$E$1000,0),0),"")</f>
        <v/>
      </c>
      <c r="H121" s="283" t="str">
        <f ca="1">IFERROR(INDEX(統一!AC$1:AC$1000, MATCH($A121,統一!$E$1:$E$1000,0),0),"")</f>
        <v/>
      </c>
      <c r="I121" s="283" t="str">
        <f ca="1">IFERROR(INDEX(統一!AD$1:AD$1000, MATCH($A121,統一!$E$1:$E$1000,0),0),"")</f>
        <v/>
      </c>
      <c r="J121" s="283" t="str">
        <f ca="1">IFERROR(INDEX(統一!AE$1:AE$1000, MATCH($A121,統一!$E$1:$E$1000,0),0),"")</f>
        <v/>
      </c>
    </row>
    <row r="122" spans="1:10">
      <c r="A122" s="283" t="s">
        <v>3094</v>
      </c>
      <c r="C122"/>
      <c r="D122" t="s">
        <v>2052</v>
      </c>
      <c r="E122" s="283" t="str">
        <f ca="1">IFERROR(INDEX(統一!Z$1:Z$1000, MATCH($A122,統一!$E$1:$E$1000,0),0),"")</f>
        <v>Q00000000410</v>
      </c>
      <c r="F122" s="283" t="str">
        <f ca="1">IFERROR(INDEX(統一!AA$1:AA$1000, MATCH($A122,統一!$E$1:$E$1000,0),0),"")</f>
        <v/>
      </c>
      <c r="G122" s="283" t="str">
        <f ca="1">IFERROR(INDEX(統一!AB$1:AB$1000, MATCH($A122,統一!$E$1:$E$1000,0),0),"")</f>
        <v/>
      </c>
      <c r="H122" s="283" t="str">
        <f ca="1">IFERROR(INDEX(統一!AC$1:AC$1000, MATCH($A122,統一!$E$1:$E$1000,0),0),"")</f>
        <v/>
      </c>
      <c r="I122" s="283" t="str">
        <f ca="1">IFERROR(INDEX(統一!AD$1:AD$1000, MATCH($A122,統一!$E$1:$E$1000,0),0),"")</f>
        <v/>
      </c>
      <c r="J122" s="283" t="str">
        <f ca="1">IFERROR(INDEX(統一!AE$1:AE$1000, MATCH($A122,統一!$E$1:$E$1000,0),0),"")</f>
        <v/>
      </c>
    </row>
    <row r="123" spans="1:10">
      <c r="A123" s="283" t="s">
        <v>3213</v>
      </c>
      <c r="C123"/>
      <c r="D123" t="s">
        <v>1868</v>
      </c>
      <c r="E123" s="283" t="str">
        <f ca="1">IFERROR(INDEX(統一!Z$1:Z$1000, MATCH($A123,統一!$E$1:$E$1000,0),0),"")</f>
        <v>Q00000000420</v>
      </c>
      <c r="F123" s="283" t="str">
        <f ca="1">IFERROR(INDEX(統一!AA$1:AA$1000, MATCH($A123,統一!$E$1:$E$1000,0),0),"")</f>
        <v/>
      </c>
      <c r="G123" s="283" t="str">
        <f ca="1">IFERROR(INDEX(統一!AB$1:AB$1000, MATCH($A123,統一!$E$1:$E$1000,0),0),"")</f>
        <v/>
      </c>
      <c r="H123" s="283" t="str">
        <f ca="1">IFERROR(INDEX(統一!AC$1:AC$1000, MATCH($A123,統一!$E$1:$E$1000,0),0),"")</f>
        <v/>
      </c>
      <c r="I123" s="283" t="str">
        <f ca="1">IFERROR(INDEX(統一!AD$1:AD$1000, MATCH($A123,統一!$E$1:$E$1000,0),0),"")</f>
        <v/>
      </c>
      <c r="J123" s="283" t="str">
        <f ca="1">IFERROR(INDEX(統一!AE$1:AE$1000, MATCH($A123,統一!$E$1:$E$1000,0),0),"")</f>
        <v/>
      </c>
    </row>
    <row r="124" spans="1:10">
      <c r="A124" s="283" t="s">
        <v>3096</v>
      </c>
      <c r="C124"/>
      <c r="D124" t="s">
        <v>2053</v>
      </c>
      <c r="E124" s="283" t="str">
        <f ca="1">IFERROR(INDEX(統一!Z$1:Z$1000, MATCH($A124,統一!$E$1:$E$1000,0),0),"")</f>
        <v>Q00000000430</v>
      </c>
      <c r="F124" s="283" t="str">
        <f ca="1">IFERROR(INDEX(統一!AA$1:AA$1000, MATCH($A124,統一!$E$1:$E$1000,0),0),"")</f>
        <v/>
      </c>
      <c r="G124" s="283" t="str">
        <f ca="1">IFERROR(INDEX(統一!AB$1:AB$1000, MATCH($A124,統一!$E$1:$E$1000,0),0),"")</f>
        <v/>
      </c>
      <c r="H124" s="283" t="str">
        <f ca="1">IFERROR(INDEX(統一!AC$1:AC$1000, MATCH($A124,統一!$E$1:$E$1000,0),0),"")</f>
        <v/>
      </c>
      <c r="I124" s="283" t="str">
        <f ca="1">IFERROR(INDEX(統一!AD$1:AD$1000, MATCH($A124,統一!$E$1:$E$1000,0),0),"")</f>
        <v/>
      </c>
      <c r="J124" s="283" t="str">
        <f ca="1">IFERROR(INDEX(統一!AE$1:AE$1000, MATCH($A124,統一!$E$1:$E$1000,0),0),"")</f>
        <v/>
      </c>
    </row>
    <row r="125" spans="1:10">
      <c r="A125" s="283" t="s">
        <v>3214</v>
      </c>
      <c r="C125"/>
      <c r="D125" t="s">
        <v>2054</v>
      </c>
      <c r="E125" s="283" t="str">
        <f ca="1">IFERROR(INDEX(統一!Z$1:Z$1000, MATCH($A125,統一!$E$1:$E$1000,0),0),"")</f>
        <v>Q00000000440</v>
      </c>
      <c r="F125" s="283" t="str">
        <f ca="1">IFERROR(INDEX(統一!AA$1:AA$1000, MATCH($A125,統一!$E$1:$E$1000,0),0),"")</f>
        <v/>
      </c>
      <c r="G125" s="283" t="str">
        <f ca="1">IFERROR(INDEX(統一!AB$1:AB$1000, MATCH($A125,統一!$E$1:$E$1000,0),0),"")</f>
        <v/>
      </c>
      <c r="H125" s="283" t="str">
        <f ca="1">IFERROR(INDEX(統一!AC$1:AC$1000, MATCH($A125,統一!$E$1:$E$1000,0),0),"")</f>
        <v/>
      </c>
      <c r="I125" s="283" t="str">
        <f ca="1">IFERROR(INDEX(統一!AD$1:AD$1000, MATCH($A125,統一!$E$1:$E$1000,0),0),"")</f>
        <v/>
      </c>
      <c r="J125" s="283" t="str">
        <f ca="1">IFERROR(INDEX(統一!AE$1:AE$1000, MATCH($A125,統一!$E$1:$E$1000,0),0),"")</f>
        <v/>
      </c>
    </row>
    <row r="126" spans="1:10">
      <c r="A126" s="283" t="s">
        <v>3098</v>
      </c>
      <c r="C126"/>
      <c r="D126" t="s">
        <v>1871</v>
      </c>
      <c r="E126" s="283" t="str">
        <f ca="1">IFERROR(INDEX(統一!Z$1:Z$1000, MATCH($A126,統一!$E$1:$E$1000,0),0),"")</f>
        <v>Q00000000450</v>
      </c>
      <c r="F126" s="283" t="str">
        <f ca="1">IFERROR(INDEX(統一!AA$1:AA$1000, MATCH($A126,統一!$E$1:$E$1000,0),0),"")</f>
        <v/>
      </c>
      <c r="G126" s="283" t="str">
        <f ca="1">IFERROR(INDEX(統一!AB$1:AB$1000, MATCH($A126,統一!$E$1:$E$1000,0),0),"")</f>
        <v/>
      </c>
      <c r="H126" s="283" t="str">
        <f ca="1">IFERROR(INDEX(統一!AC$1:AC$1000, MATCH($A126,統一!$E$1:$E$1000,0),0),"")</f>
        <v/>
      </c>
      <c r="I126" s="283" t="str">
        <f ca="1">IFERROR(INDEX(統一!AD$1:AD$1000, MATCH($A126,統一!$E$1:$E$1000,0),0),"")</f>
        <v/>
      </c>
      <c r="J126" s="283" t="str">
        <f ca="1">IFERROR(INDEX(統一!AE$1:AE$1000, MATCH($A126,統一!$E$1:$E$1000,0),0),"")</f>
        <v/>
      </c>
    </row>
    <row r="127" spans="1:10">
      <c r="A127" s="283" t="s">
        <v>3215</v>
      </c>
      <c r="C127"/>
      <c r="D127" t="s">
        <v>2055</v>
      </c>
      <c r="E127" s="283" t="str">
        <f ca="1">IFERROR(INDEX(統一!Z$1:Z$1000, MATCH($A127,統一!$E$1:$E$1000,0),0),"")</f>
        <v>Q00000000460</v>
      </c>
      <c r="F127" s="283" t="str">
        <f ca="1">IFERROR(INDEX(統一!AA$1:AA$1000, MATCH($A127,統一!$E$1:$E$1000,0),0),"")</f>
        <v/>
      </c>
      <c r="G127" s="283" t="str">
        <f ca="1">IFERROR(INDEX(統一!AB$1:AB$1000, MATCH($A127,統一!$E$1:$E$1000,0),0),"")</f>
        <v/>
      </c>
      <c r="H127" s="283" t="str">
        <f ca="1">IFERROR(INDEX(統一!AC$1:AC$1000, MATCH($A127,統一!$E$1:$E$1000,0),0),"")</f>
        <v/>
      </c>
      <c r="I127" s="283" t="str">
        <f ca="1">IFERROR(INDEX(統一!AD$1:AD$1000, MATCH($A127,統一!$E$1:$E$1000,0),0),"")</f>
        <v/>
      </c>
      <c r="J127" s="283" t="str">
        <f ca="1">IFERROR(INDEX(統一!AE$1:AE$1000, MATCH($A127,統一!$E$1:$E$1000,0),0),"")</f>
        <v/>
      </c>
    </row>
    <row r="128" spans="1:10">
      <c r="A128" s="283" t="s">
        <v>3100</v>
      </c>
      <c r="B128" t="s">
        <v>2056</v>
      </c>
      <c r="C128" t="s">
        <v>2056</v>
      </c>
      <c r="D128" t="s">
        <v>2057</v>
      </c>
      <c r="E128" s="283" t="str">
        <f ca="1">IFERROR(INDEX(統一!Z$1:Z$1000, MATCH($A128,統一!$E$1:$E$1000,0),0),"")</f>
        <v/>
      </c>
      <c r="F128" s="283" t="str">
        <f ca="1">IFERROR(INDEX(統一!AA$1:AA$1000, MATCH($A128,統一!$E$1:$E$1000,0),0),"")</f>
        <v>Q00000001330</v>
      </c>
      <c r="G128" s="283" t="str">
        <f ca="1">IFERROR(INDEX(統一!AB$1:AB$1000, MATCH($A128,統一!$E$1:$E$1000,0),0),"")</f>
        <v/>
      </c>
      <c r="H128" s="283" t="str">
        <f ca="1">IFERROR(INDEX(統一!AC$1:AC$1000, MATCH($A128,統一!$E$1:$E$1000,0),0),"")</f>
        <v/>
      </c>
      <c r="I128" s="283" t="str">
        <f ca="1">IFERROR(INDEX(統一!AD$1:AD$1000, MATCH($A128,統一!$E$1:$E$1000,0),0),"")</f>
        <v/>
      </c>
      <c r="J128" s="283" t="str">
        <f ca="1">IFERROR(INDEX(統一!AE$1:AE$1000, MATCH($A128,統一!$E$1:$E$1000,0),0),"")</f>
        <v/>
      </c>
    </row>
    <row r="129" spans="1:10">
      <c r="A129" s="283" t="s">
        <v>3216</v>
      </c>
      <c r="C129"/>
      <c r="D129" t="s">
        <v>2058</v>
      </c>
      <c r="E129" s="283" t="str">
        <f ca="1">IFERROR(INDEX(統一!Z$1:Z$1000, MATCH($A129,統一!$E$1:$E$1000,0),0),"")</f>
        <v/>
      </c>
      <c r="F129" s="283" t="str">
        <f ca="1">IFERROR(INDEX(統一!AA$1:AA$1000, MATCH($A129,統一!$E$1:$E$1000,0),0),"")</f>
        <v>Q00000001340</v>
      </c>
      <c r="G129" s="283" t="str">
        <f ca="1">IFERROR(INDEX(統一!AB$1:AB$1000, MATCH($A129,統一!$E$1:$E$1000,0),0),"")</f>
        <v/>
      </c>
      <c r="H129" s="283" t="str">
        <f ca="1">IFERROR(INDEX(統一!AC$1:AC$1000, MATCH($A129,統一!$E$1:$E$1000,0),0),"")</f>
        <v/>
      </c>
      <c r="I129" s="283" t="str">
        <f ca="1">IFERROR(INDEX(統一!AD$1:AD$1000, MATCH($A129,統一!$E$1:$E$1000,0),0),"")</f>
        <v/>
      </c>
      <c r="J129" s="283" t="str">
        <f ca="1">IFERROR(INDEX(統一!AE$1:AE$1000, MATCH($A129,統一!$E$1:$E$1000,0),0),"")</f>
        <v/>
      </c>
    </row>
    <row r="130" spans="1:10">
      <c r="A130" s="283" t="s">
        <v>3102</v>
      </c>
      <c r="C130"/>
      <c r="D130" t="s">
        <v>2001</v>
      </c>
      <c r="E130" s="283" t="str">
        <f ca="1">IFERROR(INDEX(統一!Z$1:Z$1000, MATCH($A130,統一!$E$1:$E$1000,0),0),"")</f>
        <v/>
      </c>
      <c r="F130" s="283" t="str">
        <f ca="1">IFERROR(INDEX(統一!AA$1:AA$1000, MATCH($A130,統一!$E$1:$E$1000,0),0),"")</f>
        <v>Q00000001350</v>
      </c>
      <c r="G130" s="283" t="str">
        <f ca="1">IFERROR(INDEX(統一!AB$1:AB$1000, MATCH($A130,統一!$E$1:$E$1000,0),0),"")</f>
        <v/>
      </c>
      <c r="H130" s="283" t="str">
        <f ca="1">IFERROR(INDEX(統一!AC$1:AC$1000, MATCH($A130,統一!$E$1:$E$1000,0),0),"")</f>
        <v/>
      </c>
      <c r="I130" s="283" t="str">
        <f ca="1">IFERROR(INDEX(統一!AD$1:AD$1000, MATCH($A130,統一!$E$1:$E$1000,0),0),"")</f>
        <v/>
      </c>
      <c r="J130" s="283" t="str">
        <f ca="1">IFERROR(INDEX(統一!AE$1:AE$1000, MATCH($A130,統一!$E$1:$E$1000,0),0),"")</f>
        <v/>
      </c>
    </row>
    <row r="131" spans="1:10">
      <c r="A131" s="283" t="s">
        <v>3217</v>
      </c>
      <c r="C131"/>
      <c r="D131" t="s">
        <v>2059</v>
      </c>
      <c r="E131" s="283" t="str">
        <f ca="1">IFERROR(INDEX(統一!Z$1:Z$1000, MATCH($A131,統一!$E$1:$E$1000,0),0),"")</f>
        <v/>
      </c>
      <c r="F131" s="283" t="str">
        <f ca="1">IFERROR(INDEX(統一!AA$1:AA$1000, MATCH($A131,統一!$E$1:$E$1000,0),0),"")</f>
        <v>Q00000001360</v>
      </c>
      <c r="G131" s="283" t="str">
        <f ca="1">IFERROR(INDEX(統一!AB$1:AB$1000, MATCH($A131,統一!$E$1:$E$1000,0),0),"")</f>
        <v/>
      </c>
      <c r="H131" s="283" t="str">
        <f ca="1">IFERROR(INDEX(統一!AC$1:AC$1000, MATCH($A131,統一!$E$1:$E$1000,0),0),"")</f>
        <v/>
      </c>
      <c r="I131" s="283" t="str">
        <f ca="1">IFERROR(INDEX(統一!AD$1:AD$1000, MATCH($A131,統一!$E$1:$E$1000,0),0),"")</f>
        <v/>
      </c>
      <c r="J131" s="283" t="str">
        <f ca="1">IFERROR(INDEX(統一!AE$1:AE$1000, MATCH($A131,統一!$E$1:$E$1000,0),0),"")</f>
        <v/>
      </c>
    </row>
    <row r="132" spans="1:10">
      <c r="A132" s="283" t="s">
        <v>3104</v>
      </c>
      <c r="C132"/>
      <c r="D132" t="s">
        <v>2060</v>
      </c>
      <c r="E132" s="283" t="str">
        <f ca="1">IFERROR(INDEX(統一!Z$1:Z$1000, MATCH($A132,統一!$E$1:$E$1000,0),0),"")</f>
        <v/>
      </c>
      <c r="F132" s="283" t="str">
        <f ca="1">IFERROR(INDEX(統一!AA$1:AA$1000, MATCH($A132,統一!$E$1:$E$1000,0),0),"")</f>
        <v>Q00000001370</v>
      </c>
      <c r="G132" s="283" t="str">
        <f ca="1">IFERROR(INDEX(統一!AB$1:AB$1000, MATCH($A132,統一!$E$1:$E$1000,0),0),"")</f>
        <v/>
      </c>
      <c r="H132" s="283" t="str">
        <f ca="1">IFERROR(INDEX(統一!AC$1:AC$1000, MATCH($A132,統一!$E$1:$E$1000,0),0),"")</f>
        <v/>
      </c>
      <c r="I132" s="283" t="str">
        <f ca="1">IFERROR(INDEX(統一!AD$1:AD$1000, MATCH($A132,統一!$E$1:$E$1000,0),0),"")</f>
        <v/>
      </c>
      <c r="J132" s="283" t="str">
        <f ca="1">IFERROR(INDEX(統一!AE$1:AE$1000, MATCH($A132,統一!$E$1:$E$1000,0),0),"")</f>
        <v/>
      </c>
    </row>
    <row r="133" spans="1:10">
      <c r="A133" s="283" t="s">
        <v>3218</v>
      </c>
      <c r="C133"/>
      <c r="D133" t="s">
        <v>2061</v>
      </c>
      <c r="E133" s="283" t="str">
        <f ca="1">IFERROR(INDEX(統一!Z$1:Z$1000, MATCH($A133,統一!$E$1:$E$1000,0),0),"")</f>
        <v/>
      </c>
      <c r="F133" s="283" t="str">
        <f ca="1">IFERROR(INDEX(統一!AA$1:AA$1000, MATCH($A133,統一!$E$1:$E$1000,0),0),"")</f>
        <v>Q00000001380</v>
      </c>
      <c r="G133" s="283" t="str">
        <f ca="1">IFERROR(INDEX(統一!AB$1:AB$1000, MATCH($A133,統一!$E$1:$E$1000,0),0),"")</f>
        <v/>
      </c>
      <c r="H133" s="283" t="str">
        <f ca="1">IFERROR(INDEX(統一!AC$1:AC$1000, MATCH($A133,統一!$E$1:$E$1000,0),0),"")</f>
        <v/>
      </c>
      <c r="I133" s="283" t="str">
        <f ca="1">IFERROR(INDEX(統一!AD$1:AD$1000, MATCH($A133,統一!$E$1:$E$1000,0),0),"")</f>
        <v/>
      </c>
      <c r="J133" s="283" t="str">
        <f ca="1">IFERROR(INDEX(統一!AE$1:AE$1000, MATCH($A133,統一!$E$1:$E$1000,0),0),"")</f>
        <v/>
      </c>
    </row>
    <row r="134" spans="1:10">
      <c r="A134" s="283" t="s">
        <v>3106</v>
      </c>
      <c r="C134"/>
      <c r="D134" t="s">
        <v>2062</v>
      </c>
      <c r="E134" s="283" t="str">
        <f ca="1">IFERROR(INDEX(統一!Z$1:Z$1000, MATCH($A134,統一!$E$1:$E$1000,0),0),"")</f>
        <v/>
      </c>
      <c r="F134" s="283" t="str">
        <f ca="1">IFERROR(INDEX(統一!AA$1:AA$1000, MATCH($A134,統一!$E$1:$E$1000,0),0),"")</f>
        <v>Q00000001390</v>
      </c>
      <c r="G134" s="283" t="str">
        <f ca="1">IFERROR(INDEX(統一!AB$1:AB$1000, MATCH($A134,統一!$E$1:$E$1000,0),0),"")</f>
        <v/>
      </c>
      <c r="H134" s="283" t="str">
        <f ca="1">IFERROR(INDEX(統一!AC$1:AC$1000, MATCH($A134,統一!$E$1:$E$1000,0),0),"")</f>
        <v/>
      </c>
      <c r="I134" s="283" t="str">
        <f ca="1">IFERROR(INDEX(統一!AD$1:AD$1000, MATCH($A134,統一!$E$1:$E$1000,0),0),"")</f>
        <v/>
      </c>
      <c r="J134" s="283" t="str">
        <f ca="1">IFERROR(INDEX(統一!AE$1:AE$1000, MATCH($A134,統一!$E$1:$E$1000,0),0),"")</f>
        <v/>
      </c>
    </row>
    <row r="135" spans="1:10">
      <c r="A135" s="283" t="s">
        <v>3219</v>
      </c>
      <c r="C135"/>
      <c r="D135" t="s">
        <v>2063</v>
      </c>
      <c r="E135" s="283" t="str">
        <f ca="1">IFERROR(INDEX(統一!Z$1:Z$1000, MATCH($A135,統一!$E$1:$E$1000,0),0),"")</f>
        <v/>
      </c>
      <c r="F135" s="283" t="str">
        <f ca="1">IFERROR(INDEX(統一!AA$1:AA$1000, MATCH($A135,統一!$E$1:$E$1000,0),0),"")</f>
        <v>Q00000001400</v>
      </c>
      <c r="G135" s="283" t="str">
        <f ca="1">IFERROR(INDEX(統一!AB$1:AB$1000, MATCH($A135,統一!$E$1:$E$1000,0),0),"")</f>
        <v/>
      </c>
      <c r="H135" s="283" t="str">
        <f ca="1">IFERROR(INDEX(統一!AC$1:AC$1000, MATCH($A135,統一!$E$1:$E$1000,0),0),"")</f>
        <v/>
      </c>
      <c r="I135" s="283" t="str">
        <f ca="1">IFERROR(INDEX(統一!AD$1:AD$1000, MATCH($A135,統一!$E$1:$E$1000,0),0),"")</f>
        <v/>
      </c>
      <c r="J135" s="283" t="str">
        <f ca="1">IFERROR(INDEX(統一!AE$1:AE$1000, MATCH($A135,統一!$E$1:$E$1000,0),0),"")</f>
        <v/>
      </c>
    </row>
    <row r="136" spans="1:10">
      <c r="A136" s="283" t="s">
        <v>3108</v>
      </c>
      <c r="C136"/>
      <c r="D136" t="s">
        <v>2064</v>
      </c>
      <c r="E136" s="283" t="str">
        <f ca="1">IFERROR(INDEX(統一!Z$1:Z$1000, MATCH($A136,統一!$E$1:$E$1000,0),0),"")</f>
        <v/>
      </c>
      <c r="F136" s="283" t="str">
        <f ca="1">IFERROR(INDEX(統一!AA$1:AA$1000, MATCH($A136,統一!$E$1:$E$1000,0),0),"")</f>
        <v>Q00000001410</v>
      </c>
      <c r="G136" s="283" t="str">
        <f ca="1">IFERROR(INDEX(統一!AB$1:AB$1000, MATCH($A136,統一!$E$1:$E$1000,0),0),"")</f>
        <v/>
      </c>
      <c r="H136" s="283" t="str">
        <f ca="1">IFERROR(INDEX(統一!AC$1:AC$1000, MATCH($A136,統一!$E$1:$E$1000,0),0),"")</f>
        <v/>
      </c>
      <c r="I136" s="283" t="str">
        <f ca="1">IFERROR(INDEX(統一!AD$1:AD$1000, MATCH($A136,統一!$E$1:$E$1000,0),0),"")</f>
        <v/>
      </c>
      <c r="J136" s="283" t="str">
        <f ca="1">IFERROR(INDEX(統一!AE$1:AE$1000, MATCH($A136,統一!$E$1:$E$1000,0),0),"")</f>
        <v/>
      </c>
    </row>
    <row r="137" spans="1:10">
      <c r="A137" s="283" t="s">
        <v>3220</v>
      </c>
      <c r="C137"/>
      <c r="D137" t="s">
        <v>2065</v>
      </c>
      <c r="E137" s="283" t="str">
        <f ca="1">IFERROR(INDEX(統一!Z$1:Z$1000, MATCH($A137,統一!$E$1:$E$1000,0),0),"")</f>
        <v/>
      </c>
      <c r="F137" s="283" t="str">
        <f ca="1">IFERROR(INDEX(統一!AA$1:AA$1000, MATCH($A137,統一!$E$1:$E$1000,0),0),"")</f>
        <v>Q00000001420</v>
      </c>
      <c r="G137" s="283" t="str">
        <f ca="1">IFERROR(INDEX(統一!AB$1:AB$1000, MATCH($A137,統一!$E$1:$E$1000,0),0),"")</f>
        <v/>
      </c>
      <c r="H137" s="283" t="str">
        <f ca="1">IFERROR(INDEX(統一!AC$1:AC$1000, MATCH($A137,統一!$E$1:$E$1000,0),0),"")</f>
        <v/>
      </c>
      <c r="I137" s="283" t="str">
        <f ca="1">IFERROR(INDEX(統一!AD$1:AD$1000, MATCH($A137,統一!$E$1:$E$1000,0),0),"")</f>
        <v/>
      </c>
      <c r="J137" s="283" t="str">
        <f ca="1">IFERROR(INDEX(統一!AE$1:AE$1000, MATCH($A137,統一!$E$1:$E$1000,0),0),"")</f>
        <v/>
      </c>
    </row>
    <row r="138" spans="1:10">
      <c r="A138" s="283" t="s">
        <v>3110</v>
      </c>
      <c r="C138"/>
      <c r="D138" t="s">
        <v>2066</v>
      </c>
      <c r="E138" s="283" t="str">
        <f ca="1">IFERROR(INDEX(統一!Z$1:Z$1000, MATCH($A138,統一!$E$1:$E$1000,0),0),"")</f>
        <v/>
      </c>
      <c r="F138" s="283" t="str">
        <f ca="1">IFERROR(INDEX(統一!AA$1:AA$1000, MATCH($A138,統一!$E$1:$E$1000,0),0),"")</f>
        <v>Q00000001430</v>
      </c>
      <c r="G138" s="283" t="str">
        <f ca="1">IFERROR(INDEX(統一!AB$1:AB$1000, MATCH($A138,統一!$E$1:$E$1000,0),0),"")</f>
        <v/>
      </c>
      <c r="H138" s="283" t="str">
        <f ca="1">IFERROR(INDEX(統一!AC$1:AC$1000, MATCH($A138,統一!$E$1:$E$1000,0),0),"")</f>
        <v/>
      </c>
      <c r="I138" s="283" t="str">
        <f ca="1">IFERROR(INDEX(統一!AD$1:AD$1000, MATCH($A138,統一!$E$1:$E$1000,0),0),"")</f>
        <v/>
      </c>
      <c r="J138" s="283" t="str">
        <f ca="1">IFERROR(INDEX(統一!AE$1:AE$1000, MATCH($A138,統一!$E$1:$E$1000,0),0),"")</f>
        <v/>
      </c>
    </row>
    <row r="139" spans="1:10">
      <c r="A139" s="283" t="s">
        <v>3221</v>
      </c>
      <c r="C139"/>
      <c r="D139" t="s">
        <v>2067</v>
      </c>
      <c r="E139" s="283" t="str">
        <f ca="1">IFERROR(INDEX(統一!Z$1:Z$1000, MATCH($A139,統一!$E$1:$E$1000,0),0),"")</f>
        <v/>
      </c>
      <c r="F139" s="283" t="str">
        <f ca="1">IFERROR(INDEX(統一!AA$1:AA$1000, MATCH($A139,統一!$E$1:$E$1000,0),0),"")</f>
        <v>Q00000001440</v>
      </c>
      <c r="G139" s="283" t="str">
        <f ca="1">IFERROR(INDEX(統一!AB$1:AB$1000, MATCH($A139,統一!$E$1:$E$1000,0),0),"")</f>
        <v/>
      </c>
      <c r="H139" s="283" t="str">
        <f ca="1">IFERROR(INDEX(統一!AC$1:AC$1000, MATCH($A139,統一!$E$1:$E$1000,0),0),"")</f>
        <v/>
      </c>
      <c r="I139" s="283" t="str">
        <f ca="1">IFERROR(INDEX(統一!AD$1:AD$1000, MATCH($A139,統一!$E$1:$E$1000,0),0),"")</f>
        <v/>
      </c>
      <c r="J139" s="283" t="str">
        <f ca="1">IFERROR(INDEX(統一!AE$1:AE$1000, MATCH($A139,統一!$E$1:$E$1000,0),0),"")</f>
        <v/>
      </c>
    </row>
    <row r="140" spans="1:10">
      <c r="A140" s="283" t="s">
        <v>3112</v>
      </c>
      <c r="C140"/>
      <c r="D140" t="s">
        <v>2068</v>
      </c>
      <c r="E140" s="283" t="str">
        <f ca="1">IFERROR(INDEX(統一!Z$1:Z$1000, MATCH($A140,統一!$E$1:$E$1000,0),0),"")</f>
        <v/>
      </c>
      <c r="F140" s="283" t="str">
        <f ca="1">IFERROR(INDEX(統一!AA$1:AA$1000, MATCH($A140,統一!$E$1:$E$1000,0),0),"")</f>
        <v>Q00000001450</v>
      </c>
      <c r="G140" s="283" t="str">
        <f ca="1">IFERROR(INDEX(統一!AB$1:AB$1000, MATCH($A140,統一!$E$1:$E$1000,0),0),"")</f>
        <v/>
      </c>
      <c r="H140" s="283" t="str">
        <f ca="1">IFERROR(INDEX(統一!AC$1:AC$1000, MATCH($A140,統一!$E$1:$E$1000,0),0),"")</f>
        <v/>
      </c>
      <c r="I140" s="283" t="str">
        <f ca="1">IFERROR(INDEX(統一!AD$1:AD$1000, MATCH($A140,統一!$E$1:$E$1000,0),0),"")</f>
        <v/>
      </c>
      <c r="J140" s="283" t="str">
        <f ca="1">IFERROR(INDEX(統一!AE$1:AE$1000, MATCH($A140,統一!$E$1:$E$1000,0),0),"")</f>
        <v/>
      </c>
    </row>
    <row r="141" spans="1:10">
      <c r="A141" s="283" t="s">
        <v>3222</v>
      </c>
      <c r="C141"/>
      <c r="D141" t="s">
        <v>2069</v>
      </c>
      <c r="E141" s="283" t="str">
        <f ca="1">IFERROR(INDEX(統一!Z$1:Z$1000, MATCH($A141,統一!$E$1:$E$1000,0),0),"")</f>
        <v/>
      </c>
      <c r="F141" s="283" t="str">
        <f ca="1">IFERROR(INDEX(統一!AA$1:AA$1000, MATCH($A141,統一!$E$1:$E$1000,0),0),"")</f>
        <v>Q00000001460</v>
      </c>
      <c r="G141" s="283" t="str">
        <f ca="1">IFERROR(INDEX(統一!AB$1:AB$1000, MATCH($A141,統一!$E$1:$E$1000,0),0),"")</f>
        <v/>
      </c>
      <c r="H141" s="283" t="str">
        <f ca="1">IFERROR(INDEX(統一!AC$1:AC$1000, MATCH($A141,統一!$E$1:$E$1000,0),0),"")</f>
        <v/>
      </c>
      <c r="I141" s="283" t="str">
        <f ca="1">IFERROR(INDEX(統一!AD$1:AD$1000, MATCH($A141,統一!$E$1:$E$1000,0),0),"")</f>
        <v/>
      </c>
      <c r="J141" s="283" t="str">
        <f ca="1">IFERROR(INDEX(統一!AE$1:AE$1000, MATCH($A141,統一!$E$1:$E$1000,0),0),"")</f>
        <v/>
      </c>
    </row>
    <row r="142" spans="1:10">
      <c r="A142" s="283" t="s">
        <v>3114</v>
      </c>
      <c r="C142"/>
      <c r="D142" t="s">
        <v>2070</v>
      </c>
      <c r="E142" s="283" t="str">
        <f ca="1">IFERROR(INDEX(統一!Z$1:Z$1000, MATCH($A142,統一!$E$1:$E$1000,0),0),"")</f>
        <v/>
      </c>
      <c r="F142" s="283" t="str">
        <f ca="1">IFERROR(INDEX(統一!AA$1:AA$1000, MATCH($A142,統一!$E$1:$E$1000,0),0),"")</f>
        <v>Q00000001470</v>
      </c>
      <c r="G142" s="283" t="str">
        <f ca="1">IFERROR(INDEX(統一!AB$1:AB$1000, MATCH($A142,統一!$E$1:$E$1000,0),0),"")</f>
        <v/>
      </c>
      <c r="H142" s="283" t="str">
        <f ca="1">IFERROR(INDEX(統一!AC$1:AC$1000, MATCH($A142,統一!$E$1:$E$1000,0),0),"")</f>
        <v/>
      </c>
      <c r="I142" s="283" t="str">
        <f ca="1">IFERROR(INDEX(統一!AD$1:AD$1000, MATCH($A142,統一!$E$1:$E$1000,0),0),"")</f>
        <v/>
      </c>
      <c r="J142" s="283" t="str">
        <f ca="1">IFERROR(INDEX(統一!AE$1:AE$1000, MATCH($A142,統一!$E$1:$E$1000,0),0),"")</f>
        <v/>
      </c>
    </row>
    <row r="143" spans="1:10">
      <c r="A143" s="283" t="s">
        <v>3223</v>
      </c>
      <c r="C143"/>
      <c r="D143" t="s">
        <v>2071</v>
      </c>
      <c r="E143" s="283" t="str">
        <f ca="1">IFERROR(INDEX(統一!Z$1:Z$1000, MATCH($A143,統一!$E$1:$E$1000,0),0),"")</f>
        <v/>
      </c>
      <c r="F143" s="283" t="str">
        <f ca="1">IFERROR(INDEX(統一!AA$1:AA$1000, MATCH($A143,統一!$E$1:$E$1000,0),0),"")</f>
        <v>Q00000001480</v>
      </c>
      <c r="G143" s="283" t="str">
        <f ca="1">IFERROR(INDEX(統一!AB$1:AB$1000, MATCH($A143,統一!$E$1:$E$1000,0),0),"")</f>
        <v/>
      </c>
      <c r="H143" s="283" t="str">
        <f ca="1">IFERROR(INDEX(統一!AC$1:AC$1000, MATCH($A143,統一!$E$1:$E$1000,0),0),"")</f>
        <v/>
      </c>
      <c r="I143" s="283" t="str">
        <f ca="1">IFERROR(INDEX(統一!AD$1:AD$1000, MATCH($A143,統一!$E$1:$E$1000,0),0),"")</f>
        <v/>
      </c>
      <c r="J143" s="283" t="str">
        <f ca="1">IFERROR(INDEX(統一!AE$1:AE$1000, MATCH($A143,統一!$E$1:$E$1000,0),0),"")</f>
        <v/>
      </c>
    </row>
    <row r="144" spans="1:10">
      <c r="A144" s="283" t="s">
        <v>3116</v>
      </c>
      <c r="C144"/>
      <c r="D144" t="s">
        <v>2072</v>
      </c>
      <c r="E144" s="283" t="str">
        <f ca="1">IFERROR(INDEX(統一!Z$1:Z$1000, MATCH($A144,統一!$E$1:$E$1000,0),0),"")</f>
        <v/>
      </c>
      <c r="F144" s="283" t="str">
        <f ca="1">IFERROR(INDEX(統一!AA$1:AA$1000, MATCH($A144,統一!$E$1:$E$1000,0),0),"")</f>
        <v>Q00000001490</v>
      </c>
      <c r="G144" s="283" t="str">
        <f ca="1">IFERROR(INDEX(統一!AB$1:AB$1000, MATCH($A144,統一!$E$1:$E$1000,0),0),"")</f>
        <v/>
      </c>
      <c r="H144" s="283" t="str">
        <f ca="1">IFERROR(INDEX(統一!AC$1:AC$1000, MATCH($A144,統一!$E$1:$E$1000,0),0),"")</f>
        <v/>
      </c>
      <c r="I144" s="283" t="str">
        <f ca="1">IFERROR(INDEX(統一!AD$1:AD$1000, MATCH($A144,統一!$E$1:$E$1000,0),0),"")</f>
        <v/>
      </c>
      <c r="J144" s="283" t="str">
        <f ca="1">IFERROR(INDEX(統一!AE$1:AE$1000, MATCH($A144,統一!$E$1:$E$1000,0),0),"")</f>
        <v/>
      </c>
    </row>
    <row r="145" spans="1:10">
      <c r="A145" s="283" t="s">
        <v>3224</v>
      </c>
      <c r="C145"/>
      <c r="D145" t="s">
        <v>2073</v>
      </c>
      <c r="E145" s="283" t="str">
        <f ca="1">IFERROR(INDEX(統一!Z$1:Z$1000, MATCH($A145,統一!$E$1:$E$1000,0),0),"")</f>
        <v/>
      </c>
      <c r="F145" s="283" t="str">
        <f ca="1">IFERROR(INDEX(統一!AA$1:AA$1000, MATCH($A145,統一!$E$1:$E$1000,0),0),"")</f>
        <v>Q00000001500</v>
      </c>
      <c r="G145" s="283" t="str">
        <f ca="1">IFERROR(INDEX(統一!AB$1:AB$1000, MATCH($A145,統一!$E$1:$E$1000,0),0),"")</f>
        <v/>
      </c>
      <c r="H145" s="283" t="str">
        <f ca="1">IFERROR(INDEX(統一!AC$1:AC$1000, MATCH($A145,統一!$E$1:$E$1000,0),0),"")</f>
        <v/>
      </c>
      <c r="I145" s="283" t="str">
        <f ca="1">IFERROR(INDEX(統一!AD$1:AD$1000, MATCH($A145,統一!$E$1:$E$1000,0),0),"")</f>
        <v/>
      </c>
      <c r="J145" s="283" t="str">
        <f ca="1">IFERROR(INDEX(統一!AE$1:AE$1000, MATCH($A145,統一!$E$1:$E$1000,0),0),"")</f>
        <v/>
      </c>
    </row>
    <row r="146" spans="1:10">
      <c r="A146" s="283" t="s">
        <v>3118</v>
      </c>
      <c r="C146"/>
      <c r="D146" t="s">
        <v>2074</v>
      </c>
      <c r="E146" s="283" t="str">
        <f ca="1">IFERROR(INDEX(統一!Z$1:Z$1000, MATCH($A146,統一!$E$1:$E$1000,0),0),"")</f>
        <v/>
      </c>
      <c r="F146" s="283" t="str">
        <f ca="1">IFERROR(INDEX(統一!AA$1:AA$1000, MATCH($A146,統一!$E$1:$E$1000,0),0),"")</f>
        <v>Q00000001510</v>
      </c>
      <c r="G146" s="283" t="str">
        <f ca="1">IFERROR(INDEX(統一!AB$1:AB$1000, MATCH($A146,統一!$E$1:$E$1000,0),0),"")</f>
        <v/>
      </c>
      <c r="H146" s="283" t="str">
        <f ca="1">IFERROR(INDEX(統一!AC$1:AC$1000, MATCH($A146,統一!$E$1:$E$1000,0),0),"")</f>
        <v/>
      </c>
      <c r="I146" s="283" t="str">
        <f ca="1">IFERROR(INDEX(統一!AD$1:AD$1000, MATCH($A146,統一!$E$1:$E$1000,0),0),"")</f>
        <v/>
      </c>
      <c r="J146" s="283" t="str">
        <f ca="1">IFERROR(INDEX(統一!AE$1:AE$1000, MATCH($A146,統一!$E$1:$E$1000,0),0),"")</f>
        <v/>
      </c>
    </row>
    <row r="147" spans="1:10">
      <c r="A147" s="283" t="s">
        <v>3225</v>
      </c>
      <c r="C147"/>
      <c r="D147" t="s">
        <v>2075</v>
      </c>
      <c r="E147" s="283" t="str">
        <f ca="1">IFERROR(INDEX(統一!Z$1:Z$1000, MATCH($A147,統一!$E$1:$E$1000,0),0),"")</f>
        <v/>
      </c>
      <c r="F147" s="283" t="str">
        <f ca="1">IFERROR(INDEX(統一!AA$1:AA$1000, MATCH($A147,統一!$E$1:$E$1000,0),0),"")</f>
        <v>Q00000001520</v>
      </c>
      <c r="G147" s="283" t="str">
        <f ca="1">IFERROR(INDEX(統一!AB$1:AB$1000, MATCH($A147,統一!$E$1:$E$1000,0),0),"")</f>
        <v/>
      </c>
      <c r="H147" s="283" t="str">
        <f ca="1">IFERROR(INDEX(統一!AC$1:AC$1000, MATCH($A147,統一!$E$1:$E$1000,0),0),"")</f>
        <v/>
      </c>
      <c r="I147" s="283" t="str">
        <f ca="1">IFERROR(INDEX(統一!AD$1:AD$1000, MATCH($A147,統一!$E$1:$E$1000,0),0),"")</f>
        <v/>
      </c>
      <c r="J147" s="283" t="str">
        <f ca="1">IFERROR(INDEX(統一!AE$1:AE$1000, MATCH($A147,統一!$E$1:$E$1000,0),0),"")</f>
        <v/>
      </c>
    </row>
    <row r="148" spans="1:10">
      <c r="A148" s="283" t="s">
        <v>2938</v>
      </c>
      <c r="B148" s="283" t="s">
        <v>3197</v>
      </c>
      <c r="C148" s="283" t="s">
        <v>3198</v>
      </c>
      <c r="D148" s="284" t="s">
        <v>714</v>
      </c>
      <c r="E148" s="283" t="str">
        <f ca="1">IFERROR(INDEX(統一!Z$1:Z$1000, MATCH($A148,統一!$E$1:$E$1000,0),0),"")</f>
        <v>Q00000000600</v>
      </c>
      <c r="F148" s="283" t="str">
        <f ca="1">IFERROR(INDEX(統一!AA$1:AA$1000, MATCH($A148,統一!$E$1:$E$1000,0),0),"")</f>
        <v>Q00000001580</v>
      </c>
      <c r="G148" s="283" t="str">
        <f ca="1">IFERROR(INDEX(統一!AB$1:AB$1000, MATCH($A148,統一!$E$1:$E$1000,0),0),"")</f>
        <v>Q00000002520</v>
      </c>
      <c r="H148" s="283" t="str">
        <f ca="1">IFERROR(INDEX(統一!AC$1:AC$1000, MATCH($A148,統一!$E$1:$E$1000,0),0),"")</f>
        <v>Q00000003380</v>
      </c>
      <c r="I148" s="283" t="str">
        <f ca="1">IFERROR(INDEX(統一!AD$1:AD$1000, MATCH($A148,統一!$E$1:$E$1000,0),0),"")</f>
        <v>Q00000004240</v>
      </c>
      <c r="J148" s="283" t="str">
        <f ca="1">IFERROR(INDEX(統一!AE$1:AE$1000, MATCH($A148,統一!$E$1:$E$1000,0),0),"")</f>
        <v>Q00000005260</v>
      </c>
    </row>
    <row r="149" spans="1:10">
      <c r="A149" s="283" t="s">
        <v>2939</v>
      </c>
      <c r="C149" s="283" t="s">
        <v>3199</v>
      </c>
      <c r="D149" s="284" t="s">
        <v>711</v>
      </c>
      <c r="E149" s="283" t="str">
        <f ca="1">IFERROR(INDEX(統一!Z$1:Z$1000, MATCH($A149,統一!$E$1:$E$1000,0),0),"")</f>
        <v>Q00000000610</v>
      </c>
      <c r="F149" s="283" t="str">
        <f ca="1">IFERROR(INDEX(統一!AA$1:AA$1000, MATCH($A149,統一!$E$1:$E$1000,0),0),"")</f>
        <v>Q00000001590</v>
      </c>
      <c r="G149" s="283" t="str">
        <f ca="1">IFERROR(INDEX(統一!AB$1:AB$1000, MATCH($A149,統一!$E$1:$E$1000,0),0),"")</f>
        <v>Q00000002530</v>
      </c>
      <c r="H149" s="283" t="str">
        <f ca="1">IFERROR(INDEX(統一!AC$1:AC$1000, MATCH($A149,統一!$E$1:$E$1000,0),0),"")</f>
        <v>Q00000003390</v>
      </c>
      <c r="I149" s="283" t="str">
        <f ca="1">IFERROR(INDEX(統一!AD$1:AD$1000, MATCH($A149,統一!$E$1:$E$1000,0),0),"")</f>
        <v>Q00000004250</v>
      </c>
      <c r="J149" s="283" t="str">
        <f ca="1">IFERROR(INDEX(統一!AE$1:AE$1000, MATCH($A149,統一!$E$1:$E$1000,0),0),"")</f>
        <v>Q00000005270</v>
      </c>
    </row>
    <row r="150" spans="1:10">
      <c r="A150" s="283" t="s">
        <v>2940</v>
      </c>
      <c r="D150" s="284" t="s">
        <v>1538</v>
      </c>
      <c r="E150" s="283" t="str">
        <f ca="1">IFERROR(INDEX(統一!Z$1:Z$1000, MATCH($A150,統一!$E$1:$E$1000,0),0),"")</f>
        <v>Q00000000620</v>
      </c>
      <c r="F150" s="283" t="str">
        <f ca="1">IFERROR(INDEX(統一!AA$1:AA$1000, MATCH($A150,統一!$E$1:$E$1000,0),0),"")</f>
        <v>Q00000001600</v>
      </c>
      <c r="G150" s="283" t="str">
        <f ca="1">IFERROR(INDEX(統一!AB$1:AB$1000, MATCH($A150,統一!$E$1:$E$1000,0),0),"")</f>
        <v>Q00000002540</v>
      </c>
      <c r="H150" s="283" t="str">
        <f ca="1">IFERROR(INDEX(統一!AC$1:AC$1000, MATCH($A150,統一!$E$1:$E$1000,0),0),"")</f>
        <v>Q00000003400</v>
      </c>
      <c r="I150" s="283" t="str">
        <f ca="1">IFERROR(INDEX(統一!AD$1:AD$1000, MATCH($A150,統一!$E$1:$E$1000,0),0),"")</f>
        <v>Q00000004260</v>
      </c>
      <c r="J150" s="283" t="str">
        <f ca="1">IFERROR(INDEX(統一!AE$1:AE$1000, MATCH($A150,統一!$E$1:$E$1000,0),0),"")</f>
        <v>Q00000005280</v>
      </c>
    </row>
    <row r="151" spans="1:10">
      <c r="A151" s="283" t="s">
        <v>2934</v>
      </c>
      <c r="C151" s="283" t="s">
        <v>3200</v>
      </c>
      <c r="D151" s="284" t="s">
        <v>465</v>
      </c>
      <c r="E151" s="283" t="str">
        <f ca="1">IFERROR(INDEX(統一!Z$1:Z$1000, MATCH($A151,統一!$E$1:$E$1000,0),0),"")</f>
        <v>Q00000000550</v>
      </c>
      <c r="F151" s="283" t="str">
        <f ca="1">IFERROR(INDEX(統一!AA$1:AA$1000, MATCH($A151,統一!$E$1:$E$1000,0),0),"")</f>
        <v>Q00000001530</v>
      </c>
      <c r="G151" s="283" t="str">
        <f ca="1">IFERROR(INDEX(統一!AB$1:AB$1000, MATCH($A151,統一!$E$1:$E$1000,0),0),"")</f>
        <v>Q00000002470</v>
      </c>
      <c r="H151" s="283" t="str">
        <f ca="1">IFERROR(INDEX(統一!AC$1:AC$1000, MATCH($A151,統一!$E$1:$E$1000,0),0),"")</f>
        <v>Q00000003330</v>
      </c>
      <c r="I151" s="283" t="str">
        <f ca="1">IFERROR(INDEX(統一!AD$1:AD$1000, MATCH($A151,統一!$E$1:$E$1000,0),0),"")</f>
        <v>Q00000004190</v>
      </c>
      <c r="J151" s="283" t="str">
        <f ca="1">IFERROR(INDEX(統一!AE$1:AE$1000, MATCH($A151,統一!$E$1:$E$1000,0),0),"")</f>
        <v>Q00000005210</v>
      </c>
    </row>
    <row r="152" spans="1:10">
      <c r="A152" s="283" t="s">
        <v>2935</v>
      </c>
      <c r="D152" s="284" t="s">
        <v>720</v>
      </c>
      <c r="E152" s="283" t="str">
        <f ca="1">IFERROR(INDEX(統一!Z$1:Z$1000, MATCH($A152,統一!$E$1:$E$1000,0),0),"")</f>
        <v>Q00000000560</v>
      </c>
      <c r="F152" s="283" t="str">
        <f ca="1">IFERROR(INDEX(統一!AA$1:AA$1000, MATCH($A152,統一!$E$1:$E$1000,0),0),"")</f>
        <v>Q00000001540</v>
      </c>
      <c r="G152" s="283" t="str">
        <f ca="1">IFERROR(INDEX(統一!AB$1:AB$1000, MATCH($A152,統一!$E$1:$E$1000,0),0),"")</f>
        <v>Q00000002480</v>
      </c>
      <c r="H152" s="283" t="str">
        <f ca="1">IFERROR(INDEX(統一!AC$1:AC$1000, MATCH($A152,統一!$E$1:$E$1000,0),0),"")</f>
        <v>Q00000003340</v>
      </c>
      <c r="I152" s="283" t="str">
        <f ca="1">IFERROR(INDEX(統一!AD$1:AD$1000, MATCH($A152,統一!$E$1:$E$1000,0),0),"")</f>
        <v>Q00000004200</v>
      </c>
      <c r="J152" s="283" t="str">
        <f ca="1">IFERROR(INDEX(統一!AE$1:AE$1000, MATCH($A152,統一!$E$1:$E$1000,0),0),"")</f>
        <v>Q00000005220</v>
      </c>
    </row>
    <row r="153" spans="1:10">
      <c r="A153" s="283" t="s">
        <v>2936</v>
      </c>
      <c r="D153" s="284" t="s">
        <v>719</v>
      </c>
      <c r="E153" s="283" t="str">
        <f ca="1">IFERROR(INDEX(統一!Z$1:Z$1000, MATCH($A153,統一!$E$1:$E$1000,0),0),"")</f>
        <v>Q00000000570</v>
      </c>
      <c r="F153" s="283" t="str">
        <f ca="1">IFERROR(INDEX(統一!AA$1:AA$1000, MATCH($A153,統一!$E$1:$E$1000,0),0),"")</f>
        <v>Q00000001550</v>
      </c>
      <c r="G153" s="283" t="str">
        <f ca="1">IFERROR(INDEX(統一!AB$1:AB$1000, MATCH($A153,統一!$E$1:$E$1000,0),0),"")</f>
        <v>Q00000002490</v>
      </c>
      <c r="H153" s="283" t="str">
        <f ca="1">IFERROR(INDEX(統一!AC$1:AC$1000, MATCH($A153,統一!$E$1:$E$1000,0),0),"")</f>
        <v>Q00000003350</v>
      </c>
      <c r="I153" s="283" t="str">
        <f ca="1">IFERROR(INDEX(統一!AD$1:AD$1000, MATCH($A153,統一!$E$1:$E$1000,0),0),"")</f>
        <v>Q00000004210</v>
      </c>
      <c r="J153" s="283" t="str">
        <f ca="1">IFERROR(INDEX(統一!AE$1:AE$1000, MATCH($A153,統一!$E$1:$E$1000,0),0),"")</f>
        <v>Q00000005230</v>
      </c>
    </row>
    <row r="154" spans="1:10">
      <c r="A154" s="283" t="s">
        <v>2937</v>
      </c>
      <c r="D154" s="284" t="s">
        <v>718</v>
      </c>
      <c r="E154" s="283" t="str">
        <f ca="1">IFERROR(INDEX(統一!Z$1:Z$1000, MATCH($A154,統一!$E$1:$E$1000,0),0),"")</f>
        <v>Q00000000580</v>
      </c>
      <c r="F154" s="283" t="str">
        <f ca="1">IFERROR(INDEX(統一!AA$1:AA$1000, MATCH($A154,統一!$E$1:$E$1000,0),0),"")</f>
        <v>Q00000001560</v>
      </c>
      <c r="G154" s="283" t="str">
        <f ca="1">IFERROR(INDEX(統一!AB$1:AB$1000, MATCH($A154,統一!$E$1:$E$1000,0),0),"")</f>
        <v>Q00000002500</v>
      </c>
      <c r="H154" s="283" t="str">
        <f ca="1">IFERROR(INDEX(統一!AC$1:AC$1000, MATCH($A154,統一!$E$1:$E$1000,0),0),"")</f>
        <v>Q00000003360</v>
      </c>
      <c r="I154" s="283" t="str">
        <f ca="1">IFERROR(INDEX(統一!AD$1:AD$1000, MATCH($A154,統一!$E$1:$E$1000,0),0),"")</f>
        <v>Q00000004220</v>
      </c>
      <c r="J154" s="283" t="str">
        <f ca="1">IFERROR(INDEX(統一!AE$1:AE$1000, MATCH($A154,統一!$E$1:$E$1000,0),0),"")</f>
        <v>Q00000005240</v>
      </c>
    </row>
    <row r="155" spans="1:10">
      <c r="A155" s="283" t="s">
        <v>2942</v>
      </c>
      <c r="D155" s="284" t="s">
        <v>2933</v>
      </c>
      <c r="E155" s="283" t="str">
        <f ca="1">IFERROR(INDEX(統一!Z$1:Z$1000, MATCH($A155,統一!$E$1:$E$1000,0),0),"")</f>
        <v/>
      </c>
      <c r="F155" s="283" t="str">
        <f ca="1">IFERROR(INDEX(統一!AA$1:AA$1000, MATCH($A155,統一!$E$1:$E$1000,0),0),"")</f>
        <v/>
      </c>
      <c r="G155" s="283" t="str">
        <f ca="1">IFERROR(INDEX(統一!AB$1:AB$1000, MATCH($A155,統一!$E$1:$E$1000,0),0),"")</f>
        <v/>
      </c>
      <c r="H155" s="283" t="str">
        <f ca="1">IFERROR(INDEX(統一!AC$1:AC$1000, MATCH($A155,統一!$E$1:$E$1000,0),0),"")</f>
        <v/>
      </c>
      <c r="I155" s="283" t="str">
        <f ca="1">IFERROR(INDEX(統一!AD$1:AD$1000, MATCH($A155,統一!$E$1:$E$1000,0),0),"")</f>
        <v/>
      </c>
      <c r="J155" s="283" t="str">
        <f ca="1">IFERROR(INDEX(統一!AE$1:AE$1000, MATCH($A155,統一!$E$1:$E$1000,0),0),"")</f>
        <v/>
      </c>
    </row>
    <row r="156" spans="1:10">
      <c r="A156" s="283" t="s">
        <v>3032</v>
      </c>
      <c r="C156" s="283" t="s">
        <v>3201</v>
      </c>
      <c r="D156" s="284" t="s">
        <v>2933</v>
      </c>
      <c r="E156" s="283" t="str">
        <f>IFERROR(INDEX(統一!Z$1:Z$1000, MATCH($A156,統一!$E$1:$E$1000,0),0),"")</f>
        <v/>
      </c>
      <c r="F156" s="283" t="str">
        <f>IFERROR(INDEX(統一!AA$1:AA$1000, MATCH($A156,統一!$E$1:$E$1000,0),0),"")</f>
        <v/>
      </c>
      <c r="G156" s="283" t="str">
        <f>IFERROR(INDEX(統一!AB$1:AB$1000, MATCH($A156,統一!$E$1:$E$1000,0),0),"")</f>
        <v/>
      </c>
      <c r="H156" s="283" t="str">
        <f>IFERROR(INDEX(統一!AC$1:AC$1000, MATCH($A156,統一!$E$1:$E$1000,0),0),"")</f>
        <v/>
      </c>
      <c r="I156" s="283" t="str">
        <f>IFERROR(INDEX(統一!AD$1:AD$1000, MATCH($A156,統一!$E$1:$E$1000,0),0),"")</f>
        <v/>
      </c>
      <c r="J156" s="283" t="str">
        <f>IFERROR(INDEX(統一!AE$1:AE$1000, MATCH($A156,統一!$E$1:$E$1000,0),0),"")</f>
        <v/>
      </c>
    </row>
    <row r="157" spans="1:10">
      <c r="A157" s="283" t="s">
        <v>3033</v>
      </c>
      <c r="D157" s="284" t="s">
        <v>2933</v>
      </c>
      <c r="E157" s="283" t="str">
        <f>IFERROR(INDEX(統一!Z$1:Z$1000, MATCH($A157,統一!$E$1:$E$1000,0),0),"")</f>
        <v/>
      </c>
      <c r="F157" s="283" t="str">
        <f>IFERROR(INDEX(統一!AA$1:AA$1000, MATCH($A157,統一!$E$1:$E$1000,0),0),"")</f>
        <v/>
      </c>
      <c r="G157" s="283" t="str">
        <f>IFERROR(INDEX(統一!AB$1:AB$1000, MATCH($A157,統一!$E$1:$E$1000,0),0),"")</f>
        <v/>
      </c>
      <c r="H157" s="283" t="str">
        <f>IFERROR(INDEX(統一!AC$1:AC$1000, MATCH($A157,統一!$E$1:$E$1000,0),0),"")</f>
        <v/>
      </c>
      <c r="I157" s="283" t="str">
        <f>IFERROR(INDEX(統一!AD$1:AD$1000, MATCH($A157,統一!$E$1:$E$1000,0),0),"")</f>
        <v/>
      </c>
      <c r="J157" s="283" t="str">
        <f>IFERROR(INDEX(統一!AE$1:AE$1000, MATCH($A157,統一!$E$1:$E$1000,0),0),"")</f>
        <v/>
      </c>
    </row>
    <row r="158" spans="1:10">
      <c r="A158" s="283" t="s">
        <v>3034</v>
      </c>
      <c r="D158" s="284" t="s">
        <v>3038</v>
      </c>
      <c r="E158" s="283" t="str">
        <f ca="1">IFERROR(INDEX(統一!Z$1:Z$1000, MATCH($A158,統一!$E$1:$E$1000,0),0),"")</f>
        <v>Q00000000590</v>
      </c>
      <c r="F158" s="283" t="str">
        <f ca="1">IFERROR(INDEX(統一!AA$1:AA$1000, MATCH($A158,統一!$E$1:$E$1000,0),0),"")</f>
        <v>Q00000001570</v>
      </c>
      <c r="G158" s="283" t="str">
        <f ca="1">IFERROR(INDEX(統一!AB$1:AB$1000, MATCH($A158,統一!$E$1:$E$1000,0),0),"")</f>
        <v>Q00000002510</v>
      </c>
      <c r="H158" s="283" t="str">
        <f ca="1">IFERROR(INDEX(統一!AC$1:AC$1000, MATCH($A158,統一!$E$1:$E$1000,0),0),"")</f>
        <v>Q00000003370</v>
      </c>
      <c r="I158" s="283" t="str">
        <f ca="1">IFERROR(INDEX(統一!AD$1:AD$1000, MATCH($A158,統一!$E$1:$E$1000,0),0),"")</f>
        <v>Q00000004230</v>
      </c>
      <c r="J158" s="283" t="str">
        <f ca="1">IFERROR(INDEX(統一!AE$1:AE$1000, MATCH($A158,統一!$E$1:$E$1000,0),0),"")</f>
        <v>Q00000005250</v>
      </c>
    </row>
    <row r="159" spans="1:10">
      <c r="A159" s="283" t="s">
        <v>2943</v>
      </c>
      <c r="C159" s="283" t="s">
        <v>3202</v>
      </c>
      <c r="D159" s="284" t="s">
        <v>708</v>
      </c>
      <c r="E159" s="283" t="str">
        <f ca="1">IFERROR(INDEX(統一!Z$1:Z$1000, MATCH($A159,統一!$E$1:$E$1000,0),0),"")</f>
        <v/>
      </c>
      <c r="F159" s="283" t="str">
        <f ca="1">IFERROR(INDEX(統一!AA$1:AA$1000, MATCH($A159,統一!$E$1:$E$1000,0),0),"")</f>
        <v/>
      </c>
      <c r="G159" s="283" t="str">
        <f ca="1">IFERROR(INDEX(統一!AB$1:AB$1000, MATCH($A159,統一!$E$1:$E$1000,0),0),"")</f>
        <v/>
      </c>
      <c r="H159" s="283" t="str">
        <f ca="1">IFERROR(INDEX(統一!AC$1:AC$1000, MATCH($A159,統一!$E$1:$E$1000,0),0),"")</f>
        <v/>
      </c>
      <c r="I159" s="283" t="str">
        <f ca="1">IFERROR(INDEX(統一!AD$1:AD$1000, MATCH($A159,統一!$E$1:$E$1000,0),0),"")</f>
        <v>Q00000004270</v>
      </c>
      <c r="J159" s="283" t="str">
        <f ca="1">IFERROR(INDEX(統一!AE$1:AE$1000, MATCH($A159,統一!$E$1:$E$1000,0),0),"")</f>
        <v>Q00000005290</v>
      </c>
    </row>
    <row r="160" spans="1:10">
      <c r="A160" s="283" t="s">
        <v>2944</v>
      </c>
      <c r="D160" s="284" t="s">
        <v>707</v>
      </c>
      <c r="E160" s="283" t="str">
        <f ca="1">IFERROR(INDEX(統一!Z$1:Z$1000, MATCH($A160,統一!$E$1:$E$1000,0),0),"")</f>
        <v/>
      </c>
      <c r="F160" s="283" t="str">
        <f ca="1">IFERROR(INDEX(統一!AA$1:AA$1000, MATCH($A160,統一!$E$1:$E$1000,0),0),"")</f>
        <v/>
      </c>
      <c r="G160" s="283" t="str">
        <f ca="1">IFERROR(INDEX(統一!AB$1:AB$1000, MATCH($A160,統一!$E$1:$E$1000,0),0),"")</f>
        <v/>
      </c>
      <c r="H160" s="283" t="str">
        <f ca="1">IFERROR(INDEX(統一!AC$1:AC$1000, MATCH($A160,統一!$E$1:$E$1000,0),0),"")</f>
        <v/>
      </c>
      <c r="I160" s="283" t="str">
        <f ca="1">IFERROR(INDEX(統一!AD$1:AD$1000, MATCH($A160,統一!$E$1:$E$1000,0),0),"")</f>
        <v>Q00000004280</v>
      </c>
      <c r="J160" s="283" t="str">
        <f ca="1">IFERROR(INDEX(統一!AE$1:AE$1000, MATCH($A160,統一!$E$1:$E$1000,0),0),"")</f>
        <v>Q00000005300</v>
      </c>
    </row>
    <row r="161" spans="1:10">
      <c r="A161" s="283" t="s">
        <v>2945</v>
      </c>
      <c r="D161" s="284" t="s">
        <v>706</v>
      </c>
      <c r="E161" s="283" t="str">
        <f ca="1">IFERROR(INDEX(統一!Z$1:Z$1000, MATCH($A161,統一!$E$1:$E$1000,0),0),"")</f>
        <v/>
      </c>
      <c r="F161" s="283" t="str">
        <f ca="1">IFERROR(INDEX(統一!AA$1:AA$1000, MATCH($A161,統一!$E$1:$E$1000,0),0),"")</f>
        <v/>
      </c>
      <c r="G161" s="283" t="str">
        <f ca="1">IFERROR(INDEX(統一!AB$1:AB$1000, MATCH($A161,統一!$E$1:$E$1000,0),0),"")</f>
        <v/>
      </c>
      <c r="H161" s="283" t="str">
        <f ca="1">IFERROR(INDEX(統一!AC$1:AC$1000, MATCH($A161,統一!$E$1:$E$1000,0),0),"")</f>
        <v/>
      </c>
      <c r="I161" s="283" t="str">
        <f ca="1">IFERROR(INDEX(統一!AD$1:AD$1000, MATCH($A161,統一!$E$1:$E$1000,0),0),"")</f>
        <v>Q00000004290</v>
      </c>
      <c r="J161" s="283" t="str">
        <f ca="1">IFERROR(INDEX(統一!AE$1:AE$1000, MATCH($A161,統一!$E$1:$E$1000,0),0),"")</f>
        <v>Q00000005310</v>
      </c>
    </row>
    <row r="162" spans="1:10">
      <c r="A162" s="283" t="s">
        <v>2946</v>
      </c>
      <c r="D162" s="284" t="s">
        <v>705</v>
      </c>
      <c r="E162" s="283" t="str">
        <f ca="1">IFERROR(INDEX(統一!Z$1:Z$1000, MATCH($A162,統一!$E$1:$E$1000,0),0),"")</f>
        <v/>
      </c>
      <c r="F162" s="283" t="str">
        <f ca="1">IFERROR(INDEX(統一!AA$1:AA$1000, MATCH($A162,統一!$E$1:$E$1000,0),0),"")</f>
        <v/>
      </c>
      <c r="G162" s="283" t="str">
        <f ca="1">IFERROR(INDEX(統一!AB$1:AB$1000, MATCH($A162,統一!$E$1:$E$1000,0),0),"")</f>
        <v/>
      </c>
      <c r="H162" s="283" t="str">
        <f ca="1">IFERROR(INDEX(統一!AC$1:AC$1000, MATCH($A162,統一!$E$1:$E$1000,0),0),"")</f>
        <v/>
      </c>
      <c r="I162" s="283" t="str">
        <f ca="1">IFERROR(INDEX(統一!AD$1:AD$1000, MATCH($A162,統一!$E$1:$E$1000,0),0),"")</f>
        <v>Q00000004300</v>
      </c>
      <c r="J162" s="283" t="str">
        <f ca="1">IFERROR(INDEX(統一!AE$1:AE$1000, MATCH($A162,統一!$E$1:$E$1000,0),0),"")</f>
        <v>Q00000005320</v>
      </c>
    </row>
    <row r="163" spans="1:10">
      <c r="A163" s="283" t="s">
        <v>2947</v>
      </c>
      <c r="C163" s="283" t="s">
        <v>3203</v>
      </c>
      <c r="D163" s="284" t="s">
        <v>701</v>
      </c>
      <c r="E163" s="283" t="str">
        <f ca="1">IFERROR(INDEX(統一!Z$1:Z$1000, MATCH($A163,統一!$E$1:$E$1000,0),0),"")</f>
        <v/>
      </c>
      <c r="F163" s="283" t="str">
        <f ca="1">IFERROR(INDEX(統一!AA$1:AA$1000, MATCH($A163,統一!$E$1:$E$1000,0),0),"")</f>
        <v/>
      </c>
      <c r="G163" s="283" t="str">
        <f ca="1">IFERROR(INDEX(統一!AB$1:AB$1000, MATCH($A163,統一!$E$1:$E$1000,0),0),"")</f>
        <v/>
      </c>
      <c r="H163" s="283" t="str">
        <f ca="1">IFERROR(INDEX(統一!AC$1:AC$1000, MATCH($A163,統一!$E$1:$E$1000,0),0),"")</f>
        <v/>
      </c>
      <c r="I163" s="283" t="str">
        <f ca="1">IFERROR(INDEX(統一!AD$1:AD$1000, MATCH($A163,統一!$E$1:$E$1000,0),0),"")</f>
        <v>Q00000004310</v>
      </c>
      <c r="J163" s="283" t="str">
        <f ca="1">IFERROR(INDEX(統一!AE$1:AE$1000, MATCH($A163,統一!$E$1:$E$1000,0),0),"")</f>
        <v>Q00000005330</v>
      </c>
    </row>
    <row r="164" spans="1:10">
      <c r="A164" s="283" t="s">
        <v>2948</v>
      </c>
      <c r="D164" s="284" t="s">
        <v>699</v>
      </c>
      <c r="E164" s="283" t="str">
        <f ca="1">IFERROR(INDEX(統一!Z$1:Z$1000, MATCH($A164,統一!$E$1:$E$1000,0),0),"")</f>
        <v/>
      </c>
      <c r="F164" s="283" t="str">
        <f ca="1">IFERROR(INDEX(統一!AA$1:AA$1000, MATCH($A164,統一!$E$1:$E$1000,0),0),"")</f>
        <v/>
      </c>
      <c r="G164" s="283" t="str">
        <f ca="1">IFERROR(INDEX(統一!AB$1:AB$1000, MATCH($A164,統一!$E$1:$E$1000,0),0),"")</f>
        <v/>
      </c>
      <c r="H164" s="283" t="str">
        <f ca="1">IFERROR(INDEX(統一!AC$1:AC$1000, MATCH($A164,統一!$E$1:$E$1000,0),0),"")</f>
        <v/>
      </c>
      <c r="I164" s="283" t="str">
        <f ca="1">IFERROR(INDEX(統一!AD$1:AD$1000, MATCH($A164,統一!$E$1:$E$1000,0),0),"")</f>
        <v>Q00000004320</v>
      </c>
      <c r="J164" s="283" t="str">
        <f ca="1">IFERROR(INDEX(統一!AE$1:AE$1000, MATCH($A164,統一!$E$1:$E$1000,0),0),"")</f>
        <v>Q00000005340</v>
      </c>
    </row>
    <row r="165" spans="1:10">
      <c r="A165" s="283" t="s">
        <v>2949</v>
      </c>
      <c r="D165" s="284" t="s">
        <v>697</v>
      </c>
      <c r="E165" s="283" t="str">
        <f ca="1">IFERROR(INDEX(統一!Z$1:Z$1000, MATCH($A165,統一!$E$1:$E$1000,0),0),"")</f>
        <v/>
      </c>
      <c r="F165" s="283" t="str">
        <f ca="1">IFERROR(INDEX(統一!AA$1:AA$1000, MATCH($A165,統一!$E$1:$E$1000,0),0),"")</f>
        <v/>
      </c>
      <c r="G165" s="283" t="str">
        <f ca="1">IFERROR(INDEX(統一!AB$1:AB$1000, MATCH($A165,統一!$E$1:$E$1000,0),0),"")</f>
        <v/>
      </c>
      <c r="H165" s="283" t="str">
        <f ca="1">IFERROR(INDEX(統一!AC$1:AC$1000, MATCH($A165,統一!$E$1:$E$1000,0),0),"")</f>
        <v/>
      </c>
      <c r="I165" s="283" t="str">
        <f ca="1">IFERROR(INDEX(統一!AD$1:AD$1000, MATCH($A165,統一!$E$1:$E$1000,0),0),"")</f>
        <v>Q00000004330</v>
      </c>
      <c r="J165" s="283" t="str">
        <f ca="1">IFERROR(INDEX(統一!AE$1:AE$1000, MATCH($A165,統一!$E$1:$E$1000,0),0),"")</f>
        <v>Q00000005350</v>
      </c>
    </row>
    <row r="166" spans="1:10">
      <c r="A166" s="283" t="s">
        <v>2950</v>
      </c>
      <c r="D166" s="284" t="s">
        <v>695</v>
      </c>
      <c r="E166" s="283" t="str">
        <f ca="1">IFERROR(INDEX(統一!Z$1:Z$1000, MATCH($A166,統一!$E$1:$E$1000,0),0),"")</f>
        <v/>
      </c>
      <c r="F166" s="283" t="str">
        <f ca="1">IFERROR(INDEX(統一!AA$1:AA$1000, MATCH($A166,統一!$E$1:$E$1000,0),0),"")</f>
        <v/>
      </c>
      <c r="G166" s="283" t="str">
        <f ca="1">IFERROR(INDEX(統一!AB$1:AB$1000, MATCH($A166,統一!$E$1:$E$1000,0),0),"")</f>
        <v/>
      </c>
      <c r="H166" s="283" t="str">
        <f ca="1">IFERROR(INDEX(統一!AC$1:AC$1000, MATCH($A166,統一!$E$1:$E$1000,0),0),"")</f>
        <v/>
      </c>
      <c r="I166" s="283" t="str">
        <f ca="1">IFERROR(INDEX(統一!AD$1:AD$1000, MATCH($A166,統一!$E$1:$E$1000,0),0),"")</f>
        <v>Q00000004340</v>
      </c>
      <c r="J166" s="283" t="str">
        <f ca="1">IFERROR(INDEX(統一!AE$1:AE$1000, MATCH($A166,統一!$E$1:$E$1000,0),0),"")</f>
        <v>Q00000005360</v>
      </c>
    </row>
    <row r="167" spans="1:10">
      <c r="A167" s="283" t="s">
        <v>3035</v>
      </c>
      <c r="D167" s="284" t="s">
        <v>3039</v>
      </c>
      <c r="E167" s="283" t="str">
        <f ca="1">IFERROR(INDEX(統一!Z$1:Z$1000, MATCH($A167,統一!$E$1:$E$1000,0),0),"")</f>
        <v>Q00000001040</v>
      </c>
      <c r="F167" s="283" t="str">
        <f ca="1">IFERROR(INDEX(統一!AA$1:AA$1000, MATCH($A167,統一!$E$1:$E$1000,0),0),"")</f>
        <v>Q00000002060</v>
      </c>
      <c r="G167" s="283" t="str">
        <f ca="1">IFERROR(INDEX(統一!AB$1:AB$1000, MATCH($A167,統一!$E$1:$E$1000,0),0),"")</f>
        <v>Q00000002960</v>
      </c>
      <c r="H167" s="283" t="str">
        <f ca="1">IFERROR(INDEX(統一!AC$1:AC$1000, MATCH($A167,統一!$E$1:$E$1000,0),0),"")</f>
        <v>Q00000003820</v>
      </c>
      <c r="I167" s="283" t="str">
        <f ca="1">IFERROR(INDEX(統一!AD$1:AD$1000, MATCH($A167,統一!$E$1:$E$1000,0),0),"")</f>
        <v>Q00000004790</v>
      </c>
      <c r="J167" s="283" t="str">
        <f ca="1">IFERROR(INDEX(統一!AE$1:AE$1000, MATCH($A167,統一!$E$1:$E$1000,0),0),"")</f>
        <v>Q00000005810</v>
      </c>
    </row>
    <row r="168" spans="1:10">
      <c r="A168" s="283" t="s">
        <v>2951</v>
      </c>
      <c r="B168" s="283" t="s">
        <v>3204</v>
      </c>
      <c r="D168" s="284" t="s">
        <v>438</v>
      </c>
      <c r="E168" s="283" t="str">
        <f ca="1">IFERROR(INDEX(統一!Z$1:Z$1000, MATCH($A168,統一!$E$1:$E$1000,0),0),"")</f>
        <v>Q00000000750</v>
      </c>
      <c r="F168" s="283" t="str">
        <f ca="1">IFERROR(INDEX(統一!AA$1:AA$1000, MATCH($A168,統一!$E$1:$E$1000,0),0),"")</f>
        <v>Q00000001730</v>
      </c>
      <c r="G168" s="283" t="str">
        <f ca="1">IFERROR(INDEX(統一!AB$1:AB$1000, MATCH($A168,統一!$E$1:$E$1000,0),0),"")</f>
        <v>Q00000002670</v>
      </c>
      <c r="H168" s="283" t="str">
        <f ca="1">IFERROR(INDEX(統一!AC$1:AC$1000, MATCH($A168,統一!$E$1:$E$1000,0),0),"")</f>
        <v>Q00000003530</v>
      </c>
      <c r="I168" s="283" t="str">
        <f ca="1">IFERROR(INDEX(統一!AD$1:AD$1000, MATCH($A168,統一!$E$1:$E$1000,0),0),"")</f>
        <v>Q00000004470</v>
      </c>
      <c r="J168" s="283" t="str">
        <f ca="1">IFERROR(INDEX(統一!AE$1:AE$1000, MATCH($A168,統一!$E$1:$E$1000,0),0),"")</f>
        <v>Q00000005490</v>
      </c>
    </row>
    <row r="169" spans="1:10">
      <c r="A169" s="283" t="s">
        <v>2952</v>
      </c>
      <c r="D169" s="284" t="s">
        <v>667</v>
      </c>
      <c r="E169" s="283" t="str">
        <f ca="1">IFERROR(INDEX(統一!Z$1:Z$1000, MATCH($A169,統一!$E$1:$E$1000,0),0),"")</f>
        <v>Q00000000760</v>
      </c>
      <c r="F169" s="283" t="str">
        <f ca="1">IFERROR(INDEX(統一!AA$1:AA$1000, MATCH($A169,統一!$E$1:$E$1000,0),0),"")</f>
        <v>Q00000001740</v>
      </c>
      <c r="G169" s="283" t="str">
        <f ca="1">IFERROR(INDEX(統一!AB$1:AB$1000, MATCH($A169,統一!$E$1:$E$1000,0),0),"")</f>
        <v>Q00000002680</v>
      </c>
      <c r="H169" s="283" t="str">
        <f ca="1">IFERROR(INDEX(統一!AC$1:AC$1000, MATCH($A169,統一!$E$1:$E$1000,0),0),"")</f>
        <v>Q00000003540</v>
      </c>
      <c r="I169" s="283" t="str">
        <f ca="1">IFERROR(INDEX(統一!AD$1:AD$1000, MATCH($A169,統一!$E$1:$E$1000,0),0),"")</f>
        <v>Q00000004480</v>
      </c>
      <c r="J169" s="283" t="str">
        <f ca="1">IFERROR(INDEX(統一!AE$1:AE$1000, MATCH($A169,統一!$E$1:$E$1000,0),0),"")</f>
        <v>Q00000005500</v>
      </c>
    </row>
    <row r="170" spans="1:10">
      <c r="A170" s="283" t="s">
        <v>2958</v>
      </c>
      <c r="E170" s="283" t="str">
        <f ca="1">IFERROR(INDEX(統一!Z$1:Z$1000, MATCH($A170,統一!$E$1:$E$1000,0),0),"")</f>
        <v/>
      </c>
      <c r="F170" s="283" t="str">
        <f ca="1">IFERROR(INDEX(統一!AA$1:AA$1000, MATCH($A170,統一!$E$1:$E$1000,0),0),"")</f>
        <v/>
      </c>
      <c r="G170" s="283" t="str">
        <f ca="1">IFERROR(INDEX(統一!AB$1:AB$1000, MATCH($A170,統一!$E$1:$E$1000,0),0),"")</f>
        <v/>
      </c>
      <c r="H170" s="283" t="str">
        <f ca="1">IFERROR(INDEX(統一!AC$1:AC$1000, MATCH($A170,統一!$E$1:$E$1000,0),0),"")</f>
        <v/>
      </c>
      <c r="I170" s="283" t="str">
        <f ca="1">IFERROR(INDEX(統一!AD$1:AD$1000, MATCH($A170,統一!$E$1:$E$1000,0),0),"")</f>
        <v/>
      </c>
      <c r="J170" s="283" t="str">
        <f ca="1">IFERROR(INDEX(統一!AE$1:AE$1000, MATCH($A170,統一!$E$1:$E$1000,0),0),"")</f>
        <v/>
      </c>
    </row>
    <row r="171" spans="1:10">
      <c r="A171" s="283" t="s">
        <v>2956</v>
      </c>
      <c r="D171" s="284" t="s">
        <v>656</v>
      </c>
      <c r="E171" s="283" t="str">
        <f ca="1">IFERROR(INDEX(統一!Z$1:Z$1000, MATCH($A171,統一!$E$1:$E$1000,0),0),"")</f>
        <v>Q00000000800</v>
      </c>
      <c r="F171" s="283" t="str">
        <f ca="1">IFERROR(INDEX(統一!AA$1:AA$1000, MATCH($A171,統一!$E$1:$E$1000,0),0),"")</f>
        <v>Q00000001780</v>
      </c>
      <c r="G171" s="283" t="str">
        <f ca="1">IFERROR(INDEX(統一!AB$1:AB$1000, MATCH($A171,統一!$E$1:$E$1000,0),0),"")</f>
        <v>Q00000002720</v>
      </c>
      <c r="H171" s="283" t="str">
        <f ca="1">IFERROR(INDEX(統一!AC$1:AC$1000, MATCH($A171,統一!$E$1:$E$1000,0),0),"")</f>
        <v>Q00000003580</v>
      </c>
      <c r="I171" s="283" t="str">
        <f ca="1">IFERROR(INDEX(統一!AD$1:AD$1000, MATCH($A171,統一!$E$1:$E$1000,0),0),"")</f>
        <v>Q00000004520</v>
      </c>
      <c r="J171" s="283" t="str">
        <f ca="1">IFERROR(INDEX(統一!AE$1:AE$1000, MATCH($A171,統一!$E$1:$E$1000,0),0),"")</f>
        <v>Q00000005540</v>
      </c>
    </row>
    <row r="172" spans="1:10">
      <c r="A172" s="283" t="s">
        <v>2955</v>
      </c>
      <c r="D172" s="284" t="s">
        <v>659</v>
      </c>
      <c r="E172" s="283" t="str">
        <f ca="1">IFERROR(INDEX(統一!Z$1:Z$1000, MATCH($A172,統一!$E$1:$E$1000,0),0),"")</f>
        <v>Q00000000790</v>
      </c>
      <c r="F172" s="283" t="str">
        <f ca="1">IFERROR(INDEX(統一!AA$1:AA$1000, MATCH($A172,統一!$E$1:$E$1000,0),0),"")</f>
        <v>Q00000001770</v>
      </c>
      <c r="G172" s="283" t="str">
        <f ca="1">IFERROR(INDEX(統一!AB$1:AB$1000, MATCH($A172,統一!$E$1:$E$1000,0),0),"")</f>
        <v>Q00000002710</v>
      </c>
      <c r="H172" s="283" t="str">
        <f ca="1">IFERROR(INDEX(統一!AC$1:AC$1000, MATCH($A172,統一!$E$1:$E$1000,0),0),"")</f>
        <v>Q00000003570</v>
      </c>
      <c r="I172" s="283" t="str">
        <f ca="1">IFERROR(INDEX(統一!AD$1:AD$1000, MATCH($A172,統一!$E$1:$E$1000,0),0),"")</f>
        <v>Q00000004510</v>
      </c>
      <c r="J172" s="283" t="str">
        <f ca="1">IFERROR(INDEX(統一!AE$1:AE$1000, MATCH($A172,統一!$E$1:$E$1000,0),0),"")</f>
        <v>Q00000005530</v>
      </c>
    </row>
    <row r="173" spans="1:10">
      <c r="A173" s="283" t="s">
        <v>2954</v>
      </c>
      <c r="D173" s="284" t="s">
        <v>660</v>
      </c>
      <c r="E173" s="283" t="str">
        <f ca="1">IFERROR(INDEX(統一!Z$1:Z$1000, MATCH($A173,統一!$E$1:$E$1000,0),0),"")</f>
        <v>Q00000000780</v>
      </c>
      <c r="F173" s="283" t="str">
        <f ca="1">IFERROR(INDEX(統一!AA$1:AA$1000, MATCH($A173,統一!$E$1:$E$1000,0),0),"")</f>
        <v>Q00000001760</v>
      </c>
      <c r="G173" s="283" t="str">
        <f ca="1">IFERROR(INDEX(統一!AB$1:AB$1000, MATCH($A173,統一!$E$1:$E$1000,0),0),"")</f>
        <v>Q00000002700</v>
      </c>
      <c r="H173" s="283" t="str">
        <f ca="1">IFERROR(INDEX(統一!AC$1:AC$1000, MATCH($A173,統一!$E$1:$E$1000,0),0),"")</f>
        <v>Q00000003560</v>
      </c>
      <c r="I173" s="283" t="str">
        <f ca="1">IFERROR(INDEX(統一!AD$1:AD$1000, MATCH($A173,統一!$E$1:$E$1000,0),0),"")</f>
        <v>Q00000004500</v>
      </c>
      <c r="J173" s="283" t="str">
        <f ca="1">IFERROR(INDEX(統一!AE$1:AE$1000, MATCH($A173,統一!$E$1:$E$1000,0),0),"")</f>
        <v>Q00000005520</v>
      </c>
    </row>
    <row r="174" spans="1:10">
      <c r="A174" s="283" t="s">
        <v>2953</v>
      </c>
      <c r="D174" s="284" t="s">
        <v>662</v>
      </c>
      <c r="E174" s="283" t="str">
        <f ca="1">IFERROR(INDEX(統一!Z$1:Z$1000, MATCH($A174,統一!$E$1:$E$1000,0),0),"")</f>
        <v>Q00000000770</v>
      </c>
      <c r="F174" s="283" t="str">
        <f ca="1">IFERROR(INDEX(統一!AA$1:AA$1000, MATCH($A174,統一!$E$1:$E$1000,0),0),"")</f>
        <v>Q00000001750</v>
      </c>
      <c r="G174" s="283" t="str">
        <f ca="1">IFERROR(INDEX(統一!AB$1:AB$1000, MATCH($A174,統一!$E$1:$E$1000,0),0),"")</f>
        <v>Q00000002690</v>
      </c>
      <c r="H174" s="283" t="str">
        <f ca="1">IFERROR(INDEX(統一!AC$1:AC$1000, MATCH($A174,統一!$E$1:$E$1000,0),0),"")</f>
        <v>Q00000003550</v>
      </c>
      <c r="I174" s="283" t="str">
        <f ca="1">IFERROR(INDEX(統一!AD$1:AD$1000, MATCH($A174,統一!$E$1:$E$1000,0),0),"")</f>
        <v>Q00000004490</v>
      </c>
      <c r="J174" s="283" t="str">
        <f ca="1">IFERROR(INDEX(統一!AE$1:AE$1000, MATCH($A174,統一!$E$1:$E$1000,0),0),"")</f>
        <v>Q00000005510</v>
      </c>
    </row>
    <row r="175" spans="1:10">
      <c r="A175" s="283" t="s">
        <v>2957</v>
      </c>
      <c r="D175" s="284" t="s">
        <v>650</v>
      </c>
      <c r="E175" s="283" t="str">
        <f ca="1">IFERROR(INDEX(統一!Z$1:Z$1000, MATCH($A175,統一!$E$1:$E$1000,0),0),"")</f>
        <v>Q00000000810</v>
      </c>
      <c r="F175" s="283" t="str">
        <f ca="1">IFERROR(INDEX(統一!AA$1:AA$1000, MATCH($A175,統一!$E$1:$E$1000,0),0),"")</f>
        <v>Q00000001790</v>
      </c>
      <c r="G175" s="283" t="str">
        <f ca="1">IFERROR(INDEX(統一!AB$1:AB$1000, MATCH($A175,統一!$E$1:$E$1000,0),0),"")</f>
        <v>Q00000002730</v>
      </c>
      <c r="H175" s="283" t="str">
        <f ca="1">IFERROR(INDEX(統一!AC$1:AC$1000, MATCH($A175,統一!$E$1:$E$1000,0),0),"")</f>
        <v>Q00000003590</v>
      </c>
      <c r="I175" s="283" t="str">
        <f ca="1">IFERROR(INDEX(統一!AD$1:AD$1000, MATCH($A175,統一!$E$1:$E$1000,0),0),"")</f>
        <v>Q00000004530</v>
      </c>
      <c r="J175" s="283" t="str">
        <f ca="1">IFERROR(INDEX(統一!AE$1:AE$1000, MATCH($A175,統一!$E$1:$E$1000,0),0),"")</f>
        <v>Q00000005550</v>
      </c>
    </row>
    <row r="176" spans="1:10">
      <c r="A176" s="283" t="s">
        <v>2848</v>
      </c>
      <c r="B176" s="283" t="s">
        <v>3205</v>
      </c>
      <c r="D176" s="284" t="s">
        <v>646</v>
      </c>
      <c r="E176" s="283" t="str">
        <f ca="1">IFERROR(INDEX(統一!Z$1:Z$1000, MATCH($A176,統一!$E$1:$E$1000,0),0),"")</f>
        <v/>
      </c>
      <c r="F176" s="283" t="str">
        <f ca="1">IFERROR(INDEX(統一!AA$1:AA$1000, MATCH($A176,統一!$E$1:$E$1000,0),0),"")</f>
        <v>Q00000001800</v>
      </c>
      <c r="G176" s="283" t="str">
        <f ca="1">IFERROR(INDEX(統一!AB$1:AB$1000, MATCH($A176,統一!$E$1:$E$1000,0),0),"")</f>
        <v/>
      </c>
      <c r="H176" s="283" t="str">
        <f ca="1">IFERROR(INDEX(統一!AC$1:AC$1000, MATCH($A176,統一!$E$1:$E$1000,0),0),"")</f>
        <v>Q00000003600</v>
      </c>
      <c r="I176" s="283" t="str">
        <f ca="1">IFERROR(INDEX(統一!AD$1:AD$1000, MATCH($A176,統一!$E$1:$E$1000,0),0),"")</f>
        <v/>
      </c>
      <c r="J176" s="283" t="str">
        <f ca="1">IFERROR(INDEX(統一!AE$1:AE$1000, MATCH($A176,統一!$E$1:$E$1000,0),0),"")</f>
        <v>Q00000005560</v>
      </c>
    </row>
    <row r="177" spans="1:10">
      <c r="A177" s="283" t="s">
        <v>2841</v>
      </c>
      <c r="D177" s="284" t="s">
        <v>397</v>
      </c>
      <c r="E177" s="283" t="str">
        <f ca="1">IFERROR(INDEX(統一!Z$1:Z$1000, MATCH($A177,統一!$E$1:$E$1000,0),0),"")</f>
        <v/>
      </c>
      <c r="F177" s="283" t="str">
        <f ca="1">IFERROR(INDEX(統一!AA$1:AA$1000, MATCH($A177,統一!$E$1:$E$1000,0),0),"")</f>
        <v>Q00000001810</v>
      </c>
      <c r="G177" s="283" t="str">
        <f ca="1">IFERROR(INDEX(統一!AB$1:AB$1000, MATCH($A177,統一!$E$1:$E$1000,0),0),"")</f>
        <v/>
      </c>
      <c r="H177" s="283" t="str">
        <f ca="1">IFERROR(INDEX(統一!AC$1:AC$1000, MATCH($A177,統一!$E$1:$E$1000,0),0),"")</f>
        <v>Q00000003610</v>
      </c>
      <c r="I177" s="283" t="str">
        <f ca="1">IFERROR(INDEX(統一!AD$1:AD$1000, MATCH($A177,統一!$E$1:$E$1000,0),0),"")</f>
        <v/>
      </c>
      <c r="J177" s="283" t="str">
        <f ca="1">IFERROR(INDEX(統一!AE$1:AE$1000, MATCH($A177,統一!$E$1:$E$1000,0),0),"")</f>
        <v>Q00000005570</v>
      </c>
    </row>
    <row r="178" spans="1:10">
      <c r="A178" s="283" t="s">
        <v>2842</v>
      </c>
      <c r="D178" s="284" t="s">
        <v>810</v>
      </c>
      <c r="E178" s="283" t="str">
        <f ca="1">IFERROR(INDEX(統一!Z$1:Z$1000, MATCH($A178,統一!$E$1:$E$1000,0),0),"")</f>
        <v/>
      </c>
      <c r="F178" s="283" t="str">
        <f ca="1">IFERROR(INDEX(統一!AA$1:AA$1000, MATCH($A178,統一!$E$1:$E$1000,0),0),"")</f>
        <v>Q00000001820</v>
      </c>
      <c r="G178" s="283" t="str">
        <f ca="1">IFERROR(INDEX(統一!AB$1:AB$1000, MATCH($A178,統一!$E$1:$E$1000,0),0),"")</f>
        <v/>
      </c>
      <c r="H178" s="283" t="str">
        <f ca="1">IFERROR(INDEX(統一!AC$1:AC$1000, MATCH($A178,統一!$E$1:$E$1000,0),0),"")</f>
        <v>Q00000003620</v>
      </c>
      <c r="I178" s="283" t="str">
        <f ca="1">IFERROR(INDEX(統一!AD$1:AD$1000, MATCH($A178,統一!$E$1:$E$1000,0),0),"")</f>
        <v/>
      </c>
      <c r="J178" s="283" t="str">
        <f ca="1">IFERROR(INDEX(統一!AE$1:AE$1000, MATCH($A178,統一!$E$1:$E$1000,0),0),"")</f>
        <v>Q00000005580</v>
      </c>
    </row>
    <row r="179" spans="1:10">
      <c r="A179" s="283" t="s">
        <v>2843</v>
      </c>
      <c r="D179" s="284" t="s">
        <v>393</v>
      </c>
      <c r="E179" s="283" t="str">
        <f ca="1">IFERROR(INDEX(統一!Z$1:Z$1000, MATCH($A179,統一!$E$1:$E$1000,0),0),"")</f>
        <v/>
      </c>
      <c r="F179" s="283" t="str">
        <f ca="1">IFERROR(INDEX(統一!AA$1:AA$1000, MATCH($A179,統一!$E$1:$E$1000,0),0),"")</f>
        <v>Q00000001830</v>
      </c>
      <c r="G179" s="283" t="str">
        <f ca="1">IFERROR(INDEX(統一!AB$1:AB$1000, MATCH($A179,統一!$E$1:$E$1000,0),0),"")</f>
        <v/>
      </c>
      <c r="H179" s="283" t="str">
        <f ca="1">IFERROR(INDEX(統一!AC$1:AC$1000, MATCH($A179,統一!$E$1:$E$1000,0),0),"")</f>
        <v>Q00000003630</v>
      </c>
      <c r="I179" s="283" t="str">
        <f ca="1">IFERROR(INDEX(統一!AD$1:AD$1000, MATCH($A179,統一!$E$1:$E$1000,0),0),"")</f>
        <v/>
      </c>
      <c r="J179" s="283" t="str">
        <f ca="1">IFERROR(INDEX(統一!AE$1:AE$1000, MATCH($A179,統一!$E$1:$E$1000,0),0),"")</f>
        <v>Q00000005590</v>
      </c>
    </row>
    <row r="180" spans="1:10">
      <c r="A180" s="283" t="s">
        <v>2844</v>
      </c>
      <c r="D180" s="284" t="s">
        <v>644</v>
      </c>
      <c r="E180" s="283" t="str">
        <f ca="1">IFERROR(INDEX(統一!Z$1:Z$1000, MATCH($A180,統一!$E$1:$E$1000,0),0),"")</f>
        <v/>
      </c>
      <c r="F180" s="283" t="str">
        <f ca="1">IFERROR(INDEX(統一!AA$1:AA$1000, MATCH($A180,統一!$E$1:$E$1000,0),0),"")</f>
        <v>Q00000001840</v>
      </c>
      <c r="G180" s="283" t="str">
        <f ca="1">IFERROR(INDEX(統一!AB$1:AB$1000, MATCH($A180,統一!$E$1:$E$1000,0),0),"")</f>
        <v/>
      </c>
      <c r="H180" s="283" t="str">
        <f ca="1">IFERROR(INDEX(統一!AC$1:AC$1000, MATCH($A180,統一!$E$1:$E$1000,0),0),"")</f>
        <v>Q00000003640</v>
      </c>
      <c r="I180" s="283" t="str">
        <f ca="1">IFERROR(INDEX(統一!AD$1:AD$1000, MATCH($A180,統一!$E$1:$E$1000,0),0),"")</f>
        <v/>
      </c>
      <c r="J180" s="283" t="str">
        <f ca="1">IFERROR(INDEX(統一!AE$1:AE$1000, MATCH($A180,統一!$E$1:$E$1000,0),0),"")</f>
        <v>Q00000005600</v>
      </c>
    </row>
    <row r="181" spans="1:10">
      <c r="A181" s="283" t="s">
        <v>2845</v>
      </c>
      <c r="D181" s="284" t="s">
        <v>643</v>
      </c>
      <c r="E181" s="283" t="str">
        <f ca="1">IFERROR(INDEX(統一!Z$1:Z$1000, MATCH($A181,統一!$E$1:$E$1000,0),0),"")</f>
        <v/>
      </c>
      <c r="F181" s="283" t="str">
        <f ca="1">IFERROR(INDEX(統一!AA$1:AA$1000, MATCH($A181,統一!$E$1:$E$1000,0),0),"")</f>
        <v>Q00000001850</v>
      </c>
      <c r="G181" s="283" t="str">
        <f ca="1">IFERROR(INDEX(統一!AB$1:AB$1000, MATCH($A181,統一!$E$1:$E$1000,0),0),"")</f>
        <v/>
      </c>
      <c r="H181" s="283" t="str">
        <f ca="1">IFERROR(INDEX(統一!AC$1:AC$1000, MATCH($A181,統一!$E$1:$E$1000,0),0),"")</f>
        <v>Q00000003650</v>
      </c>
      <c r="I181" s="283" t="str">
        <f ca="1">IFERROR(INDEX(統一!AD$1:AD$1000, MATCH($A181,統一!$E$1:$E$1000,0),0),"")</f>
        <v/>
      </c>
      <c r="J181" s="283" t="str">
        <f ca="1">IFERROR(INDEX(統一!AE$1:AE$1000, MATCH($A181,統一!$E$1:$E$1000,0),0),"")</f>
        <v>Q00000005610</v>
      </c>
    </row>
    <row r="182" spans="1:10">
      <c r="A182" s="283" t="s">
        <v>2846</v>
      </c>
      <c r="D182" s="284" t="s">
        <v>642</v>
      </c>
      <c r="E182" s="283" t="str">
        <f ca="1">IFERROR(INDEX(統一!Z$1:Z$1000, MATCH($A182,統一!$E$1:$E$1000,0),0),"")</f>
        <v/>
      </c>
      <c r="F182" s="283" t="str">
        <f ca="1">IFERROR(INDEX(統一!AA$1:AA$1000, MATCH($A182,統一!$E$1:$E$1000,0),0),"")</f>
        <v>Q00000001860</v>
      </c>
      <c r="G182" s="283" t="str">
        <f ca="1">IFERROR(INDEX(統一!AB$1:AB$1000, MATCH($A182,統一!$E$1:$E$1000,0),0),"")</f>
        <v/>
      </c>
      <c r="H182" s="283" t="str">
        <f ca="1">IFERROR(INDEX(統一!AC$1:AC$1000, MATCH($A182,統一!$E$1:$E$1000,0),0),"")</f>
        <v>Q00000003660</v>
      </c>
      <c r="I182" s="283" t="str">
        <f ca="1">IFERROR(INDEX(統一!AD$1:AD$1000, MATCH($A182,統一!$E$1:$E$1000,0),0),"")</f>
        <v/>
      </c>
      <c r="J182" s="283" t="str">
        <f ca="1">IFERROR(INDEX(統一!AE$1:AE$1000, MATCH($A182,統一!$E$1:$E$1000,0),0),"")</f>
        <v>Q00000005620</v>
      </c>
    </row>
    <row r="183" spans="1:10">
      <c r="A183" s="283" t="s">
        <v>2847</v>
      </c>
      <c r="D183" s="284" t="s">
        <v>641</v>
      </c>
      <c r="E183" s="283" t="str">
        <f ca="1">IFERROR(INDEX(統一!Z$1:Z$1000, MATCH($A183,統一!$E$1:$E$1000,0),0),"")</f>
        <v/>
      </c>
      <c r="F183" s="283" t="str">
        <f ca="1">IFERROR(INDEX(統一!AA$1:AA$1000, MATCH($A183,統一!$E$1:$E$1000,0),0),"")</f>
        <v>Q00000001870</v>
      </c>
      <c r="G183" s="283" t="str">
        <f ca="1">IFERROR(INDEX(統一!AB$1:AB$1000, MATCH($A183,統一!$E$1:$E$1000,0),0),"")</f>
        <v/>
      </c>
      <c r="H183" s="283" t="str">
        <f ca="1">IFERROR(INDEX(統一!AC$1:AC$1000, MATCH($A183,統一!$E$1:$E$1000,0),0),"")</f>
        <v>Q00000003670</v>
      </c>
      <c r="I183" s="283" t="str">
        <f ca="1">IFERROR(INDEX(統一!AD$1:AD$1000, MATCH($A183,統一!$E$1:$E$1000,0),0),"")</f>
        <v/>
      </c>
      <c r="J183" s="283" t="str">
        <f ca="1">IFERROR(INDEX(統一!AE$1:AE$1000, MATCH($A183,統一!$E$1:$E$1000,0),0),"")</f>
        <v>Q00000005630</v>
      </c>
    </row>
    <row r="184" spans="1:10">
      <c r="A184" s="283" t="s">
        <v>2849</v>
      </c>
      <c r="B184" s="283" t="s">
        <v>3206</v>
      </c>
      <c r="D184" s="284" t="s">
        <v>882</v>
      </c>
      <c r="E184" s="283" t="str">
        <f ca="1">IFERROR(INDEX(統一!Z$1:Z$1000, MATCH($A184,統一!$E$1:$E$1000,0),0),"")</f>
        <v>Q00000000820</v>
      </c>
      <c r="F184" s="283" t="str">
        <f ca="1">IFERROR(INDEX(統一!AA$1:AA$1000, MATCH($A184,統一!$E$1:$E$1000,0),0),"")</f>
        <v/>
      </c>
      <c r="G184" s="283" t="str">
        <f ca="1">IFERROR(INDEX(統一!AB$1:AB$1000, MATCH($A184,統一!$E$1:$E$1000,0),0),"")</f>
        <v>Q00000002740</v>
      </c>
      <c r="H184" s="283" t="str">
        <f ca="1">IFERROR(INDEX(統一!AC$1:AC$1000, MATCH($A184,統一!$E$1:$E$1000,0),0),"")</f>
        <v/>
      </c>
      <c r="I184" s="283" t="str">
        <f ca="1">IFERROR(INDEX(統一!AD$1:AD$1000, MATCH($A184,統一!$E$1:$E$1000,0),0),"")</f>
        <v>Q00000004540</v>
      </c>
      <c r="J184" s="283" t="str">
        <f ca="1">IFERROR(INDEX(統一!AE$1:AE$1000, MATCH($A184,統一!$E$1:$E$1000,0),0),"")</f>
        <v/>
      </c>
    </row>
    <row r="185" spans="1:10">
      <c r="A185" s="283" t="s">
        <v>2850</v>
      </c>
      <c r="D185" s="284" t="s">
        <v>397</v>
      </c>
      <c r="E185" s="283" t="str">
        <f ca="1">IFERROR(INDEX(統一!Z$1:Z$1000, MATCH($A185,統一!$E$1:$E$1000,0),0),"")</f>
        <v>Q00000000830</v>
      </c>
      <c r="F185" s="283" t="str">
        <f ca="1">IFERROR(INDEX(統一!AA$1:AA$1000, MATCH($A185,統一!$E$1:$E$1000,0),0),"")</f>
        <v/>
      </c>
      <c r="G185" s="283" t="str">
        <f ca="1">IFERROR(INDEX(統一!AB$1:AB$1000, MATCH($A185,統一!$E$1:$E$1000,0),0),"")</f>
        <v>Q00000002750</v>
      </c>
      <c r="H185" s="283" t="str">
        <f ca="1">IFERROR(INDEX(統一!AC$1:AC$1000, MATCH($A185,統一!$E$1:$E$1000,0),0),"")</f>
        <v/>
      </c>
      <c r="I185" s="283" t="str">
        <f ca="1">IFERROR(INDEX(統一!AD$1:AD$1000, MATCH($A185,統一!$E$1:$E$1000,0),0),"")</f>
        <v>Q00000004550</v>
      </c>
      <c r="J185" s="283" t="str">
        <f ca="1">IFERROR(INDEX(統一!AE$1:AE$1000, MATCH($A185,統一!$E$1:$E$1000,0),0),"")</f>
        <v/>
      </c>
    </row>
    <row r="186" spans="1:10">
      <c r="A186" s="283" t="s">
        <v>2851</v>
      </c>
      <c r="D186" s="284" t="s">
        <v>810</v>
      </c>
      <c r="E186" s="283" t="str">
        <f ca="1">IFERROR(INDEX(統一!Z$1:Z$1000, MATCH($A186,統一!$E$1:$E$1000,0),0),"")</f>
        <v>Q00000000840</v>
      </c>
      <c r="F186" s="283" t="str">
        <f ca="1">IFERROR(INDEX(統一!AA$1:AA$1000, MATCH($A186,統一!$E$1:$E$1000,0),0),"")</f>
        <v/>
      </c>
      <c r="G186" s="283" t="str">
        <f ca="1">IFERROR(INDEX(統一!AB$1:AB$1000, MATCH($A186,統一!$E$1:$E$1000,0),0),"")</f>
        <v>Q00000002760</v>
      </c>
      <c r="H186" s="283" t="str">
        <f ca="1">IFERROR(INDEX(統一!AC$1:AC$1000, MATCH($A186,統一!$E$1:$E$1000,0),0),"")</f>
        <v/>
      </c>
      <c r="I186" s="283" t="str">
        <f ca="1">IFERROR(INDEX(統一!AD$1:AD$1000, MATCH($A186,統一!$E$1:$E$1000,0),0),"")</f>
        <v>Q00000004560</v>
      </c>
      <c r="J186" s="283" t="str">
        <f ca="1">IFERROR(INDEX(統一!AE$1:AE$1000, MATCH($A186,統一!$E$1:$E$1000,0),0),"")</f>
        <v/>
      </c>
    </row>
    <row r="187" spans="1:10">
      <c r="A187" s="283" t="s">
        <v>2852</v>
      </c>
      <c r="D187" s="284" t="s">
        <v>393</v>
      </c>
      <c r="E187" s="283" t="str">
        <f ca="1">IFERROR(INDEX(統一!Z$1:Z$1000, MATCH($A187,統一!$E$1:$E$1000,0),0),"")</f>
        <v>Q00000000850</v>
      </c>
      <c r="F187" s="283" t="str">
        <f ca="1">IFERROR(INDEX(統一!AA$1:AA$1000, MATCH($A187,統一!$E$1:$E$1000,0),0),"")</f>
        <v/>
      </c>
      <c r="G187" s="283" t="str">
        <f ca="1">IFERROR(INDEX(統一!AB$1:AB$1000, MATCH($A187,統一!$E$1:$E$1000,0),0),"")</f>
        <v>Q00000002770</v>
      </c>
      <c r="H187" s="283" t="str">
        <f ca="1">IFERROR(INDEX(統一!AC$1:AC$1000, MATCH($A187,統一!$E$1:$E$1000,0),0),"")</f>
        <v/>
      </c>
      <c r="I187" s="283" t="str">
        <f ca="1">IFERROR(INDEX(統一!AD$1:AD$1000, MATCH($A187,統一!$E$1:$E$1000,0),0),"")</f>
        <v>Q00000004570</v>
      </c>
      <c r="J187" s="283" t="str">
        <f ca="1">IFERROR(INDEX(統一!AE$1:AE$1000, MATCH($A187,統一!$E$1:$E$1000,0),0),"")</f>
        <v/>
      </c>
    </row>
    <row r="188" spans="1:10">
      <c r="A188" s="283" t="s">
        <v>2853</v>
      </c>
      <c r="D188" s="284" t="s">
        <v>644</v>
      </c>
      <c r="E188" s="283" t="str">
        <f ca="1">IFERROR(INDEX(統一!Z$1:Z$1000, MATCH($A188,統一!$E$1:$E$1000,0),0),"")</f>
        <v>Q00000000860</v>
      </c>
      <c r="F188" s="283" t="str">
        <f ca="1">IFERROR(INDEX(統一!AA$1:AA$1000, MATCH($A188,統一!$E$1:$E$1000,0),0),"")</f>
        <v/>
      </c>
      <c r="G188" s="283" t="str">
        <f ca="1">IFERROR(INDEX(統一!AB$1:AB$1000, MATCH($A188,統一!$E$1:$E$1000,0),0),"")</f>
        <v>Q00000002780</v>
      </c>
      <c r="H188" s="283" t="str">
        <f ca="1">IFERROR(INDEX(統一!AC$1:AC$1000, MATCH($A188,統一!$E$1:$E$1000,0),0),"")</f>
        <v/>
      </c>
      <c r="I188" s="283" t="str">
        <f ca="1">IFERROR(INDEX(統一!AD$1:AD$1000, MATCH($A188,統一!$E$1:$E$1000,0),0),"")</f>
        <v>Q00000004580</v>
      </c>
      <c r="J188" s="283" t="str">
        <f ca="1">IFERROR(INDEX(統一!AE$1:AE$1000, MATCH($A188,統一!$E$1:$E$1000,0),0),"")</f>
        <v/>
      </c>
    </row>
    <row r="189" spans="1:10">
      <c r="A189" s="283" t="s">
        <v>2854</v>
      </c>
      <c r="D189" s="284" t="s">
        <v>643</v>
      </c>
      <c r="E189" s="283" t="str">
        <f ca="1">IFERROR(INDEX(統一!Z$1:Z$1000, MATCH($A189,統一!$E$1:$E$1000,0),0),"")</f>
        <v>Q00000000870</v>
      </c>
      <c r="F189" s="283" t="str">
        <f ca="1">IFERROR(INDEX(統一!AA$1:AA$1000, MATCH($A189,統一!$E$1:$E$1000,0),0),"")</f>
        <v/>
      </c>
      <c r="G189" s="283" t="str">
        <f ca="1">IFERROR(INDEX(統一!AB$1:AB$1000, MATCH($A189,統一!$E$1:$E$1000,0),0),"")</f>
        <v>Q00000002790</v>
      </c>
      <c r="H189" s="283" t="str">
        <f ca="1">IFERROR(INDEX(統一!AC$1:AC$1000, MATCH($A189,統一!$E$1:$E$1000,0),0),"")</f>
        <v/>
      </c>
      <c r="I189" s="283" t="str">
        <f ca="1">IFERROR(INDEX(統一!AD$1:AD$1000, MATCH($A189,統一!$E$1:$E$1000,0),0),"")</f>
        <v>Q00000004590</v>
      </c>
      <c r="J189" s="283" t="str">
        <f ca="1">IFERROR(INDEX(統一!AE$1:AE$1000, MATCH($A189,統一!$E$1:$E$1000,0),0),"")</f>
        <v/>
      </c>
    </row>
    <row r="190" spans="1:10">
      <c r="A190" s="283" t="s">
        <v>2855</v>
      </c>
      <c r="D190" s="284" t="s">
        <v>642</v>
      </c>
      <c r="E190" s="283" t="str">
        <f ca="1">IFERROR(INDEX(統一!Z$1:Z$1000, MATCH($A190,統一!$E$1:$E$1000,0),0),"")</f>
        <v>Q00000000880</v>
      </c>
      <c r="F190" s="283" t="str">
        <f ca="1">IFERROR(INDEX(統一!AA$1:AA$1000, MATCH($A190,統一!$E$1:$E$1000,0),0),"")</f>
        <v/>
      </c>
      <c r="G190" s="283" t="str">
        <f ca="1">IFERROR(INDEX(統一!AB$1:AB$1000, MATCH($A190,統一!$E$1:$E$1000,0),0),"")</f>
        <v>Q00000002800</v>
      </c>
      <c r="H190" s="283" t="str">
        <f ca="1">IFERROR(INDEX(統一!AC$1:AC$1000, MATCH($A190,統一!$E$1:$E$1000,0),0),"")</f>
        <v/>
      </c>
      <c r="I190" s="283" t="str">
        <f ca="1">IFERROR(INDEX(統一!AD$1:AD$1000, MATCH($A190,統一!$E$1:$E$1000,0),0),"")</f>
        <v>Q00000004600</v>
      </c>
      <c r="J190" s="283" t="str">
        <f ca="1">IFERROR(INDEX(統一!AE$1:AE$1000, MATCH($A190,統一!$E$1:$E$1000,0),0),"")</f>
        <v/>
      </c>
    </row>
    <row r="191" spans="1:10">
      <c r="A191" s="283" t="s">
        <v>2856</v>
      </c>
      <c r="D191" s="284" t="s">
        <v>641</v>
      </c>
      <c r="E191" s="283" t="str">
        <f ca="1">IFERROR(INDEX(統一!Z$1:Z$1000, MATCH($A191,統一!$E$1:$E$1000,0),0),"")</f>
        <v>Q00000000890</v>
      </c>
      <c r="F191" s="283" t="str">
        <f ca="1">IFERROR(INDEX(統一!AA$1:AA$1000, MATCH($A191,統一!$E$1:$E$1000,0),0),"")</f>
        <v/>
      </c>
      <c r="G191" s="283" t="str">
        <f ca="1">IFERROR(INDEX(統一!AB$1:AB$1000, MATCH($A191,統一!$E$1:$E$1000,0),0),"")</f>
        <v>Q00000002810</v>
      </c>
      <c r="H191" s="283" t="str">
        <f ca="1">IFERROR(INDEX(統一!AC$1:AC$1000, MATCH($A191,統一!$E$1:$E$1000,0),0),"")</f>
        <v/>
      </c>
      <c r="I191" s="283" t="str">
        <f ca="1">IFERROR(INDEX(統一!AD$1:AD$1000, MATCH($A191,統一!$E$1:$E$1000,0),0),"")</f>
        <v>Q00000004610</v>
      </c>
      <c r="J191" s="283" t="str">
        <f ca="1">IFERROR(INDEX(統一!AE$1:AE$1000, MATCH($A191,統一!$E$1:$E$1000,0),0),"")</f>
        <v/>
      </c>
    </row>
    <row r="192" spans="1:10">
      <c r="A192" s="283" t="s">
        <v>2857</v>
      </c>
      <c r="B192" s="283" t="s">
        <v>3207</v>
      </c>
      <c r="D192" s="284" t="s">
        <v>637</v>
      </c>
      <c r="E192" s="283" t="str">
        <f ca="1">IFERROR(INDEX(統一!Z$1:Z$1000, MATCH($A192,統一!$E$1:$E$1000,0),0),"")</f>
        <v/>
      </c>
      <c r="F192" s="283" t="str">
        <f ca="1">IFERROR(INDEX(統一!AA$1:AA$1000, MATCH($A192,統一!$E$1:$E$1000,0),0),"")</f>
        <v/>
      </c>
      <c r="G192" s="283" t="str">
        <f ca="1">IFERROR(INDEX(統一!AB$1:AB$1000, MATCH($A192,統一!$E$1:$E$1000,0),0),"")</f>
        <v/>
      </c>
      <c r="H192" s="283" t="str">
        <f ca="1">IFERROR(INDEX(統一!AC$1:AC$1000, MATCH($A192,統一!$E$1:$E$1000,0),0),"")</f>
        <v/>
      </c>
      <c r="I192" s="283" t="str">
        <f ca="1">IFERROR(INDEX(統一!AD$1:AD$1000, MATCH($A192,統一!$E$1:$E$1000,0),0),"")</f>
        <v>Q00000004620</v>
      </c>
      <c r="J192" s="283" t="str">
        <f ca="1">IFERROR(INDEX(統一!AE$1:AE$1000, MATCH($A192,統一!$E$1:$E$1000,0),0),"")</f>
        <v>Q00000005640</v>
      </c>
    </row>
    <row r="193" spans="1:10">
      <c r="A193" s="283" t="s">
        <v>2858</v>
      </c>
      <c r="D193" s="284" t="s">
        <v>635</v>
      </c>
      <c r="E193" s="283" t="str">
        <f ca="1">IFERROR(INDEX(統一!Z$1:Z$1000, MATCH($A193,統一!$E$1:$E$1000,0),0),"")</f>
        <v/>
      </c>
      <c r="F193" s="283" t="str">
        <f ca="1">IFERROR(INDEX(統一!AA$1:AA$1000, MATCH($A193,統一!$E$1:$E$1000,0),0),"")</f>
        <v/>
      </c>
      <c r="G193" s="283" t="str">
        <f ca="1">IFERROR(INDEX(統一!AB$1:AB$1000, MATCH($A193,統一!$E$1:$E$1000,0),0),"")</f>
        <v/>
      </c>
      <c r="H193" s="283" t="str">
        <f ca="1">IFERROR(INDEX(統一!AC$1:AC$1000, MATCH($A193,統一!$E$1:$E$1000,0),0),"")</f>
        <v/>
      </c>
      <c r="I193" s="283" t="str">
        <f ca="1">IFERROR(INDEX(統一!AD$1:AD$1000, MATCH($A193,統一!$E$1:$E$1000,0),0),"")</f>
        <v>Q00000004630</v>
      </c>
      <c r="J193" s="283" t="str">
        <f ca="1">IFERROR(INDEX(統一!AE$1:AE$1000, MATCH($A193,統一!$E$1:$E$1000,0),0),"")</f>
        <v>Q00000005650</v>
      </c>
    </row>
    <row r="194" spans="1:10">
      <c r="A194" s="283" t="s">
        <v>2859</v>
      </c>
      <c r="D194" s="284" t="s">
        <v>634</v>
      </c>
      <c r="E194" s="283" t="str">
        <f ca="1">IFERROR(INDEX(統一!Z$1:Z$1000, MATCH($A194,統一!$E$1:$E$1000,0),0),"")</f>
        <v/>
      </c>
      <c r="F194" s="283" t="str">
        <f ca="1">IFERROR(INDEX(統一!AA$1:AA$1000, MATCH($A194,統一!$E$1:$E$1000,0),0),"")</f>
        <v/>
      </c>
      <c r="G194" s="283" t="str">
        <f ca="1">IFERROR(INDEX(統一!AB$1:AB$1000, MATCH($A194,統一!$E$1:$E$1000,0),0),"")</f>
        <v/>
      </c>
      <c r="H194" s="283" t="str">
        <f ca="1">IFERROR(INDEX(統一!AC$1:AC$1000, MATCH($A194,統一!$E$1:$E$1000,0),0),"")</f>
        <v/>
      </c>
      <c r="I194" s="283" t="str">
        <f ca="1">IFERROR(INDEX(統一!AD$1:AD$1000, MATCH($A194,統一!$E$1:$E$1000,0),0),"")</f>
        <v>Q00000004640</v>
      </c>
      <c r="J194" s="283" t="str">
        <f ca="1">IFERROR(INDEX(統一!AE$1:AE$1000, MATCH($A194,統一!$E$1:$E$1000,0),0),"")</f>
        <v>Q00000005660</v>
      </c>
    </row>
    <row r="195" spans="1:10">
      <c r="A195" s="283" t="s">
        <v>2959</v>
      </c>
      <c r="B195" s="283" t="s">
        <v>3208</v>
      </c>
      <c r="D195" s="284" t="s">
        <v>378</v>
      </c>
      <c r="E195" s="283" t="str">
        <f ca="1">IFERROR(INDEX(統一!Z$1:Z$1000, MATCH($A195,統一!$E$1:$E$1000,0),0),"")</f>
        <v>Q00000000900</v>
      </c>
      <c r="F195" s="283" t="str">
        <f ca="1">IFERROR(INDEX(統一!AA$1:AA$1000, MATCH($A195,統一!$E$1:$E$1000,0),0),"")</f>
        <v>Q00000001920</v>
      </c>
      <c r="G195" s="283" t="str">
        <f ca="1">IFERROR(INDEX(統一!AB$1:AB$1000, MATCH($A195,統一!$E$1:$E$1000,0),0),"")</f>
        <v>Q00000002820</v>
      </c>
      <c r="H195" s="283" t="str">
        <f ca="1">IFERROR(INDEX(統一!AC$1:AC$1000, MATCH($A195,統一!$E$1:$E$1000,0),0),"")</f>
        <v>Q00000003680</v>
      </c>
      <c r="I195" s="283" t="str">
        <f ca="1">IFERROR(INDEX(統一!AD$1:AD$1000, MATCH($A195,統一!$E$1:$E$1000,0),0),"")</f>
        <v>Q00000004650</v>
      </c>
      <c r="J195" s="283" t="str">
        <f ca="1">IFERROR(INDEX(統一!AE$1:AE$1000, MATCH($A195,統一!$E$1:$E$1000,0),0),"")</f>
        <v>Q00000005670</v>
      </c>
    </row>
    <row r="196" spans="1:10">
      <c r="A196" s="283" t="s">
        <v>2960</v>
      </c>
      <c r="D196" s="284" t="s">
        <v>877</v>
      </c>
      <c r="E196" s="283" t="str">
        <f ca="1">IFERROR(INDEX(統一!Z$1:Z$1000, MATCH($A196,統一!$E$1:$E$1000,0),0),"")</f>
        <v>Q00000000910</v>
      </c>
      <c r="F196" s="283" t="str">
        <f ca="1">IFERROR(INDEX(統一!AA$1:AA$1000, MATCH($A196,統一!$E$1:$E$1000,0),0),"")</f>
        <v>Q00000001930</v>
      </c>
      <c r="G196" s="283" t="str">
        <f ca="1">IFERROR(INDEX(統一!AB$1:AB$1000, MATCH($A196,統一!$E$1:$E$1000,0),0),"")</f>
        <v>Q00000002830</v>
      </c>
      <c r="H196" s="283" t="str">
        <f ca="1">IFERROR(INDEX(統一!AC$1:AC$1000, MATCH($A196,統一!$E$1:$E$1000,0),0),"")</f>
        <v>Q00000003690</v>
      </c>
      <c r="I196" s="283" t="str">
        <f ca="1">IFERROR(INDEX(統一!AD$1:AD$1000, MATCH($A196,統一!$E$1:$E$1000,0),0),"")</f>
        <v>Q00000004660</v>
      </c>
      <c r="J196" s="283" t="str">
        <f ca="1">IFERROR(INDEX(統一!AE$1:AE$1000, MATCH($A196,統一!$E$1:$E$1000,0),0),"")</f>
        <v>Q00000005680</v>
      </c>
    </row>
    <row r="197" spans="1:10">
      <c r="A197" s="283" t="s">
        <v>2961</v>
      </c>
      <c r="D197" s="284" t="s">
        <v>3040</v>
      </c>
      <c r="E197" s="283" t="str">
        <f ca="1">IFERROR(INDEX(統一!Z$1:Z$1000, MATCH($A197,統一!$E$1:$E$1000,0),0),"")</f>
        <v>Q00000000920</v>
      </c>
      <c r="F197" s="283" t="str">
        <f ca="1">IFERROR(INDEX(統一!AA$1:AA$1000, MATCH($A197,統一!$E$1:$E$1000,0),0),"")</f>
        <v>Q00000001940</v>
      </c>
      <c r="G197" s="283" t="str">
        <f ca="1">IFERROR(INDEX(統一!AB$1:AB$1000, MATCH($A197,統一!$E$1:$E$1000,0),0),"")</f>
        <v>Q00000002840</v>
      </c>
      <c r="H197" s="283" t="str">
        <f ca="1">IFERROR(INDEX(統一!AC$1:AC$1000, MATCH($A197,統一!$E$1:$E$1000,0),0),"")</f>
        <v>Q00000003700</v>
      </c>
      <c r="I197" s="283" t="str">
        <f ca="1">IFERROR(INDEX(統一!AD$1:AD$1000, MATCH($A197,統一!$E$1:$E$1000,0),0),"")</f>
        <v>Q00000004670</v>
      </c>
      <c r="J197" s="283" t="str">
        <f ca="1">IFERROR(INDEX(統一!AE$1:AE$1000, MATCH($A197,統一!$E$1:$E$1000,0),0),"")</f>
        <v>Q00000005690</v>
      </c>
    </row>
    <row r="198" spans="1:10">
      <c r="A198" s="283" t="s">
        <v>2962</v>
      </c>
      <c r="D198" s="284" t="s">
        <v>3041</v>
      </c>
      <c r="E198" s="283" t="str">
        <f ca="1">IFERROR(INDEX(統一!Z$1:Z$1000, MATCH($A198,統一!$E$1:$E$1000,0),0),"")</f>
        <v>Q00000000930</v>
      </c>
      <c r="F198" s="283" t="str">
        <f ca="1">IFERROR(INDEX(統一!AA$1:AA$1000, MATCH($A198,統一!$E$1:$E$1000,0),0),"")</f>
        <v>Q00000001950</v>
      </c>
      <c r="G198" s="283" t="str">
        <f ca="1">IFERROR(INDEX(統一!AB$1:AB$1000, MATCH($A198,統一!$E$1:$E$1000,0),0),"")</f>
        <v>Q00000002850</v>
      </c>
      <c r="H198" s="283" t="str">
        <f ca="1">IFERROR(INDEX(統一!AC$1:AC$1000, MATCH($A198,統一!$E$1:$E$1000,0),0),"")</f>
        <v>Q00000003710</v>
      </c>
      <c r="I198" s="283" t="str">
        <f ca="1">IFERROR(INDEX(統一!AD$1:AD$1000, MATCH($A198,統一!$E$1:$E$1000,0),0),"")</f>
        <v>Q00000004680</v>
      </c>
      <c r="J198" s="283" t="str">
        <f ca="1">IFERROR(INDEX(統一!AE$1:AE$1000, MATCH($A198,統一!$E$1:$E$1000,0),0),"")</f>
        <v>Q00000005700</v>
      </c>
    </row>
    <row r="199" spans="1:10">
      <c r="A199" s="283" t="s">
        <v>2963</v>
      </c>
      <c r="D199" s="284" t="s">
        <v>3042</v>
      </c>
      <c r="E199" s="283" t="str">
        <f ca="1">IFERROR(INDEX(統一!Z$1:Z$1000, MATCH($A199,統一!$E$1:$E$1000,0),0),"")</f>
        <v>Q00000000940</v>
      </c>
      <c r="F199" s="283" t="str">
        <f ca="1">IFERROR(INDEX(統一!AA$1:AA$1000, MATCH($A199,統一!$E$1:$E$1000,0),0),"")</f>
        <v>Q00000001960</v>
      </c>
      <c r="G199" s="283" t="str">
        <f ca="1">IFERROR(INDEX(統一!AB$1:AB$1000, MATCH($A199,統一!$E$1:$E$1000,0),0),"")</f>
        <v>Q00000002860</v>
      </c>
      <c r="H199" s="283" t="str">
        <f ca="1">IFERROR(INDEX(統一!AC$1:AC$1000, MATCH($A199,統一!$E$1:$E$1000,0),0),"")</f>
        <v>Q00000003720</v>
      </c>
      <c r="I199" s="283" t="str">
        <f ca="1">IFERROR(INDEX(統一!AD$1:AD$1000, MATCH($A199,統一!$E$1:$E$1000,0),0),"")</f>
        <v>Q00000004690</v>
      </c>
      <c r="J199" s="283" t="str">
        <f ca="1">IFERROR(INDEX(統一!AE$1:AE$1000, MATCH($A199,統一!$E$1:$E$1000,0),0),"")</f>
        <v>Q00000005710</v>
      </c>
    </row>
    <row r="200" spans="1:10">
      <c r="A200" s="283" t="s">
        <v>2964</v>
      </c>
      <c r="D200" s="284" t="s">
        <v>615</v>
      </c>
      <c r="E200" s="283" t="str">
        <f ca="1">IFERROR(INDEX(統一!Z$1:Z$1000, MATCH($A200,統一!$E$1:$E$1000,0),0),"")</f>
        <v>Q00000000950</v>
      </c>
      <c r="F200" s="283" t="str">
        <f ca="1">IFERROR(INDEX(統一!AA$1:AA$1000, MATCH($A200,統一!$E$1:$E$1000,0),0),"")</f>
        <v>Q00000001970</v>
      </c>
      <c r="G200" s="283" t="str">
        <f ca="1">IFERROR(INDEX(統一!AB$1:AB$1000, MATCH($A200,統一!$E$1:$E$1000,0),0),"")</f>
        <v>Q00000002870</v>
      </c>
      <c r="H200" s="283" t="str">
        <f ca="1">IFERROR(INDEX(統一!AC$1:AC$1000, MATCH($A200,統一!$E$1:$E$1000,0),0),"")</f>
        <v>Q00000003730</v>
      </c>
      <c r="I200" s="283" t="str">
        <f ca="1">IFERROR(INDEX(統一!AD$1:AD$1000, MATCH($A200,統一!$E$1:$E$1000,0),0),"")</f>
        <v>Q00000004700</v>
      </c>
      <c r="J200" s="283" t="str">
        <f ca="1">IFERROR(INDEX(統一!AE$1:AE$1000, MATCH($A200,統一!$E$1:$E$1000,0),0),"")</f>
        <v>Q00000005720</v>
      </c>
    </row>
    <row r="201" spans="1:10">
      <c r="A201" s="283" t="s">
        <v>2965</v>
      </c>
      <c r="D201" s="284" t="s">
        <v>348</v>
      </c>
      <c r="E201" s="283" t="str">
        <f ca="1">IFERROR(INDEX(統一!Z$1:Z$1000, MATCH($A201,統一!$E$1:$E$1000,0),0),"")</f>
        <v>Q00000000960</v>
      </c>
      <c r="F201" s="283" t="str">
        <f ca="1">IFERROR(INDEX(統一!AA$1:AA$1000, MATCH($A201,統一!$E$1:$E$1000,0),0),"")</f>
        <v>Q00000001980</v>
      </c>
      <c r="G201" s="283" t="str">
        <f ca="1">IFERROR(INDEX(統一!AB$1:AB$1000, MATCH($A201,統一!$E$1:$E$1000,0),0),"")</f>
        <v>Q00000002880</v>
      </c>
      <c r="H201" s="283" t="str">
        <f ca="1">IFERROR(INDEX(統一!AC$1:AC$1000, MATCH($A201,統一!$E$1:$E$1000,0),0),"")</f>
        <v>Q00000003740</v>
      </c>
      <c r="I201" s="283" t="str">
        <f ca="1">IFERROR(INDEX(統一!AD$1:AD$1000, MATCH($A201,統一!$E$1:$E$1000,0),0),"")</f>
        <v>Q00000004710</v>
      </c>
      <c r="J201" s="283" t="str">
        <f ca="1">IFERROR(INDEX(統一!AE$1:AE$1000, MATCH($A201,統一!$E$1:$E$1000,0),0),"")</f>
        <v>Q00000005730</v>
      </c>
    </row>
    <row r="202" spans="1:10">
      <c r="A202" s="283" t="s">
        <v>2966</v>
      </c>
      <c r="D202" s="284" t="s">
        <v>3043</v>
      </c>
      <c r="E202" s="283" t="str">
        <f ca="1">IFERROR(INDEX(統一!Z$1:Z$1000, MATCH($A202,統一!$E$1:$E$1000,0),0),"")</f>
        <v>Q00000000970</v>
      </c>
      <c r="F202" s="283" t="str">
        <f ca="1">IFERROR(INDEX(統一!AA$1:AA$1000, MATCH($A202,統一!$E$1:$E$1000,0),0),"")</f>
        <v>Q00000001990</v>
      </c>
      <c r="G202" s="283" t="str">
        <f ca="1">IFERROR(INDEX(統一!AB$1:AB$1000, MATCH($A202,統一!$E$1:$E$1000,0),0),"")</f>
        <v>Q00000002890</v>
      </c>
      <c r="H202" s="283" t="str">
        <f ca="1">IFERROR(INDEX(統一!AC$1:AC$1000, MATCH($A202,統一!$E$1:$E$1000,0),0),"")</f>
        <v>Q00000003750</v>
      </c>
      <c r="I202" s="283" t="str">
        <f ca="1">IFERROR(INDEX(統一!AD$1:AD$1000, MATCH($A202,統一!$E$1:$E$1000,0),0),"")</f>
        <v>Q00000004720</v>
      </c>
      <c r="J202" s="283" t="str">
        <f ca="1">IFERROR(INDEX(統一!AE$1:AE$1000, MATCH($A202,統一!$E$1:$E$1000,0),0),"")</f>
        <v>Q00000005740</v>
      </c>
    </row>
    <row r="203" spans="1:10">
      <c r="A203" s="283" t="s">
        <v>2967</v>
      </c>
      <c r="D203" s="284" t="s">
        <v>3044</v>
      </c>
      <c r="E203" s="283" t="str">
        <f ca="1">IFERROR(INDEX(統一!Z$1:Z$1000, MATCH($A203,統一!$E$1:$E$1000,0),0),"")</f>
        <v>Q00000000980</v>
      </c>
      <c r="F203" s="283" t="str">
        <f ca="1">IFERROR(INDEX(統一!AA$1:AA$1000, MATCH($A203,統一!$E$1:$E$1000,0),0),"")</f>
        <v>Q00000002000</v>
      </c>
      <c r="G203" s="283" t="str">
        <f ca="1">IFERROR(INDEX(統一!AB$1:AB$1000, MATCH($A203,統一!$E$1:$E$1000,0),0),"")</f>
        <v>Q00000002900</v>
      </c>
      <c r="H203" s="283" t="str">
        <f ca="1">IFERROR(INDEX(統一!AC$1:AC$1000, MATCH($A203,統一!$E$1:$E$1000,0),0),"")</f>
        <v>Q00000003760</v>
      </c>
      <c r="I203" s="283" t="str">
        <f ca="1">IFERROR(INDEX(統一!AD$1:AD$1000, MATCH($A203,統一!$E$1:$E$1000,0),0),"")</f>
        <v>Q00000004730</v>
      </c>
      <c r="J203" s="283" t="str">
        <f ca="1">IFERROR(INDEX(統一!AE$1:AE$1000, MATCH($A203,統一!$E$1:$E$1000,0),0),"")</f>
        <v>Q00000005750</v>
      </c>
    </row>
    <row r="204" spans="1:10">
      <c r="A204" s="283" t="s">
        <v>2968</v>
      </c>
      <c r="D204" s="284" t="s">
        <v>3045</v>
      </c>
      <c r="E204" s="283" t="str">
        <f ca="1">IFERROR(INDEX(統一!Z$1:Z$1000, MATCH($A204,統一!$E$1:$E$1000,0),0),"")</f>
        <v>Q00000000990</v>
      </c>
      <c r="F204" s="283" t="str">
        <f ca="1">IFERROR(INDEX(統一!AA$1:AA$1000, MATCH($A204,統一!$E$1:$E$1000,0),0),"")</f>
        <v>Q00000002010</v>
      </c>
      <c r="G204" s="283" t="str">
        <f ca="1">IFERROR(INDEX(統一!AB$1:AB$1000, MATCH($A204,統一!$E$1:$E$1000,0),0),"")</f>
        <v>Q00000002910</v>
      </c>
      <c r="H204" s="283" t="str">
        <f ca="1">IFERROR(INDEX(統一!AC$1:AC$1000, MATCH($A204,統一!$E$1:$E$1000,0),0),"")</f>
        <v>Q00000003770</v>
      </c>
      <c r="I204" s="283" t="str">
        <f ca="1">IFERROR(INDEX(統一!AD$1:AD$1000, MATCH($A204,統一!$E$1:$E$1000,0),0),"")</f>
        <v>Q00000004740</v>
      </c>
      <c r="J204" s="283" t="str">
        <f ca="1">IFERROR(INDEX(統一!AE$1:AE$1000, MATCH($A204,統一!$E$1:$E$1000,0),0),"")</f>
        <v>Q00000005760</v>
      </c>
    </row>
    <row r="205" spans="1:10">
      <c r="A205" s="283" t="s">
        <v>2969</v>
      </c>
      <c r="D205" s="284" t="s">
        <v>1575</v>
      </c>
      <c r="E205" s="283" t="str">
        <f ca="1">IFERROR(INDEX(統一!Z$1:Z$1000, MATCH($A205,統一!$E$1:$E$1000,0),0),"")</f>
        <v>Q00000001000</v>
      </c>
      <c r="F205" s="283" t="str">
        <f ca="1">IFERROR(INDEX(統一!AA$1:AA$1000, MATCH($A205,統一!$E$1:$E$1000,0),0),"")</f>
        <v>Q00000002020</v>
      </c>
      <c r="G205" s="283" t="str">
        <f ca="1">IFERROR(INDEX(統一!AB$1:AB$1000, MATCH($A205,統一!$E$1:$E$1000,0),0),"")</f>
        <v>Q00000002920</v>
      </c>
      <c r="H205" s="283" t="str">
        <f ca="1">IFERROR(INDEX(統一!AC$1:AC$1000, MATCH($A205,統一!$E$1:$E$1000,0),0),"")</f>
        <v>Q00000003780</v>
      </c>
      <c r="I205" s="283" t="str">
        <f ca="1">IFERROR(INDEX(統一!AD$1:AD$1000, MATCH($A205,統一!$E$1:$E$1000,0),0),"")</f>
        <v>Q00000004750</v>
      </c>
      <c r="J205" s="283" t="str">
        <f ca="1">IFERROR(INDEX(統一!AE$1:AE$1000, MATCH($A205,統一!$E$1:$E$1000,0),0),"")</f>
        <v>Q00000005770</v>
      </c>
    </row>
    <row r="206" spans="1:10">
      <c r="A206" s="283" t="s">
        <v>2970</v>
      </c>
      <c r="D206" s="284" t="s">
        <v>587</v>
      </c>
      <c r="E206" s="283" t="str">
        <f ca="1">IFERROR(INDEX(統一!Z$1:Z$1000, MATCH($A206,統一!$E$1:$E$1000,0),0),"")</f>
        <v>Q00000001010</v>
      </c>
      <c r="F206" s="283" t="str">
        <f ca="1">IFERROR(INDEX(統一!AA$1:AA$1000, MATCH($A206,統一!$E$1:$E$1000,0),0),"")</f>
        <v>Q00000002030</v>
      </c>
      <c r="G206" s="283" t="str">
        <f ca="1">IFERROR(INDEX(統一!AB$1:AB$1000, MATCH($A206,統一!$E$1:$E$1000,0),0),"")</f>
        <v>Q00000002930</v>
      </c>
      <c r="H206" s="283" t="str">
        <f ca="1">IFERROR(INDEX(統一!AC$1:AC$1000, MATCH($A206,統一!$E$1:$E$1000,0),0),"")</f>
        <v>Q00000003790</v>
      </c>
      <c r="I206" s="283" t="str">
        <f ca="1">IFERROR(INDEX(統一!AD$1:AD$1000, MATCH($A206,統一!$E$1:$E$1000,0),0),"")</f>
        <v>Q00000004760</v>
      </c>
      <c r="J206" s="283" t="str">
        <f ca="1">IFERROR(INDEX(統一!AE$1:AE$1000, MATCH($A206,統一!$E$1:$E$1000,0),0),"")</f>
        <v>Q00000005780</v>
      </c>
    </row>
    <row r="207" spans="1:10">
      <c r="A207" s="283" t="s">
        <v>2971</v>
      </c>
      <c r="D207" s="284" t="s">
        <v>581</v>
      </c>
      <c r="E207" s="283" t="str">
        <f ca="1">IFERROR(INDEX(統一!Z$1:Z$1000, MATCH($A207,統一!$E$1:$E$1000,0),0),"")</f>
        <v>Q00000001020</v>
      </c>
      <c r="F207" s="283" t="str">
        <f ca="1">IFERROR(INDEX(統一!AA$1:AA$1000, MATCH($A207,統一!$E$1:$E$1000,0),0),"")</f>
        <v>Q00000002040</v>
      </c>
      <c r="G207" s="283" t="str">
        <f ca="1">IFERROR(INDEX(統一!AB$1:AB$1000, MATCH($A207,統一!$E$1:$E$1000,0),0),"")</f>
        <v>Q00000002940</v>
      </c>
      <c r="H207" s="283" t="str">
        <f ca="1">IFERROR(INDEX(統一!AC$1:AC$1000, MATCH($A207,統一!$E$1:$E$1000,0),0),"")</f>
        <v>Q00000003800</v>
      </c>
      <c r="I207" s="283" t="str">
        <f ca="1">IFERROR(INDEX(統一!AD$1:AD$1000, MATCH($A207,統一!$E$1:$E$1000,0),0),"")</f>
        <v>Q00000004770</v>
      </c>
      <c r="J207" s="283" t="str">
        <f ca="1">IFERROR(INDEX(統一!AE$1:AE$1000, MATCH($A207,統一!$E$1:$E$1000,0),0),"")</f>
        <v>Q00000005790</v>
      </c>
    </row>
    <row r="208" spans="1:10">
      <c r="A208" s="283" t="s">
        <v>2972</v>
      </c>
      <c r="B208" s="283" t="s">
        <v>3209</v>
      </c>
      <c r="D208" s="284" t="s">
        <v>689</v>
      </c>
      <c r="E208" s="283" t="str">
        <f ca="1">IFERROR(INDEX(統一!Z$1:Z$1000, MATCH($A208,統一!$E$1:$E$1000,0),0),"")</f>
        <v>Q00000000630</v>
      </c>
      <c r="F208" s="283" t="str">
        <f ca="1">IFERROR(INDEX(統一!AA$1:AA$1000, MATCH($A208,統一!$E$1:$E$1000,0),0),"")</f>
        <v>Q00000001610</v>
      </c>
      <c r="G208" s="283" t="str">
        <f ca="1">IFERROR(INDEX(統一!AB$1:AB$1000, MATCH($A208,統一!$E$1:$E$1000,0),0),"")</f>
        <v>Q00000002550</v>
      </c>
      <c r="H208" s="283" t="str">
        <f ca="1">IFERROR(INDEX(統一!AC$1:AC$1000, MATCH($A208,統一!$E$1:$E$1000,0),0),"")</f>
        <v>Q00000003410</v>
      </c>
      <c r="I208" s="283" t="str">
        <f ca="1">IFERROR(INDEX(統一!AD$1:AD$1000, MATCH($A208,統一!$E$1:$E$1000,0),0),"")</f>
        <v>Q00000004350</v>
      </c>
      <c r="J208" s="283" t="str">
        <f ca="1">IFERROR(INDEX(統一!AE$1:AE$1000, MATCH($A208,統一!$E$1:$E$1000,0),0),"")</f>
        <v>Q00000005370</v>
      </c>
    </row>
    <row r="209" spans="1:10">
      <c r="A209" s="283" t="s">
        <v>2973</v>
      </c>
      <c r="D209" s="284" t="s">
        <v>690</v>
      </c>
      <c r="E209" s="283" t="str">
        <f ca="1">IFERROR(INDEX(統一!Z$1:Z$1000, MATCH($A209,統一!$E$1:$E$1000,0),0),"")</f>
        <v>Q00000000640</v>
      </c>
      <c r="F209" s="283" t="str">
        <f ca="1">IFERROR(INDEX(統一!AA$1:AA$1000, MATCH($A209,統一!$E$1:$E$1000,0),0),"")</f>
        <v>Q00000001620</v>
      </c>
      <c r="G209" s="283" t="str">
        <f ca="1">IFERROR(INDEX(統一!AB$1:AB$1000, MATCH($A209,統一!$E$1:$E$1000,0),0),"")</f>
        <v>Q00000002560</v>
      </c>
      <c r="H209" s="283" t="str">
        <f ca="1">IFERROR(INDEX(統一!AC$1:AC$1000, MATCH($A209,統一!$E$1:$E$1000,0),0),"")</f>
        <v>Q00000003420</v>
      </c>
      <c r="I209" s="283" t="str">
        <f ca="1">IFERROR(INDEX(統一!AD$1:AD$1000, MATCH($A209,統一!$E$1:$E$1000,0),0),"")</f>
        <v>Q00000004360</v>
      </c>
      <c r="J209" s="283" t="str">
        <f ca="1">IFERROR(INDEX(統一!AE$1:AE$1000, MATCH($A209,統一!$E$1:$E$1000,0),0),"")</f>
        <v>Q00000005380</v>
      </c>
    </row>
    <row r="210" spans="1:10">
      <c r="A210" s="283" t="s">
        <v>2974</v>
      </c>
      <c r="D210" s="284" t="s">
        <v>687</v>
      </c>
      <c r="E210" s="283" t="str">
        <f ca="1">IFERROR(INDEX(統一!Z$1:Z$1000, MATCH($A210,統一!$E$1:$E$1000,0),0),"")</f>
        <v>Q00000000650</v>
      </c>
      <c r="F210" s="283" t="str">
        <f ca="1">IFERROR(INDEX(統一!AA$1:AA$1000, MATCH($A210,統一!$E$1:$E$1000,0),0),"")</f>
        <v>Q00000001630</v>
      </c>
      <c r="G210" s="283" t="str">
        <f ca="1">IFERROR(INDEX(統一!AB$1:AB$1000, MATCH($A210,統一!$E$1:$E$1000,0),0),"")</f>
        <v>Q00000002570</v>
      </c>
      <c r="H210" s="283" t="str">
        <f ca="1">IFERROR(INDEX(統一!AC$1:AC$1000, MATCH($A210,統一!$E$1:$E$1000,0),0),"")</f>
        <v>Q00000003430</v>
      </c>
      <c r="I210" s="283" t="str">
        <f ca="1">IFERROR(INDEX(統一!AD$1:AD$1000, MATCH($A210,統一!$E$1:$E$1000,0),0),"")</f>
        <v>Q00000004370</v>
      </c>
      <c r="J210" s="283" t="str">
        <f ca="1">IFERROR(INDEX(統一!AE$1:AE$1000, MATCH($A210,統一!$E$1:$E$1000,0),0),"")</f>
        <v>Q00000005390</v>
      </c>
    </row>
    <row r="211" spans="1:10">
      <c r="A211" s="283" t="s">
        <v>2975</v>
      </c>
      <c r="D211" s="284" t="s">
        <v>685</v>
      </c>
      <c r="E211" s="283" t="str">
        <f ca="1">IFERROR(INDEX(統一!Z$1:Z$1000, MATCH($A211,統一!$E$1:$E$1000,0),0),"")</f>
        <v>Q00000000660</v>
      </c>
      <c r="F211" s="283" t="str">
        <f ca="1">IFERROR(INDEX(統一!AA$1:AA$1000, MATCH($A211,統一!$E$1:$E$1000,0),0),"")</f>
        <v>Q00000001640</v>
      </c>
      <c r="G211" s="283" t="str">
        <f ca="1">IFERROR(INDEX(統一!AB$1:AB$1000, MATCH($A211,統一!$E$1:$E$1000,0),0),"")</f>
        <v>Q00000002580</v>
      </c>
      <c r="H211" s="283" t="str">
        <f ca="1">IFERROR(INDEX(統一!AC$1:AC$1000, MATCH($A211,統一!$E$1:$E$1000,0),0),"")</f>
        <v>Q00000003440</v>
      </c>
      <c r="I211" s="283" t="str">
        <f ca="1">IFERROR(INDEX(統一!AD$1:AD$1000, MATCH($A211,統一!$E$1:$E$1000,0),0),"")</f>
        <v>Q00000004380</v>
      </c>
      <c r="J211" s="283" t="str">
        <f ca="1">IFERROR(INDEX(統一!AE$1:AE$1000, MATCH($A211,統一!$E$1:$E$1000,0),0),"")</f>
        <v>Q00000005400</v>
      </c>
    </row>
    <row r="212" spans="1:10">
      <c r="A212" s="283" t="s">
        <v>2976</v>
      </c>
      <c r="D212" s="284" t="s">
        <v>684</v>
      </c>
      <c r="E212" s="283" t="str">
        <f ca="1">IFERROR(INDEX(統一!Z$1:Z$1000, MATCH($A212,統一!$E$1:$E$1000,0),0),"")</f>
        <v>Q00000000670</v>
      </c>
      <c r="F212" s="283" t="str">
        <f ca="1">IFERROR(INDEX(統一!AA$1:AA$1000, MATCH($A212,統一!$E$1:$E$1000,0),0),"")</f>
        <v>Q00000001650</v>
      </c>
      <c r="G212" s="283" t="str">
        <f ca="1">IFERROR(INDEX(統一!AB$1:AB$1000, MATCH($A212,統一!$E$1:$E$1000,0),0),"")</f>
        <v>Q00000002590</v>
      </c>
      <c r="H212" s="283" t="str">
        <f ca="1">IFERROR(INDEX(統一!AC$1:AC$1000, MATCH($A212,統一!$E$1:$E$1000,0),0),"")</f>
        <v>Q00000003450</v>
      </c>
      <c r="I212" s="283" t="str">
        <f ca="1">IFERROR(INDEX(統一!AD$1:AD$1000, MATCH($A212,統一!$E$1:$E$1000,0),0),"")</f>
        <v>Q00000004390</v>
      </c>
      <c r="J212" s="283" t="str">
        <f ca="1">IFERROR(INDEX(統一!AE$1:AE$1000, MATCH($A212,統一!$E$1:$E$1000,0),0),"")</f>
        <v>Q00000005410</v>
      </c>
    </row>
    <row r="213" spans="1:10">
      <c r="A213" s="283" t="s">
        <v>2977</v>
      </c>
      <c r="D213" s="284" t="s">
        <v>683</v>
      </c>
      <c r="E213" s="283" t="str">
        <f ca="1">IFERROR(INDEX(統一!Z$1:Z$1000, MATCH($A213,統一!$E$1:$E$1000,0),0),"")</f>
        <v>Q00000000680</v>
      </c>
      <c r="F213" s="283" t="str">
        <f ca="1">IFERROR(INDEX(統一!AA$1:AA$1000, MATCH($A213,統一!$E$1:$E$1000,0),0),"")</f>
        <v>Q00000001660</v>
      </c>
      <c r="G213" s="283" t="str">
        <f ca="1">IFERROR(INDEX(統一!AB$1:AB$1000, MATCH($A213,統一!$E$1:$E$1000,0),0),"")</f>
        <v>Q00000002600</v>
      </c>
      <c r="H213" s="283" t="str">
        <f ca="1">IFERROR(INDEX(統一!AC$1:AC$1000, MATCH($A213,統一!$E$1:$E$1000,0),0),"")</f>
        <v>Q00000003460</v>
      </c>
      <c r="I213" s="283" t="str">
        <f ca="1">IFERROR(INDEX(統一!AD$1:AD$1000, MATCH($A213,統一!$E$1:$E$1000,0),0),"")</f>
        <v>Q00000004400</v>
      </c>
      <c r="J213" s="283" t="str">
        <f ca="1">IFERROR(INDEX(統一!AE$1:AE$1000, MATCH($A213,統一!$E$1:$E$1000,0),0),"")</f>
        <v>Q00000005420</v>
      </c>
    </row>
    <row r="214" spans="1:10">
      <c r="A214" s="283" t="s">
        <v>2978</v>
      </c>
      <c r="D214" s="284" t="s">
        <v>682</v>
      </c>
      <c r="E214" s="283" t="str">
        <f ca="1">IFERROR(INDEX(統一!Z$1:Z$1000, MATCH($A214,統一!$E$1:$E$1000,0),0),"")</f>
        <v>Q00000000690</v>
      </c>
      <c r="F214" s="283" t="str">
        <f ca="1">IFERROR(INDEX(統一!AA$1:AA$1000, MATCH($A214,統一!$E$1:$E$1000,0),0),"")</f>
        <v>Q00000001670</v>
      </c>
      <c r="G214" s="283" t="str">
        <f ca="1">IFERROR(INDEX(統一!AB$1:AB$1000, MATCH($A214,統一!$E$1:$E$1000,0),0),"")</f>
        <v>Q00000002610</v>
      </c>
      <c r="H214" s="283" t="str">
        <f ca="1">IFERROR(INDEX(統一!AC$1:AC$1000, MATCH($A214,統一!$E$1:$E$1000,0),0),"")</f>
        <v>Q00000003470</v>
      </c>
      <c r="I214" s="283" t="str">
        <f ca="1">IFERROR(INDEX(統一!AD$1:AD$1000, MATCH($A214,統一!$E$1:$E$1000,0),0),"")</f>
        <v>Q00000004410</v>
      </c>
      <c r="J214" s="283" t="str">
        <f ca="1">IFERROR(INDEX(統一!AE$1:AE$1000, MATCH($A214,統一!$E$1:$E$1000,0),0),"")</f>
        <v>Q00000005430</v>
      </c>
    </row>
    <row r="215" spans="1:10">
      <c r="A215" s="283" t="s">
        <v>2979</v>
      </c>
      <c r="D215" s="284" t="s">
        <v>681</v>
      </c>
      <c r="E215" s="283" t="str">
        <f ca="1">IFERROR(INDEX(統一!Z$1:Z$1000, MATCH($A215,統一!$E$1:$E$1000,0),0),"")</f>
        <v>Q00000000700</v>
      </c>
      <c r="F215" s="283" t="str">
        <f ca="1">IFERROR(INDEX(統一!AA$1:AA$1000, MATCH($A215,統一!$E$1:$E$1000,0),0),"")</f>
        <v>Q00000001680</v>
      </c>
      <c r="G215" s="283" t="str">
        <f ca="1">IFERROR(INDEX(統一!AB$1:AB$1000, MATCH($A215,統一!$E$1:$E$1000,0),0),"")</f>
        <v>Q00000002620</v>
      </c>
      <c r="H215" s="283" t="str">
        <f ca="1">IFERROR(INDEX(統一!AC$1:AC$1000, MATCH($A215,統一!$E$1:$E$1000,0),0),"")</f>
        <v>Q00000003480</v>
      </c>
      <c r="I215" s="283" t="str">
        <f ca="1">IFERROR(INDEX(統一!AD$1:AD$1000, MATCH($A215,統一!$E$1:$E$1000,0),0),"")</f>
        <v>Q00000004420</v>
      </c>
      <c r="J215" s="283" t="str">
        <f ca="1">IFERROR(INDEX(統一!AE$1:AE$1000, MATCH($A215,統一!$E$1:$E$1000,0),0),"")</f>
        <v>Q00000005440</v>
      </c>
    </row>
    <row r="216" spans="1:10">
      <c r="A216" s="283" t="s">
        <v>2980</v>
      </c>
      <c r="D216" s="284" t="s">
        <v>680</v>
      </c>
      <c r="E216" s="283" t="str">
        <f ca="1">IFERROR(INDEX(統一!Z$1:Z$1000, MATCH($A216,統一!$E$1:$E$1000,0),0),"")</f>
        <v>Q00000000710</v>
      </c>
      <c r="F216" s="283" t="str">
        <f ca="1">IFERROR(INDEX(統一!AA$1:AA$1000, MATCH($A216,統一!$E$1:$E$1000,0),0),"")</f>
        <v>Q00000001690</v>
      </c>
      <c r="G216" s="283" t="str">
        <f ca="1">IFERROR(INDEX(統一!AB$1:AB$1000, MATCH($A216,統一!$E$1:$E$1000,0),0),"")</f>
        <v>Q00000002630</v>
      </c>
      <c r="H216" s="283" t="str">
        <f ca="1">IFERROR(INDEX(統一!AC$1:AC$1000, MATCH($A216,統一!$E$1:$E$1000,0),0),"")</f>
        <v>Q00000003490</v>
      </c>
      <c r="I216" s="283" t="str">
        <f ca="1">IFERROR(INDEX(統一!AD$1:AD$1000, MATCH($A216,統一!$E$1:$E$1000,0),0),"")</f>
        <v>Q00000004430</v>
      </c>
      <c r="J216" s="283" t="str">
        <f ca="1">IFERROR(INDEX(統一!AE$1:AE$1000, MATCH($A216,統一!$E$1:$E$1000,0),0),"")</f>
        <v>Q00000005450</v>
      </c>
    </row>
    <row r="217" spans="1:10">
      <c r="A217" s="283" t="s">
        <v>2981</v>
      </c>
      <c r="D217" s="284" t="s">
        <v>678</v>
      </c>
      <c r="E217" s="283" t="str">
        <f ca="1">IFERROR(INDEX(統一!Z$1:Z$1000, MATCH($A217,統一!$E$1:$E$1000,0),0),"")</f>
        <v>Q00000000720</v>
      </c>
      <c r="F217" s="283" t="str">
        <f ca="1">IFERROR(INDEX(統一!AA$1:AA$1000, MATCH($A217,統一!$E$1:$E$1000,0),0),"")</f>
        <v>Q00000001700</v>
      </c>
      <c r="G217" s="283" t="str">
        <f ca="1">IFERROR(INDEX(統一!AB$1:AB$1000, MATCH($A217,統一!$E$1:$E$1000,0),0),"")</f>
        <v>Q00000002640</v>
      </c>
      <c r="H217" s="283" t="str">
        <f ca="1">IFERROR(INDEX(統一!AC$1:AC$1000, MATCH($A217,統一!$E$1:$E$1000,0),0),"")</f>
        <v>Q00000003500</v>
      </c>
      <c r="I217" s="283" t="str">
        <f ca="1">IFERROR(INDEX(統一!AD$1:AD$1000, MATCH($A217,統一!$E$1:$E$1000,0),0),"")</f>
        <v>Q00000004440</v>
      </c>
      <c r="J217" s="283" t="str">
        <f ca="1">IFERROR(INDEX(統一!AE$1:AE$1000, MATCH($A217,統一!$E$1:$E$1000,0),0),"")</f>
        <v>Q00000005460</v>
      </c>
    </row>
    <row r="218" spans="1:10">
      <c r="A218" s="283" t="s">
        <v>2982</v>
      </c>
      <c r="D218" s="284" t="s">
        <v>677</v>
      </c>
      <c r="E218" s="283" t="str">
        <f ca="1">IFERROR(INDEX(統一!Z$1:Z$1000, MATCH($A218,統一!$E$1:$E$1000,0),0),"")</f>
        <v>Q00000000730</v>
      </c>
      <c r="F218" s="283" t="str">
        <f ca="1">IFERROR(INDEX(統一!AA$1:AA$1000, MATCH($A218,統一!$E$1:$E$1000,0),0),"")</f>
        <v>Q00000001710</v>
      </c>
      <c r="G218" s="283" t="str">
        <f ca="1">IFERROR(INDEX(統一!AB$1:AB$1000, MATCH($A218,統一!$E$1:$E$1000,0),0),"")</f>
        <v>Q00000002650</v>
      </c>
      <c r="H218" s="283" t="str">
        <f ca="1">IFERROR(INDEX(統一!AC$1:AC$1000, MATCH($A218,統一!$E$1:$E$1000,0),0),"")</f>
        <v>Q00000003510</v>
      </c>
      <c r="I218" s="283" t="str">
        <f ca="1">IFERROR(INDEX(統一!AD$1:AD$1000, MATCH($A218,統一!$E$1:$E$1000,0),0),"")</f>
        <v>Q00000004450</v>
      </c>
      <c r="J218" s="283" t="str">
        <f ca="1">IFERROR(INDEX(統一!AE$1:AE$1000, MATCH($A218,統一!$E$1:$E$1000,0),0),"")</f>
        <v>Q00000005470</v>
      </c>
    </row>
    <row r="219" spans="1:10">
      <c r="A219" s="283" t="s">
        <v>2983</v>
      </c>
      <c r="D219" s="284" t="s">
        <v>676</v>
      </c>
      <c r="E219" s="283" t="str">
        <f ca="1">IFERROR(INDEX(統一!Z$1:Z$1000, MATCH($A219,統一!$E$1:$E$1000,0),0),"")</f>
        <v>Q00000000740</v>
      </c>
      <c r="F219" s="283" t="str">
        <f ca="1">IFERROR(INDEX(統一!AA$1:AA$1000, MATCH($A219,統一!$E$1:$E$1000,0),0),"")</f>
        <v>Q00000001720</v>
      </c>
      <c r="G219" s="283" t="str">
        <f ca="1">IFERROR(INDEX(統一!AB$1:AB$1000, MATCH($A219,統一!$E$1:$E$1000,0),0),"")</f>
        <v>Q00000002660</v>
      </c>
      <c r="H219" s="283" t="str">
        <f ca="1">IFERROR(INDEX(統一!AC$1:AC$1000, MATCH($A219,統一!$E$1:$E$1000,0),0),"")</f>
        <v>Q00000003520</v>
      </c>
      <c r="I219" s="283" t="str">
        <f ca="1">IFERROR(INDEX(統一!AD$1:AD$1000, MATCH($A219,統一!$E$1:$E$1000,0),0),"")</f>
        <v>Q00000004460</v>
      </c>
      <c r="J219" s="283" t="str">
        <f ca="1">IFERROR(INDEX(統一!AE$1:AE$1000, MATCH($A219,統一!$E$1:$E$1000,0),0),"")</f>
        <v>Q00000005480</v>
      </c>
    </row>
    <row r="220" spans="1:10">
      <c r="A220" s="283" t="s">
        <v>2984</v>
      </c>
      <c r="B220" s="283" t="s">
        <v>3210</v>
      </c>
      <c r="E220" s="283" t="str">
        <f ca="1">IFERROR(INDEX(統一!Z$1:Z$1000, MATCH($A220,統一!$E$1:$E$1000,0),0),"")</f>
        <v/>
      </c>
      <c r="F220" s="283" t="str">
        <f ca="1">IFERROR(INDEX(統一!AA$1:AA$1000, MATCH($A220,統一!$E$1:$E$1000,0),0),"")</f>
        <v/>
      </c>
      <c r="G220" s="283" t="str">
        <f ca="1">IFERROR(INDEX(統一!AB$1:AB$1000, MATCH($A220,統一!$E$1:$E$1000,0),0),"")</f>
        <v/>
      </c>
      <c r="H220" s="283" t="str">
        <f ca="1">IFERROR(INDEX(統一!AC$1:AC$1000, MATCH($A220,統一!$E$1:$E$1000,0),0),"")</f>
        <v/>
      </c>
      <c r="I220" s="283" t="str">
        <f ca="1">IFERROR(INDEX(統一!AD$1:AD$1000, MATCH($A220,統一!$E$1:$E$1000,0),0),"")</f>
        <v/>
      </c>
      <c r="J220" s="283" t="str">
        <f ca="1">IFERROR(INDEX(統一!AE$1:AE$1000, MATCH($A220,統一!$E$1:$E$1000,0),0),"")</f>
        <v/>
      </c>
    </row>
    <row r="221" spans="1:10">
      <c r="A221" s="283" t="s">
        <v>2985</v>
      </c>
      <c r="D221" s="284" t="s">
        <v>2933</v>
      </c>
      <c r="E221" s="283" t="str">
        <f ca="1">IFERROR(INDEX(統一!Z$1:Z$1000, MATCH($A221,統一!$E$1:$E$1000,0),0),"")</f>
        <v/>
      </c>
      <c r="F221" s="283" t="str">
        <f ca="1">IFERROR(INDEX(統一!AA$1:AA$1000, MATCH($A221,統一!$E$1:$E$1000,0),0),"")</f>
        <v/>
      </c>
      <c r="G221" s="283" t="str">
        <f ca="1">IFERROR(INDEX(統一!AB$1:AB$1000, MATCH($A221,統一!$E$1:$E$1000,0),0),"")</f>
        <v/>
      </c>
      <c r="H221" s="283" t="str">
        <f ca="1">IFERROR(INDEX(統一!AC$1:AC$1000, MATCH($A221,統一!$E$1:$E$1000,0),0),"")</f>
        <v/>
      </c>
      <c r="I221" s="283" t="str">
        <f ca="1">IFERROR(INDEX(統一!AD$1:AD$1000, MATCH($A221,統一!$E$1:$E$1000,0),0),"")</f>
        <v/>
      </c>
      <c r="J221" s="283" t="str">
        <f ca="1">IFERROR(INDEX(統一!AE$1:AE$1000, MATCH($A221,統一!$E$1:$E$1000,0),0),"")</f>
        <v/>
      </c>
    </row>
    <row r="222" spans="1:10">
      <c r="A222" s="283" t="s">
        <v>2986</v>
      </c>
      <c r="D222" s="284" t="s">
        <v>2933</v>
      </c>
      <c r="E222" s="283" t="str">
        <f ca="1">IFERROR(INDEX(統一!Z$1:Z$1000, MATCH($A222,統一!$E$1:$E$1000,0),0),"")</f>
        <v/>
      </c>
      <c r="F222" s="283" t="str">
        <f ca="1">IFERROR(INDEX(統一!AA$1:AA$1000, MATCH($A222,統一!$E$1:$E$1000,0),0),"")</f>
        <v/>
      </c>
      <c r="G222" s="283" t="str">
        <f ca="1">IFERROR(INDEX(統一!AB$1:AB$1000, MATCH($A222,統一!$E$1:$E$1000,0),0),"")</f>
        <v/>
      </c>
      <c r="H222" s="283" t="str">
        <f ca="1">IFERROR(INDEX(統一!AC$1:AC$1000, MATCH($A222,統一!$E$1:$E$1000,0),0),"")</f>
        <v/>
      </c>
      <c r="I222" s="283" t="str">
        <f ca="1">IFERROR(INDEX(統一!AD$1:AD$1000, MATCH($A222,統一!$E$1:$E$1000,0),0),"")</f>
        <v/>
      </c>
      <c r="J222" s="283" t="str">
        <f ca="1">IFERROR(INDEX(統一!AE$1:AE$1000, MATCH($A222,統一!$E$1:$E$1000,0),0),"")</f>
        <v/>
      </c>
    </row>
    <row r="223" spans="1:10">
      <c r="A223" s="283" t="s">
        <v>2987</v>
      </c>
      <c r="D223" s="284" t="s">
        <v>2933</v>
      </c>
      <c r="E223" s="283" t="str">
        <f ca="1">IFERROR(INDEX(統一!Z$1:Z$1000, MATCH($A223,統一!$E$1:$E$1000,0),0),"")</f>
        <v/>
      </c>
      <c r="F223" s="283" t="str">
        <f ca="1">IFERROR(INDEX(統一!AA$1:AA$1000, MATCH($A223,統一!$E$1:$E$1000,0),0),"")</f>
        <v/>
      </c>
      <c r="G223" s="283" t="str">
        <f ca="1">IFERROR(INDEX(統一!AB$1:AB$1000, MATCH($A223,統一!$E$1:$E$1000,0),0),"")</f>
        <v/>
      </c>
      <c r="H223" s="283" t="str">
        <f ca="1">IFERROR(INDEX(統一!AC$1:AC$1000, MATCH($A223,統一!$E$1:$E$1000,0),0),"")</f>
        <v/>
      </c>
      <c r="I223" s="283" t="str">
        <f ca="1">IFERROR(INDEX(統一!AD$1:AD$1000, MATCH($A223,統一!$E$1:$E$1000,0),0),"")</f>
        <v/>
      </c>
      <c r="J223" s="283" t="str">
        <f ca="1">IFERROR(INDEX(統一!AE$1:AE$1000, MATCH($A223,統一!$E$1:$E$1000,0),0),"")</f>
        <v/>
      </c>
    </row>
    <row r="224" spans="1:10">
      <c r="A224" s="283" t="s">
        <v>2988</v>
      </c>
      <c r="D224" s="284" t="s">
        <v>2933</v>
      </c>
      <c r="E224" s="283" t="str">
        <f ca="1">IFERROR(INDEX(統一!Z$1:Z$1000, MATCH($A224,統一!$E$1:$E$1000,0),0),"")</f>
        <v/>
      </c>
      <c r="F224" s="283" t="str">
        <f ca="1">IFERROR(INDEX(統一!AA$1:AA$1000, MATCH($A224,統一!$E$1:$E$1000,0),0),"")</f>
        <v/>
      </c>
      <c r="G224" s="283" t="str">
        <f ca="1">IFERROR(INDEX(統一!AB$1:AB$1000, MATCH($A224,統一!$E$1:$E$1000,0),0),"")</f>
        <v/>
      </c>
      <c r="H224" s="283" t="str">
        <f ca="1">IFERROR(INDEX(統一!AC$1:AC$1000, MATCH($A224,統一!$E$1:$E$1000,0),0),"")</f>
        <v/>
      </c>
      <c r="I224" s="283" t="str">
        <f ca="1">IFERROR(INDEX(統一!AD$1:AD$1000, MATCH($A224,統一!$E$1:$E$1000,0),0),"")</f>
        <v/>
      </c>
      <c r="J224" s="283" t="str">
        <f ca="1">IFERROR(INDEX(統一!AE$1:AE$1000, MATCH($A224,統一!$E$1:$E$1000,0),0),"")</f>
        <v/>
      </c>
    </row>
    <row r="225" spans="1:10">
      <c r="A225" s="283" t="s">
        <v>2989</v>
      </c>
      <c r="D225" s="284" t="s">
        <v>2933</v>
      </c>
      <c r="E225" s="283" t="str">
        <f ca="1">IFERROR(INDEX(統一!Z$1:Z$1000, MATCH($A225,統一!$E$1:$E$1000,0),0),"")</f>
        <v/>
      </c>
      <c r="F225" s="283" t="str">
        <f ca="1">IFERROR(INDEX(統一!AA$1:AA$1000, MATCH($A225,統一!$E$1:$E$1000,0),0),"")</f>
        <v/>
      </c>
      <c r="G225" s="283" t="str">
        <f ca="1">IFERROR(INDEX(統一!AB$1:AB$1000, MATCH($A225,統一!$E$1:$E$1000,0),0),"")</f>
        <v/>
      </c>
      <c r="H225" s="283" t="str">
        <f ca="1">IFERROR(INDEX(統一!AC$1:AC$1000, MATCH($A225,統一!$E$1:$E$1000,0),0),"")</f>
        <v/>
      </c>
      <c r="I225" s="283" t="str">
        <f ca="1">IFERROR(INDEX(統一!AD$1:AD$1000, MATCH($A225,統一!$E$1:$E$1000,0),0),"")</f>
        <v/>
      </c>
      <c r="J225" s="283" t="str">
        <f ca="1">IFERROR(INDEX(統一!AE$1:AE$1000, MATCH($A225,統一!$E$1:$E$1000,0),0),"")</f>
        <v/>
      </c>
    </row>
    <row r="226" spans="1:10">
      <c r="E226"/>
      <c r="F226"/>
      <c r="G226"/>
      <c r="H226"/>
      <c r="I226"/>
      <c r="J226"/>
    </row>
    <row r="227" spans="1:10">
      <c r="E227"/>
      <c r="F227"/>
      <c r="G227"/>
      <c r="H227"/>
      <c r="I227"/>
      <c r="J227"/>
    </row>
    <row r="228" spans="1:10">
      <c r="E228"/>
      <c r="F228"/>
      <c r="G228"/>
      <c r="H228"/>
      <c r="I228"/>
      <c r="J228"/>
    </row>
  </sheetData>
  <phoneticPr fontId="3"/>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EDF4C-E1B0-C642-8D2B-6B735CBC21FA}">
  <sheetPr>
    <tabColor rgb="FFFF0000"/>
  </sheetPr>
  <dimension ref="A1:V596"/>
  <sheetViews>
    <sheetView topLeftCell="A397" zoomScale="75" workbookViewId="0">
      <selection activeCell="M349" sqref="M349"/>
    </sheetView>
  </sheetViews>
  <sheetFormatPr baseColWidth="10" defaultRowHeight="14"/>
  <cols>
    <col min="1" max="1" width="8.83203125" style="267"/>
    <col min="2" max="2" width="19.1640625" style="267" customWidth="1"/>
    <col min="3" max="3" width="22.5" customWidth="1"/>
    <col min="4" max="4" width="11.33203125" customWidth="1"/>
    <col min="5" max="5" width="14" bestFit="1" customWidth="1"/>
    <col min="6" max="6" width="10.1640625" bestFit="1" customWidth="1"/>
    <col min="7" max="7" width="18.83203125" bestFit="1" customWidth="1"/>
    <col min="8" max="10" width="8.83203125" style="270"/>
    <col min="11" max="11" width="10.83203125" style="270"/>
    <col min="12" max="12" width="16" customWidth="1"/>
    <col min="13" max="13" width="49.1640625" customWidth="1"/>
    <col min="14" max="14" width="22.6640625" customWidth="1"/>
    <col min="16" max="22" width="30.6640625" customWidth="1"/>
  </cols>
  <sheetData>
    <row r="1" spans="1:22">
      <c r="A1" s="267" t="s">
        <v>3120</v>
      </c>
      <c r="B1" s="272" t="s">
        <v>1959</v>
      </c>
      <c r="C1" t="s">
        <v>2693</v>
      </c>
      <c r="D1" t="s">
        <v>3171</v>
      </c>
      <c r="H1" t="s">
        <v>3170</v>
      </c>
      <c r="K1" t="s">
        <v>3174</v>
      </c>
      <c r="P1" t="s">
        <v>3151</v>
      </c>
    </row>
    <row r="2" spans="1:22">
      <c r="P2" t="s">
        <v>3152</v>
      </c>
      <c r="Q2" t="s">
        <v>3153</v>
      </c>
      <c r="R2" t="s">
        <v>3154</v>
      </c>
      <c r="S2" t="s">
        <v>3155</v>
      </c>
      <c r="T2" t="s">
        <v>3156</v>
      </c>
      <c r="U2" t="s">
        <v>3157</v>
      </c>
      <c r="V2" t="s">
        <v>3158</v>
      </c>
    </row>
    <row r="3" spans="1:22" ht="30">
      <c r="A3" s="272" t="s">
        <v>3126</v>
      </c>
      <c r="B3" s="268"/>
      <c r="D3" s="276" t="s">
        <v>2692</v>
      </c>
      <c r="E3" s="276" t="s">
        <v>2691</v>
      </c>
      <c r="F3" s="276" t="s">
        <v>2690</v>
      </c>
      <c r="G3" s="276" t="s">
        <v>2689</v>
      </c>
      <c r="H3" s="277" t="s">
        <v>3123</v>
      </c>
      <c r="I3" s="277" t="s">
        <v>3124</v>
      </c>
      <c r="J3" s="277" t="s">
        <v>3125</v>
      </c>
      <c r="K3" s="281" t="s">
        <v>3173</v>
      </c>
      <c r="L3" s="278" t="s">
        <v>3166</v>
      </c>
      <c r="M3" s="278" t="s">
        <v>3167</v>
      </c>
      <c r="N3" s="280" t="s">
        <v>3168</v>
      </c>
      <c r="O3" s="278" t="s">
        <v>3169</v>
      </c>
      <c r="P3" s="279" t="s">
        <v>3159</v>
      </c>
      <c r="Q3" s="279" t="s">
        <v>3160</v>
      </c>
      <c r="R3" s="279" t="s">
        <v>3161</v>
      </c>
      <c r="S3" s="279" t="s">
        <v>3162</v>
      </c>
      <c r="T3" s="279" t="s">
        <v>3163</v>
      </c>
      <c r="U3" s="279" t="s">
        <v>3164</v>
      </c>
      <c r="V3" s="279" t="s">
        <v>3165</v>
      </c>
    </row>
    <row r="4" spans="1:22">
      <c r="A4" s="267" t="s">
        <v>0</v>
      </c>
      <c r="B4" s="267" t="s">
        <v>2687</v>
      </c>
      <c r="D4" t="s">
        <v>2687</v>
      </c>
      <c r="E4" t="s">
        <v>2688</v>
      </c>
      <c r="F4">
        <v>4</v>
      </c>
      <c r="G4">
        <v>1</v>
      </c>
      <c r="H4" s="271" t="str">
        <f>+INDEX($A$4:$A$9,MATCH(D4,$B$4:$B$9,0),0)</f>
        <v>小４</v>
      </c>
      <c r="I4" s="271" t="str">
        <f>+$B$1</f>
        <v>H31</v>
      </c>
      <c r="J4" s="271" t="str">
        <f>I4&amp;"_"&amp;H4</f>
        <v>H31_小４</v>
      </c>
      <c r="K4" s="282" t="str">
        <f ca="1">INDEX(統一!$E$1:$E$1000,MATCH(E4,INDIRECT(L4),0))</f>
        <v>q1</v>
      </c>
      <c r="L4" s="274" t="str">
        <f>INDEX($B$11:$B$16,MATCH(H4,$A$11:$A$16,0),0)</f>
        <v>統一!Z1:Z1000</v>
      </c>
      <c r="M4" s="274" t="str">
        <f ca="1">INDEX(統一!$C$1:$C$1000,MATCH(E4,INDIRECT(L4),0))</f>
        <v>楽しい、好き</v>
      </c>
      <c r="N4" s="274" t="str">
        <f>INDEX($B$18:$B$23,MATCH(H4,$A$18:$A$23,0),0)</f>
        <v>統一!$G$1:$G$1000</v>
      </c>
      <c r="O4" s="274" t="str">
        <f ca="1">INDEX(INDIRECT(N4),MATCH(E4,INDIRECT(L4),0))</f>
        <v>(1)ア</v>
      </c>
      <c r="P4" s="275" t="str">
        <f t="shared" ref="P4:V13" ca="1" si="0">INDEX(INDIRECT($J4&amp;"!"&amp;P$2),MATCH($O4,INDIRECT($J4&amp;"!"&amp;"C1:C1000"),0),0)</f>
        <v>勉強することが楽しい，すきだから</v>
      </c>
      <c r="Q4" s="275" t="str">
        <f t="shared" ca="1" si="0"/>
        <v>当てはまる</v>
      </c>
      <c r="R4" s="275" t="str">
        <f t="shared" ca="1" si="0"/>
        <v>どちらかといえば，当てはまる</v>
      </c>
      <c r="S4" s="275" t="str">
        <f t="shared" ca="1" si="0"/>
        <v>どちらかといえば，当てはまらない</v>
      </c>
      <c r="T4" s="275" t="str">
        <f t="shared" ca="1" si="0"/>
        <v>当てはまらない</v>
      </c>
      <c r="U4" s="275">
        <f t="shared" ca="1" si="0"/>
        <v>0</v>
      </c>
      <c r="V4" s="275">
        <f t="shared" ca="1" si="0"/>
        <v>0</v>
      </c>
    </row>
    <row r="5" spans="1:22">
      <c r="A5" s="267" t="s">
        <v>1</v>
      </c>
      <c r="B5" s="267" t="s">
        <v>2694</v>
      </c>
      <c r="D5" t="s">
        <v>2687</v>
      </c>
      <c r="E5" t="s">
        <v>2686</v>
      </c>
      <c r="F5">
        <v>4</v>
      </c>
      <c r="G5">
        <v>2</v>
      </c>
      <c r="H5" s="271" t="str">
        <f t="shared" ref="H5:H68" si="1">+INDEX($A$4:$A$9,MATCH(D5,$B$4:$B$9,0),0)</f>
        <v>小４</v>
      </c>
      <c r="I5" s="271" t="str">
        <f t="shared" ref="I5:I68" si="2">+$B$1</f>
        <v>H31</v>
      </c>
      <c r="J5" s="271" t="str">
        <f t="shared" ref="J5:J68" si="3">I5&amp;"_"&amp;H5</f>
        <v>H31_小４</v>
      </c>
      <c r="K5" s="282" t="str">
        <f ca="1">INDEX(統一!$E$1:$E$1000,MATCH(E5,INDIRECT(L5),0))</f>
        <v>q2</v>
      </c>
      <c r="L5" s="274" t="str">
        <f>INDEX($B$11:$B$16,MATCH(H5,$A$11:$A$16,0),0)</f>
        <v>統一!Z1:Z1000</v>
      </c>
      <c r="M5" s="274" t="str">
        <f ca="1">INDEX(統一!$C$1:$C$1000,MATCH(E5,INDIRECT(L5),0))</f>
        <v>将来役立つ</v>
      </c>
      <c r="N5" s="274" t="str">
        <f t="shared" ref="N5:N68" si="4">INDEX($B$18:$B$23,MATCH(H5,$A$18:$A$23,0),0)</f>
        <v>統一!$G$1:$G$1000</v>
      </c>
      <c r="O5" s="274" t="str">
        <f t="shared" ref="O5:O68" ca="1" si="5">INDEX(INDIRECT(N5),MATCH(E5,INDIRECT(L5),0))</f>
        <v>(1)イ</v>
      </c>
      <c r="P5" s="275" t="str">
        <f t="shared" ca="1" si="0"/>
        <v>しょう来の進む学校や仕事の役に立つから</v>
      </c>
      <c r="Q5" s="275" t="str">
        <f t="shared" ca="1" si="0"/>
        <v>当てはまる</v>
      </c>
      <c r="R5" s="275" t="str">
        <f t="shared" ca="1" si="0"/>
        <v>どちらかといえば，当てはまる</v>
      </c>
      <c r="S5" s="275" t="str">
        <f t="shared" ca="1" si="0"/>
        <v>どちらかといえば，当てはまらない</v>
      </c>
      <c r="T5" s="275" t="str">
        <f t="shared" ca="1" si="0"/>
        <v>当てはまらない</v>
      </c>
      <c r="U5" s="275">
        <f t="shared" ca="1" si="0"/>
        <v>0</v>
      </c>
      <c r="V5" s="275">
        <f t="shared" ca="1" si="0"/>
        <v>0</v>
      </c>
    </row>
    <row r="6" spans="1:22">
      <c r="A6" s="267" t="s">
        <v>2</v>
      </c>
      <c r="B6" s="267" t="s">
        <v>3121</v>
      </c>
      <c r="D6" t="s">
        <v>2582</v>
      </c>
      <c r="E6" t="s">
        <v>2685</v>
      </c>
      <c r="F6">
        <v>4</v>
      </c>
      <c r="G6">
        <v>3</v>
      </c>
      <c r="H6" s="271" t="str">
        <f t="shared" si="1"/>
        <v>小４</v>
      </c>
      <c r="I6" s="271" t="str">
        <f t="shared" si="2"/>
        <v>H31</v>
      </c>
      <c r="J6" s="271" t="str">
        <f t="shared" si="3"/>
        <v>H31_小４</v>
      </c>
      <c r="K6" s="282" t="str">
        <f ca="1">INDEX(統一!$E$1:$E$1000,MATCH(E6,INDIRECT(L6),0))</f>
        <v>q3</v>
      </c>
      <c r="L6" s="274" t="str">
        <f t="shared" ref="L6:L68" si="6">INDEX($B$11:$B$16,MATCH(H6,$A$11:$A$16,0),0)</f>
        <v>統一!Z1:Z1000</v>
      </c>
      <c r="M6" s="274" t="str">
        <f ca="1">INDEX(統一!$C$1:$C$1000,MATCH(E6,INDIRECT(L6),0))</f>
        <v>先生や家族にほめられる</v>
      </c>
      <c r="N6" s="274" t="str">
        <f t="shared" si="4"/>
        <v>統一!$G$1:$G$1000</v>
      </c>
      <c r="O6" s="274" t="str">
        <f t="shared" ca="1" si="5"/>
        <v>(1)ウ</v>
      </c>
      <c r="P6" s="275" t="str">
        <f t="shared" ca="1" si="0"/>
        <v>先生や家の人にほめられたいから</v>
      </c>
      <c r="Q6" s="275" t="str">
        <f t="shared" ca="1" si="0"/>
        <v>当てはまる</v>
      </c>
      <c r="R6" s="275" t="str">
        <f t="shared" ca="1" si="0"/>
        <v>どちらかといえば，当てはまる</v>
      </c>
      <c r="S6" s="275" t="str">
        <f t="shared" ca="1" si="0"/>
        <v>どちらかといえば，当てはまらない</v>
      </c>
      <c r="T6" s="275" t="str">
        <f t="shared" ca="1" si="0"/>
        <v>当てはまらない</v>
      </c>
      <c r="U6" s="275">
        <f t="shared" ca="1" si="0"/>
        <v>0</v>
      </c>
      <c r="V6" s="275">
        <f t="shared" ca="1" si="0"/>
        <v>0</v>
      </c>
    </row>
    <row r="7" spans="1:22">
      <c r="A7" s="267" t="s">
        <v>3</v>
      </c>
      <c r="B7" s="267" t="s">
        <v>3122</v>
      </c>
      <c r="D7" t="s">
        <v>2582</v>
      </c>
      <c r="E7" t="s">
        <v>2684</v>
      </c>
      <c r="F7">
        <v>4</v>
      </c>
      <c r="G7">
        <v>4</v>
      </c>
      <c r="H7" s="271" t="str">
        <f t="shared" si="1"/>
        <v>小４</v>
      </c>
      <c r="I7" s="271" t="str">
        <f t="shared" si="2"/>
        <v>H31</v>
      </c>
      <c r="J7" s="271" t="str">
        <f t="shared" si="3"/>
        <v>H31_小４</v>
      </c>
      <c r="K7" s="282" t="str">
        <f ca="1">INDEX(統一!$E$1:$E$1000,MATCH(E7,INDIRECT(L7),0))</f>
        <v>q192</v>
      </c>
      <c r="L7" s="274" t="str">
        <f t="shared" si="6"/>
        <v>統一!Z1:Z1000</v>
      </c>
      <c r="M7" s="274" t="str">
        <f ca="1">INDEX(統一!$C$1:$C$1000,MATCH(E7,INDIRECT(L7),0))</f>
        <v>友達に認められる</v>
      </c>
      <c r="N7" s="274" t="str">
        <f t="shared" si="4"/>
        <v>統一!$G$1:$G$1000</v>
      </c>
      <c r="O7" s="274" t="str">
        <f t="shared" ca="1" si="5"/>
        <v>(1)エ</v>
      </c>
      <c r="P7" s="275" t="str">
        <f t="shared" ca="1" si="0"/>
        <v>学校の友だちにみとめられたいから</v>
      </c>
      <c r="Q7" s="275" t="str">
        <f t="shared" ca="1" si="0"/>
        <v>当てはまる</v>
      </c>
      <c r="R7" s="275" t="str">
        <f t="shared" ca="1" si="0"/>
        <v>どちらかといえば，当てはまる</v>
      </c>
      <c r="S7" s="275" t="str">
        <f t="shared" ca="1" si="0"/>
        <v>どちらかといえば，当てはまらない</v>
      </c>
      <c r="T7" s="275" t="str">
        <f t="shared" ca="1" si="0"/>
        <v>当てはまらない</v>
      </c>
      <c r="U7" s="275">
        <f t="shared" ca="1" si="0"/>
        <v>0</v>
      </c>
      <c r="V7" s="275">
        <f t="shared" ca="1" si="0"/>
        <v>0</v>
      </c>
    </row>
    <row r="8" spans="1:22">
      <c r="A8" s="267" t="s">
        <v>4</v>
      </c>
      <c r="B8" s="267" t="s">
        <v>2194</v>
      </c>
      <c r="D8" t="s">
        <v>2582</v>
      </c>
      <c r="E8" t="s">
        <v>2683</v>
      </c>
      <c r="F8">
        <v>5</v>
      </c>
      <c r="G8">
        <v>5</v>
      </c>
      <c r="H8" s="271" t="str">
        <f t="shared" si="1"/>
        <v>小４</v>
      </c>
      <c r="I8" s="271" t="str">
        <f t="shared" si="2"/>
        <v>H31</v>
      </c>
      <c r="J8" s="271" t="str">
        <f t="shared" si="3"/>
        <v>H31_小４</v>
      </c>
      <c r="K8" s="282" t="str">
        <f ca="1">INDEX(統一!$E$1:$E$1000,MATCH(E8,INDIRECT(L8),0))</f>
        <v>q18</v>
      </c>
      <c r="L8" s="274" t="str">
        <f t="shared" si="6"/>
        <v>統一!Z1:Z1000</v>
      </c>
      <c r="M8" s="274" t="str">
        <f ca="1">INDEX(統一!$C$1:$C$1000,MATCH(E8,INDIRECT(L8),0))</f>
        <v>参考書・事典の準備しておく</v>
      </c>
      <c r="N8" s="274" t="str">
        <f t="shared" si="4"/>
        <v>統一!$G$1:$G$1000</v>
      </c>
      <c r="O8" s="274" t="str">
        <f t="shared" ca="1" si="5"/>
        <v>(2)ア</v>
      </c>
      <c r="P8" s="275" t="str">
        <f t="shared" ca="1" si="0"/>
        <v>勉強するときは，さん考書や事てんなどがすぐ使えるようにじゅんびしておく</v>
      </c>
      <c r="Q8" s="275" t="str">
        <f t="shared" ca="1" si="0"/>
        <v>よく当てはまる</v>
      </c>
      <c r="R8" s="275" t="str">
        <f t="shared" ca="1" si="0"/>
        <v>少し当てはまる</v>
      </c>
      <c r="S8" s="275" t="str">
        <f t="shared" ca="1" si="0"/>
        <v>どちらともいえない</v>
      </c>
      <c r="T8" s="275" t="str">
        <f t="shared" ca="1" si="0"/>
        <v>あまり当てはまらない</v>
      </c>
      <c r="U8" s="275" t="str">
        <f t="shared" ca="1" si="0"/>
        <v>全く当てはまらない</v>
      </c>
      <c r="V8" s="275">
        <f t="shared" ca="1" si="0"/>
        <v>0</v>
      </c>
    </row>
    <row r="9" spans="1:22">
      <c r="A9" s="267" t="s">
        <v>5</v>
      </c>
      <c r="B9" s="267" t="s">
        <v>2088</v>
      </c>
      <c r="D9" t="s">
        <v>2582</v>
      </c>
      <c r="E9" t="s">
        <v>2682</v>
      </c>
      <c r="F9">
        <v>5</v>
      </c>
      <c r="G9">
        <v>6</v>
      </c>
      <c r="H9" s="271" t="str">
        <f t="shared" si="1"/>
        <v>小４</v>
      </c>
      <c r="I9" s="271" t="str">
        <f t="shared" si="2"/>
        <v>H31</v>
      </c>
      <c r="J9" s="271" t="str">
        <f t="shared" si="3"/>
        <v>H31_小４</v>
      </c>
      <c r="K9" s="282" t="str">
        <f ca="1">INDEX(統一!$E$1:$E$1000,MATCH(E9,INDIRECT(L9),0))</f>
        <v>q27</v>
      </c>
      <c r="L9" s="274" t="str">
        <f t="shared" si="6"/>
        <v>統一!Z1:Z1000</v>
      </c>
      <c r="M9" s="274" t="str">
        <f ca="1">INDEX(統一!$C$1:$C$1000,MATCH(E9,INDIRECT(L9),0))</f>
        <v>友達と答え合わせをする</v>
      </c>
      <c r="N9" s="274" t="str">
        <f t="shared" si="4"/>
        <v>統一!$G$1:$G$1000</v>
      </c>
      <c r="O9" s="274" t="str">
        <f t="shared" ca="1" si="5"/>
        <v>(2)イ</v>
      </c>
      <c r="P9" s="275" t="str">
        <f t="shared" ca="1" si="0"/>
        <v>勉強するときは，さい後に友だちと答え合わせをするようにする</v>
      </c>
      <c r="Q9" s="275" t="str">
        <f t="shared" ca="1" si="0"/>
        <v>よく当てはまる</v>
      </c>
      <c r="R9" s="275" t="str">
        <f t="shared" ca="1" si="0"/>
        <v>少し当てはまる</v>
      </c>
      <c r="S9" s="275" t="str">
        <f t="shared" ca="1" si="0"/>
        <v>どちらともいえない</v>
      </c>
      <c r="T9" s="275" t="str">
        <f t="shared" ca="1" si="0"/>
        <v>あまり当てはまらない</v>
      </c>
      <c r="U9" s="275" t="str">
        <f t="shared" ca="1" si="0"/>
        <v>全く当てはまらない</v>
      </c>
      <c r="V9" s="275">
        <f t="shared" ca="1" si="0"/>
        <v>0</v>
      </c>
    </row>
    <row r="10" spans="1:22">
      <c r="A10" s="273" t="s">
        <v>3133</v>
      </c>
      <c r="D10" t="s">
        <v>2582</v>
      </c>
      <c r="E10" t="s">
        <v>2681</v>
      </c>
      <c r="F10">
        <v>5</v>
      </c>
      <c r="G10">
        <v>7</v>
      </c>
      <c r="H10" s="271" t="str">
        <f t="shared" si="1"/>
        <v>小４</v>
      </c>
      <c r="I10" s="271" t="str">
        <f t="shared" si="2"/>
        <v>H31</v>
      </c>
      <c r="J10" s="271" t="str">
        <f t="shared" si="3"/>
        <v>H31_小４</v>
      </c>
      <c r="K10" s="282" t="str">
        <f ca="1">INDEX(統一!$E$1:$E$1000,MATCH(E10,INDIRECT(L10),0))</f>
        <v>q5</v>
      </c>
      <c r="L10" s="274" t="str">
        <f t="shared" si="6"/>
        <v>統一!Z1:Z1000</v>
      </c>
      <c r="M10" s="274" t="str">
        <f ca="1">INDEX(統一!$C$1:$C$1000,MATCH(E10,INDIRECT(L10),0))</f>
        <v>わからないときは、勉強のやり方を変える</v>
      </c>
      <c r="N10" s="274" t="str">
        <f t="shared" si="4"/>
        <v>統一!$G$1:$G$1000</v>
      </c>
      <c r="O10" s="274" t="str">
        <f t="shared" ca="1" si="5"/>
        <v>(2)ウ</v>
      </c>
      <c r="P10" s="275" t="str">
        <f t="shared" ca="1" si="0"/>
        <v>勉強でわからないところがあったら，勉強のやり方をいろいろかえてみる</v>
      </c>
      <c r="Q10" s="275" t="str">
        <f t="shared" ca="1" si="0"/>
        <v>よく当てはまる</v>
      </c>
      <c r="R10" s="275" t="str">
        <f t="shared" ca="1" si="0"/>
        <v>少し当てはまる</v>
      </c>
      <c r="S10" s="275" t="str">
        <f t="shared" ca="1" si="0"/>
        <v>どちらともいえない</v>
      </c>
      <c r="T10" s="275" t="str">
        <f t="shared" ca="1" si="0"/>
        <v>あまり当てはまらない</v>
      </c>
      <c r="U10" s="275" t="str">
        <f t="shared" ca="1" si="0"/>
        <v>全く当てはまらない</v>
      </c>
      <c r="V10" s="275">
        <f t="shared" ca="1" si="0"/>
        <v>0</v>
      </c>
    </row>
    <row r="11" spans="1:22">
      <c r="A11" s="267" t="s">
        <v>0</v>
      </c>
      <c r="B11" t="s">
        <v>3127</v>
      </c>
      <c r="D11" t="s">
        <v>2582</v>
      </c>
      <c r="E11" t="s">
        <v>2680</v>
      </c>
      <c r="F11">
        <v>5</v>
      </c>
      <c r="G11">
        <v>8</v>
      </c>
      <c r="H11" s="271" t="str">
        <f t="shared" si="1"/>
        <v>小４</v>
      </c>
      <c r="I11" s="271" t="str">
        <f t="shared" si="2"/>
        <v>H31</v>
      </c>
      <c r="J11" s="271" t="str">
        <f t="shared" si="3"/>
        <v>H31_小４</v>
      </c>
      <c r="K11" s="282" t="str">
        <f ca="1">INDEX(統一!$E$1:$E$1000,MATCH(E11,INDIRECT(L11),0))</f>
        <v>q30</v>
      </c>
      <c r="L11" s="274" t="str">
        <f t="shared" si="6"/>
        <v>統一!Z1:Z1000</v>
      </c>
      <c r="M11" s="274" t="str">
        <f ca="1">INDEX(統一!$C$1:$C$1000,MATCH(E11,INDIRECT(L11),0))</f>
        <v>わからないときは、先生に聞く</v>
      </c>
      <c r="N11" s="274" t="str">
        <f t="shared" si="4"/>
        <v>統一!$G$1:$G$1000</v>
      </c>
      <c r="O11" s="274" t="str">
        <f t="shared" ca="1" si="5"/>
        <v>(2)エ</v>
      </c>
      <c r="P11" s="275" t="str">
        <f t="shared" ca="1" si="0"/>
        <v>勉強していてわからないところがあったら，先生にきく</v>
      </c>
      <c r="Q11" s="275" t="str">
        <f t="shared" ca="1" si="0"/>
        <v>よく当てはまる</v>
      </c>
      <c r="R11" s="275" t="str">
        <f t="shared" ca="1" si="0"/>
        <v>少し当てはまる</v>
      </c>
      <c r="S11" s="275" t="str">
        <f t="shared" ca="1" si="0"/>
        <v>どちらともいえない</v>
      </c>
      <c r="T11" s="275" t="str">
        <f t="shared" ca="1" si="0"/>
        <v>あまり当てはまらない</v>
      </c>
      <c r="U11" s="275" t="str">
        <f t="shared" ca="1" si="0"/>
        <v>全く当てはまらない</v>
      </c>
      <c r="V11" s="275">
        <f t="shared" ca="1" si="0"/>
        <v>0</v>
      </c>
    </row>
    <row r="12" spans="1:22">
      <c r="A12" s="267" t="s">
        <v>1</v>
      </c>
      <c r="B12" t="s">
        <v>3128</v>
      </c>
      <c r="D12" t="s">
        <v>2582</v>
      </c>
      <c r="E12" t="s">
        <v>2679</v>
      </c>
      <c r="F12">
        <v>5</v>
      </c>
      <c r="G12">
        <v>9</v>
      </c>
      <c r="H12" s="271" t="str">
        <f t="shared" si="1"/>
        <v>小４</v>
      </c>
      <c r="I12" s="271" t="str">
        <f t="shared" si="2"/>
        <v>H31</v>
      </c>
      <c r="J12" s="271" t="str">
        <f t="shared" si="3"/>
        <v>H31_小４</v>
      </c>
      <c r="K12" s="282" t="str">
        <f ca="1">INDEX(統一!$E$1:$E$1000,MATCH(E12,INDIRECT(L12),0))</f>
        <v>q38</v>
      </c>
      <c r="L12" s="274" t="str">
        <f t="shared" si="6"/>
        <v>統一!Z1:Z1000</v>
      </c>
      <c r="M12" s="274" t="str">
        <f ca="1">INDEX(統一!$C$1:$C$1000,MATCH(E12,INDIRECT(L12),0))</f>
        <v>問題がつまらなくても最後までやり続ける</v>
      </c>
      <c r="N12" s="274" t="str">
        <f t="shared" si="4"/>
        <v>統一!$G$1:$G$1000</v>
      </c>
      <c r="O12" s="274" t="str">
        <f t="shared" ca="1" si="5"/>
        <v>(2)オ</v>
      </c>
      <c r="P12" s="275" t="str">
        <f t="shared" ca="1" si="0"/>
        <v>問題がたいくつでつまらないときでも，それが終わるまでなんとかやりつづけられるようにど力する</v>
      </c>
      <c r="Q12" s="275" t="str">
        <f t="shared" ca="1" si="0"/>
        <v>よく当てはまる</v>
      </c>
      <c r="R12" s="275" t="str">
        <f t="shared" ca="1" si="0"/>
        <v>少し当てはまる</v>
      </c>
      <c r="S12" s="275" t="str">
        <f t="shared" ca="1" si="0"/>
        <v>どちらともいえない</v>
      </c>
      <c r="T12" s="275" t="str">
        <f t="shared" ca="1" si="0"/>
        <v>あまり当てはまらない</v>
      </c>
      <c r="U12" s="275" t="str">
        <f t="shared" ca="1" si="0"/>
        <v>全く当てはまらない</v>
      </c>
      <c r="V12" s="275">
        <f t="shared" ca="1" si="0"/>
        <v>0</v>
      </c>
    </row>
    <row r="13" spans="1:22">
      <c r="A13" s="267" t="s">
        <v>2</v>
      </c>
      <c r="B13" t="s">
        <v>3129</v>
      </c>
      <c r="D13" t="s">
        <v>2582</v>
      </c>
      <c r="E13" t="s">
        <v>2678</v>
      </c>
      <c r="F13">
        <v>5</v>
      </c>
      <c r="G13">
        <v>10</v>
      </c>
      <c r="H13" s="271" t="str">
        <f t="shared" si="1"/>
        <v>小４</v>
      </c>
      <c r="I13" s="271" t="str">
        <f t="shared" si="2"/>
        <v>H31</v>
      </c>
      <c r="J13" s="271" t="str">
        <f t="shared" si="3"/>
        <v>H31_小４</v>
      </c>
      <c r="K13" s="282" t="str">
        <f ca="1">INDEX(統一!$E$1:$E$1000,MATCH(E13,INDIRECT(L13),0))</f>
        <v>q35</v>
      </c>
      <c r="L13" s="274" t="str">
        <f t="shared" si="6"/>
        <v>統一!Z1:Z1000</v>
      </c>
      <c r="M13" s="274" t="str">
        <f ca="1">INDEX(統一!$C$1:$C$1000,MATCH(E13,INDIRECT(L13),0))</f>
        <v>勉強がつまらないときはやめてしまう【逆転項目】</v>
      </c>
      <c r="N13" s="274" t="str">
        <f t="shared" si="4"/>
        <v>統一!$G$1:$G$1000</v>
      </c>
      <c r="O13" s="274" t="str">
        <f t="shared" ca="1" si="5"/>
        <v>(2)カ</v>
      </c>
      <c r="P13" s="275" t="str">
        <f t="shared" ca="1" si="0"/>
        <v>学校の勉強をしているとき，とてもめんどうでつまらないと思うことがよくあるので，やろうとしていたことを終える前にやめてしまう</v>
      </c>
      <c r="Q13" s="275" t="str">
        <f t="shared" ca="1" si="0"/>
        <v>よく当てはまる</v>
      </c>
      <c r="R13" s="275" t="str">
        <f t="shared" ca="1" si="0"/>
        <v>少し当てはまる</v>
      </c>
      <c r="S13" s="275" t="str">
        <f t="shared" ca="1" si="0"/>
        <v>どちらともいえない</v>
      </c>
      <c r="T13" s="275" t="str">
        <f t="shared" ca="1" si="0"/>
        <v>あまり当てはまらない</v>
      </c>
      <c r="U13" s="275" t="str">
        <f t="shared" ca="1" si="0"/>
        <v>全く当てはまらない</v>
      </c>
      <c r="V13" s="275">
        <f t="shared" ca="1" si="0"/>
        <v>0</v>
      </c>
    </row>
    <row r="14" spans="1:22">
      <c r="A14" s="267" t="s">
        <v>3</v>
      </c>
      <c r="B14" t="s">
        <v>3130</v>
      </c>
      <c r="D14" t="s">
        <v>2582</v>
      </c>
      <c r="E14" t="s">
        <v>2677</v>
      </c>
      <c r="F14">
        <v>5</v>
      </c>
      <c r="G14">
        <v>11</v>
      </c>
      <c r="H14" s="271" t="str">
        <f t="shared" si="1"/>
        <v>小４</v>
      </c>
      <c r="I14" s="271" t="str">
        <f t="shared" si="2"/>
        <v>H31</v>
      </c>
      <c r="J14" s="271" t="str">
        <f t="shared" si="3"/>
        <v>H31_小４</v>
      </c>
      <c r="K14" s="282" t="str">
        <f ca="1">INDEX(統一!$E$1:$E$1000,MATCH(E14,INDIRECT(L14),0))</f>
        <v>q37</v>
      </c>
      <c r="L14" s="274" t="str">
        <f t="shared" si="6"/>
        <v>統一!Z1:Z1000</v>
      </c>
      <c r="M14" s="274" t="str">
        <f ca="1">INDEX(統一!$C$1:$C$1000,MATCH(E14,INDIRECT(L14),0))</f>
        <v>授業が難しいとき、簡単なところだけやる【逆転項目】</v>
      </c>
      <c r="N14" s="274" t="str">
        <f t="shared" si="4"/>
        <v>統一!$G$1:$G$1000</v>
      </c>
      <c r="O14" s="274" t="str">
        <f t="shared" ca="1" si="5"/>
        <v>(2)キ</v>
      </c>
      <c r="P14" s="275" t="str">
        <f t="shared" ref="P14:V23" ca="1" si="7">INDEX(INDIRECT($J14&amp;"!"&amp;P$2),MATCH($O14,INDIRECT($J14&amp;"!"&amp;"C1:C1000"),0),0)</f>
        <v>じゅ業の内ようがむずかしいときは，やらずにあきらめるか，かんたんなところだけ勉強する</v>
      </c>
      <c r="Q14" s="275" t="str">
        <f t="shared" ca="1" si="7"/>
        <v>よく当てはまる</v>
      </c>
      <c r="R14" s="275" t="str">
        <f t="shared" ca="1" si="7"/>
        <v>少し当てはまる</v>
      </c>
      <c r="S14" s="275" t="str">
        <f t="shared" ca="1" si="7"/>
        <v>どちらともいえない</v>
      </c>
      <c r="T14" s="275" t="str">
        <f t="shared" ca="1" si="7"/>
        <v>あまり当てはまらない</v>
      </c>
      <c r="U14" s="275" t="str">
        <f t="shared" ca="1" si="7"/>
        <v>全く当てはまらない</v>
      </c>
      <c r="V14" s="275">
        <f t="shared" ca="1" si="7"/>
        <v>0</v>
      </c>
    </row>
    <row r="15" spans="1:22">
      <c r="A15" s="267" t="s">
        <v>4</v>
      </c>
      <c r="B15" t="s">
        <v>3131</v>
      </c>
      <c r="D15" t="s">
        <v>2582</v>
      </c>
      <c r="E15" t="s">
        <v>2676</v>
      </c>
      <c r="F15">
        <v>5</v>
      </c>
      <c r="G15">
        <v>12</v>
      </c>
      <c r="H15" s="271" t="str">
        <f t="shared" si="1"/>
        <v>小４</v>
      </c>
      <c r="I15" s="271" t="str">
        <f t="shared" si="2"/>
        <v>H31</v>
      </c>
      <c r="J15" s="271" t="str">
        <f t="shared" si="3"/>
        <v>H31_小４</v>
      </c>
      <c r="K15" s="282" t="str">
        <f ca="1">INDEX(統一!$E$1:$E$1000,MATCH(E15,INDIRECT(L15),0))</f>
        <v>q31</v>
      </c>
      <c r="L15" s="274" t="str">
        <f t="shared" si="6"/>
        <v>統一!Z1:Z1000</v>
      </c>
      <c r="M15" s="274" t="str">
        <f ca="1">INDEX(統一!$C$1:$C$1000,MATCH(E15,INDIRECT(L15),0))</f>
        <v>今までの学習と結びつけて考える</v>
      </c>
      <c r="N15" s="274" t="str">
        <f t="shared" si="4"/>
        <v>統一!$G$1:$G$1000</v>
      </c>
      <c r="O15" s="274" t="str">
        <f t="shared" ca="1" si="5"/>
        <v>(2)ク</v>
      </c>
      <c r="P15" s="275" t="str">
        <f t="shared" ca="1" si="7"/>
        <v>新しいことを勉強するとき，今までに勉強したこととかん係があるかどうかを考えながら勉強する</v>
      </c>
      <c r="Q15" s="275" t="str">
        <f t="shared" ca="1" si="7"/>
        <v>よく当てはまる</v>
      </c>
      <c r="R15" s="275" t="str">
        <f t="shared" ca="1" si="7"/>
        <v>少し当てはまる</v>
      </c>
      <c r="S15" s="275" t="str">
        <f t="shared" ca="1" si="7"/>
        <v>どちらともいえない</v>
      </c>
      <c r="T15" s="275" t="str">
        <f t="shared" ca="1" si="7"/>
        <v>あまり当てはまらない</v>
      </c>
      <c r="U15" s="275" t="str">
        <f t="shared" ca="1" si="7"/>
        <v>全く当てはまらない</v>
      </c>
      <c r="V15" s="275">
        <f t="shared" ca="1" si="7"/>
        <v>0</v>
      </c>
    </row>
    <row r="16" spans="1:22">
      <c r="A16" s="267" t="s">
        <v>5</v>
      </c>
      <c r="B16" t="s">
        <v>3132</v>
      </c>
      <c r="D16" t="s">
        <v>2582</v>
      </c>
      <c r="E16" t="s">
        <v>2675</v>
      </c>
      <c r="F16">
        <v>5</v>
      </c>
      <c r="G16">
        <v>13</v>
      </c>
      <c r="H16" s="271" t="str">
        <f t="shared" si="1"/>
        <v>小４</v>
      </c>
      <c r="I16" s="271" t="str">
        <f t="shared" si="2"/>
        <v>H31</v>
      </c>
      <c r="J16" s="271" t="str">
        <f t="shared" si="3"/>
        <v>H31_小４</v>
      </c>
      <c r="K16" s="282" t="str">
        <f ca="1">INDEX(統一!$E$1:$E$1000,MATCH(E16,INDIRECT(L16),0))</f>
        <v>q15</v>
      </c>
      <c r="L16" s="274" t="str">
        <f t="shared" si="6"/>
        <v>統一!Z1:Z1000</v>
      </c>
      <c r="M16" s="274" t="str">
        <f ca="1">INDEX(統一!$C$1:$C$1000,MATCH(E16,INDIRECT(L16),0))</f>
        <v>既習を見直す</v>
      </c>
      <c r="N16" s="274" t="str">
        <f t="shared" si="4"/>
        <v>統一!$G$1:$G$1000</v>
      </c>
      <c r="O16" s="274" t="str">
        <f t="shared" ca="1" si="5"/>
        <v>(2)ケ</v>
      </c>
      <c r="P16" s="275" t="str">
        <f t="shared" ca="1" si="7"/>
        <v>勉強しているとき，たまに止まって，一度やったところを見直す</v>
      </c>
      <c r="Q16" s="275" t="str">
        <f t="shared" ca="1" si="7"/>
        <v>よく当てはまる</v>
      </c>
      <c r="R16" s="275" t="str">
        <f t="shared" ca="1" si="7"/>
        <v>少し当てはまる</v>
      </c>
      <c r="S16" s="275" t="str">
        <f t="shared" ca="1" si="7"/>
        <v>どちらともいえない</v>
      </c>
      <c r="T16" s="275" t="str">
        <f t="shared" ca="1" si="7"/>
        <v>あまり当てはまらない</v>
      </c>
      <c r="U16" s="275" t="str">
        <f t="shared" ca="1" si="7"/>
        <v>全く当てはまらない</v>
      </c>
      <c r="V16" s="275">
        <f t="shared" ca="1" si="7"/>
        <v>0</v>
      </c>
    </row>
    <row r="17" spans="1:22">
      <c r="A17" s="273" t="s">
        <v>3134</v>
      </c>
      <c r="D17" t="s">
        <v>2582</v>
      </c>
      <c r="E17" t="s">
        <v>2674</v>
      </c>
      <c r="F17">
        <v>5</v>
      </c>
      <c r="G17">
        <v>14</v>
      </c>
      <c r="H17" s="271" t="str">
        <f t="shared" si="1"/>
        <v>小４</v>
      </c>
      <c r="I17" s="271" t="str">
        <f t="shared" si="2"/>
        <v>H31</v>
      </c>
      <c r="J17" s="271" t="str">
        <f t="shared" si="3"/>
        <v>H31_小４</v>
      </c>
      <c r="K17" s="282" t="str">
        <f ca="1">INDEX(統一!$E$1:$E$1000,MATCH(E17,INDIRECT(L17),0))</f>
        <v>q28</v>
      </c>
      <c r="L17" s="274" t="str">
        <f t="shared" si="6"/>
        <v>統一!Z1:Z1000</v>
      </c>
      <c r="M17" s="274" t="str">
        <f ca="1">INDEX(統一!$C$1:$C$1000,MATCH(E17,INDIRECT(L17),0))</f>
        <v>内容を思い浮かべて考える</v>
      </c>
      <c r="N17" s="274" t="str">
        <f t="shared" si="4"/>
        <v>統一!$G$1:$G$1000</v>
      </c>
      <c r="O17" s="274" t="str">
        <f t="shared" ca="1" si="5"/>
        <v>(2)コ</v>
      </c>
      <c r="P17" s="275" t="str">
        <f t="shared" ca="1" si="7"/>
        <v>勉強するときは，内ようを頭に思いうかべながら考える</v>
      </c>
      <c r="Q17" s="275" t="str">
        <f t="shared" ca="1" si="7"/>
        <v>よく当てはまる</v>
      </c>
      <c r="R17" s="275" t="str">
        <f t="shared" ca="1" si="7"/>
        <v>少し当てはまる</v>
      </c>
      <c r="S17" s="275" t="str">
        <f t="shared" ca="1" si="7"/>
        <v>どちらともいえない</v>
      </c>
      <c r="T17" s="275" t="str">
        <f t="shared" ca="1" si="7"/>
        <v>あまり当てはまらない</v>
      </c>
      <c r="U17" s="275" t="str">
        <f t="shared" ca="1" si="7"/>
        <v>全く当てはまらない</v>
      </c>
      <c r="V17" s="275">
        <f t="shared" ca="1" si="7"/>
        <v>0</v>
      </c>
    </row>
    <row r="18" spans="1:22">
      <c r="A18" s="267" t="s">
        <v>0</v>
      </c>
      <c r="B18" t="str">
        <f>"統一!"&amp;ADDRESS(1, COLUMN(統一!G1)+0,1)&amp;":"&amp;ADDRESS(1000, COLUMN(統一!G1)+0,1)</f>
        <v>統一!$G$1:$G$1000</v>
      </c>
      <c r="D18" t="s">
        <v>2582</v>
      </c>
      <c r="E18" t="s">
        <v>2673</v>
      </c>
      <c r="F18">
        <v>5</v>
      </c>
      <c r="G18">
        <v>15</v>
      </c>
      <c r="H18" s="271" t="str">
        <f t="shared" si="1"/>
        <v>小４</v>
      </c>
      <c r="I18" s="271" t="str">
        <f t="shared" si="2"/>
        <v>H31</v>
      </c>
      <c r="J18" s="271" t="str">
        <f t="shared" si="3"/>
        <v>H31_小４</v>
      </c>
      <c r="K18" s="282" t="str">
        <f ca="1">INDEX(統一!$E$1:$E$1000,MATCH(E18,INDIRECT(L18),0))</f>
        <v>q6</v>
      </c>
      <c r="L18" s="274" t="str">
        <f t="shared" si="6"/>
        <v>統一!Z1:Z1000</v>
      </c>
      <c r="M18" s="274" t="str">
        <f ca="1">INDEX(統一!$C$1:$C$1000,MATCH(E18,INDIRECT(L18),0))</f>
        <v>内容を覚えているか確かめる</v>
      </c>
      <c r="N18" s="274" t="str">
        <f t="shared" si="4"/>
        <v>統一!$G$1:$G$1000</v>
      </c>
      <c r="O18" s="274" t="str">
        <f t="shared" ca="1" si="5"/>
        <v>(2)サ</v>
      </c>
      <c r="P18" s="275" t="str">
        <f t="shared" ca="1" si="7"/>
        <v>勉強しているときに，やった内ようをおぼえているかどうかをたしかめる</v>
      </c>
      <c r="Q18" s="275" t="str">
        <f t="shared" ca="1" si="7"/>
        <v>よく当てはまる</v>
      </c>
      <c r="R18" s="275" t="str">
        <f t="shared" ca="1" si="7"/>
        <v>少し当てはまる</v>
      </c>
      <c r="S18" s="275" t="str">
        <f t="shared" ca="1" si="7"/>
        <v>どちらともいえない</v>
      </c>
      <c r="T18" s="275" t="str">
        <f t="shared" ca="1" si="7"/>
        <v>あまり当てはまらない</v>
      </c>
      <c r="U18" s="275" t="str">
        <f t="shared" ca="1" si="7"/>
        <v>全く当てはまらない</v>
      </c>
      <c r="V18" s="275">
        <f t="shared" ca="1" si="7"/>
        <v>0</v>
      </c>
    </row>
    <row r="19" spans="1:22">
      <c r="A19" s="267" t="s">
        <v>1</v>
      </c>
      <c r="B19" t="str">
        <f>"統一!"&amp;ADDRESS(1, COLUMN(統一!G2)+1,1)&amp;":"&amp;ADDRESS(1000, COLUMN(統一!G2)+1,1)</f>
        <v>統一!$H$1:$H$1000</v>
      </c>
      <c r="D19" t="s">
        <v>2582</v>
      </c>
      <c r="E19" t="s">
        <v>2672</v>
      </c>
      <c r="F19">
        <v>5</v>
      </c>
      <c r="G19">
        <v>16</v>
      </c>
      <c r="H19" s="271" t="str">
        <f t="shared" si="1"/>
        <v>小４</v>
      </c>
      <c r="I19" s="271" t="str">
        <f t="shared" si="2"/>
        <v>H31</v>
      </c>
      <c r="J19" s="271" t="str">
        <f t="shared" si="3"/>
        <v>H31_小４</v>
      </c>
      <c r="K19" s="282" t="str">
        <f ca="1">INDEX(統一!$E$1:$E$1000,MATCH(E19,INDIRECT(L19),0))</f>
        <v>q24</v>
      </c>
      <c r="L19" s="274" t="str">
        <f t="shared" si="6"/>
        <v>統一!Z1:Z1000</v>
      </c>
      <c r="M19" s="274" t="str">
        <f ca="1">INDEX(統一!$C$1:$C$1000,MATCH(E19,INDIRECT(L19),0))</f>
        <v>わからないとき、友達に答えを聞く</v>
      </c>
      <c r="N19" s="274" t="str">
        <f t="shared" si="4"/>
        <v>統一!$G$1:$G$1000</v>
      </c>
      <c r="O19" s="274" t="str">
        <f t="shared" ca="1" si="5"/>
        <v>(2)シ</v>
      </c>
      <c r="P19" s="275" t="str">
        <f t="shared" ca="1" si="7"/>
        <v>勉強でわからないところがあったら，友だちにその答えをきく</v>
      </c>
      <c r="Q19" s="275" t="str">
        <f t="shared" ca="1" si="7"/>
        <v>よく当てはまる</v>
      </c>
      <c r="R19" s="275" t="str">
        <f t="shared" ca="1" si="7"/>
        <v>少し当てはまる</v>
      </c>
      <c r="S19" s="275" t="str">
        <f t="shared" ca="1" si="7"/>
        <v>どちらともいえない</v>
      </c>
      <c r="T19" s="275" t="str">
        <f t="shared" ca="1" si="7"/>
        <v>あまり当てはまらない</v>
      </c>
      <c r="U19" s="275" t="str">
        <f t="shared" ca="1" si="7"/>
        <v>全く当てはまらない</v>
      </c>
      <c r="V19" s="275">
        <f t="shared" ca="1" si="7"/>
        <v>0</v>
      </c>
    </row>
    <row r="20" spans="1:22">
      <c r="A20" s="267" t="s">
        <v>2</v>
      </c>
      <c r="B20" t="str">
        <f>"統一!"&amp;ADDRESS(1, COLUMN(統一!G3)+2,1)&amp;":"&amp;ADDRESS(1000, COLUMN(統一!G3)+2,1)</f>
        <v>統一!$I$1:$I$1000</v>
      </c>
      <c r="D20" t="s">
        <v>2582</v>
      </c>
      <c r="E20" t="s">
        <v>2671</v>
      </c>
      <c r="F20">
        <v>5</v>
      </c>
      <c r="G20">
        <v>17</v>
      </c>
      <c r="H20" s="271" t="str">
        <f t="shared" si="1"/>
        <v>小４</v>
      </c>
      <c r="I20" s="271" t="str">
        <f t="shared" si="2"/>
        <v>H31</v>
      </c>
      <c r="J20" s="271" t="str">
        <f t="shared" si="3"/>
        <v>H31_小４</v>
      </c>
      <c r="K20" s="282" t="str">
        <f ca="1">INDEX(統一!$E$1:$E$1000,MATCH(E20,INDIRECT(L20),0))</f>
        <v>q4</v>
      </c>
      <c r="L20" s="274" t="str">
        <f t="shared" si="6"/>
        <v>統一!Z1:Z1000</v>
      </c>
      <c r="M20" s="274" t="str">
        <f ca="1">INDEX(統一!$C$1:$C$1000,MATCH(E20,INDIRECT(L20),0))</f>
        <v>やり方が自分に合っているか考える</v>
      </c>
      <c r="N20" s="274" t="str">
        <f t="shared" si="4"/>
        <v>統一!$G$1:$G$1000</v>
      </c>
      <c r="O20" s="274" t="str">
        <f t="shared" ca="1" si="5"/>
        <v>(2)ス</v>
      </c>
      <c r="P20" s="275" t="str">
        <f t="shared" ca="1" si="7"/>
        <v>勉強のやり方が，自分に合っているかどうかを考えながら勉強する</v>
      </c>
      <c r="Q20" s="275" t="str">
        <f t="shared" ca="1" si="7"/>
        <v>よく当てはまる</v>
      </c>
      <c r="R20" s="275" t="str">
        <f t="shared" ca="1" si="7"/>
        <v>少し当てはまる</v>
      </c>
      <c r="S20" s="275" t="str">
        <f t="shared" ca="1" si="7"/>
        <v>どちらともいえない</v>
      </c>
      <c r="T20" s="275" t="str">
        <f t="shared" ca="1" si="7"/>
        <v>あまり当てはまらない</v>
      </c>
      <c r="U20" s="275" t="str">
        <f t="shared" ca="1" si="7"/>
        <v>全く当てはまらない</v>
      </c>
      <c r="V20" s="275">
        <f t="shared" ca="1" si="7"/>
        <v>0</v>
      </c>
    </row>
    <row r="21" spans="1:22">
      <c r="A21" s="267" t="s">
        <v>3</v>
      </c>
      <c r="B21" t="str">
        <f>"統一!"&amp;ADDRESS(1, COLUMN(統一!G4)+3,1)&amp;":"&amp;ADDRESS(1000, COLUMN(統一!G4)+3,1)</f>
        <v>統一!$J$1:$J$1000</v>
      </c>
      <c r="D21" t="s">
        <v>2582</v>
      </c>
      <c r="E21" t="s">
        <v>2670</v>
      </c>
      <c r="F21">
        <v>5</v>
      </c>
      <c r="G21">
        <v>18</v>
      </c>
      <c r="H21" s="271" t="str">
        <f t="shared" si="1"/>
        <v>小４</v>
      </c>
      <c r="I21" s="271" t="str">
        <f t="shared" si="2"/>
        <v>H31</v>
      </c>
      <c r="J21" s="271" t="str">
        <f t="shared" si="3"/>
        <v>H31_小４</v>
      </c>
      <c r="K21" s="282" t="str">
        <f ca="1">INDEX(統一!$E$1:$E$1000,MATCH(E21,INDIRECT(L21),0))</f>
        <v>q20</v>
      </c>
      <c r="L21" s="274" t="str">
        <f t="shared" si="6"/>
        <v>統一!Z1:Z1000</v>
      </c>
      <c r="M21" s="274" t="str">
        <f ca="1">INDEX(統一!$C$1:$C$1000,MATCH(E21,INDIRECT(L21),0))</f>
        <v>言われなくてもノートにまとめる</v>
      </c>
      <c r="N21" s="274" t="str">
        <f t="shared" si="4"/>
        <v>統一!$G$1:$G$1000</v>
      </c>
      <c r="O21" s="274" t="str">
        <f t="shared" ca="1" si="5"/>
        <v>(2)セ</v>
      </c>
      <c r="P21" s="275" t="str">
        <f t="shared" ca="1" si="7"/>
        <v>勉強していて大切だと思ったところは，言われなくてもノートにまとめる</v>
      </c>
      <c r="Q21" s="275" t="str">
        <f t="shared" ca="1" si="7"/>
        <v>よく当てはまる</v>
      </c>
      <c r="R21" s="275" t="str">
        <f t="shared" ca="1" si="7"/>
        <v>少し当てはまる</v>
      </c>
      <c r="S21" s="275" t="str">
        <f t="shared" ca="1" si="7"/>
        <v>どちらともいえない</v>
      </c>
      <c r="T21" s="275" t="str">
        <f t="shared" ca="1" si="7"/>
        <v>あまり当てはまらない</v>
      </c>
      <c r="U21" s="275" t="str">
        <f t="shared" ca="1" si="7"/>
        <v>全く当てはまらない</v>
      </c>
      <c r="V21" s="275">
        <f t="shared" ca="1" si="7"/>
        <v>0</v>
      </c>
    </row>
    <row r="22" spans="1:22">
      <c r="A22" s="267" t="s">
        <v>4</v>
      </c>
      <c r="B22" t="str">
        <f>"統一!"&amp;ADDRESS(1, COLUMN(統一!G5)+4,1)&amp;":"&amp;ADDRESS(1000, COLUMN(統一!G5)+4,1)</f>
        <v>統一!$K$1:$K$1000</v>
      </c>
      <c r="D22" t="s">
        <v>2582</v>
      </c>
      <c r="E22" t="s">
        <v>2669</v>
      </c>
      <c r="F22">
        <v>5</v>
      </c>
      <c r="G22">
        <v>19</v>
      </c>
      <c r="H22" s="271" t="str">
        <f t="shared" si="1"/>
        <v>小４</v>
      </c>
      <c r="I22" s="271" t="str">
        <f t="shared" si="2"/>
        <v>H31</v>
      </c>
      <c r="J22" s="271" t="str">
        <f t="shared" si="3"/>
        <v>H31_小４</v>
      </c>
      <c r="K22" s="282" t="str">
        <f ca="1">INDEX(統一!$E$1:$E$1000,MATCH(E22,INDIRECT(L22),0))</f>
        <v>q12</v>
      </c>
      <c r="L22" s="274" t="str">
        <f t="shared" si="6"/>
        <v>統一!Z1:Z1000</v>
      </c>
      <c r="M22" s="274" t="str">
        <f ca="1">INDEX(統一!$C$1:$C$1000,MATCH(E22,INDIRECT(L22),0))</f>
        <v>最初に計画を立ててから勉強を始める</v>
      </c>
      <c r="N22" s="274" t="str">
        <f t="shared" si="4"/>
        <v>統一!$G$1:$G$1000</v>
      </c>
      <c r="O22" s="274" t="str">
        <f t="shared" ca="1" si="5"/>
        <v>(2)ソ</v>
      </c>
      <c r="P22" s="275" t="str">
        <f t="shared" ca="1" si="7"/>
        <v>勉強するときは，さいしょに計画を立ててから始める</v>
      </c>
      <c r="Q22" s="275" t="str">
        <f t="shared" ca="1" si="7"/>
        <v>よく当てはまる</v>
      </c>
      <c r="R22" s="275" t="str">
        <f t="shared" ca="1" si="7"/>
        <v>少し当てはまる</v>
      </c>
      <c r="S22" s="275" t="str">
        <f t="shared" ca="1" si="7"/>
        <v>どちらともいえない</v>
      </c>
      <c r="T22" s="275" t="str">
        <f t="shared" ca="1" si="7"/>
        <v>あまり当てはまらない</v>
      </c>
      <c r="U22" s="275" t="str">
        <f t="shared" ca="1" si="7"/>
        <v>全く当てはまらない</v>
      </c>
      <c r="V22" s="275">
        <f t="shared" ca="1" si="7"/>
        <v>0</v>
      </c>
    </row>
    <row r="23" spans="1:22">
      <c r="A23" s="267" t="s">
        <v>5</v>
      </c>
      <c r="B23" t="str">
        <f>"統一!"&amp;ADDRESS(1, COLUMN(統一!G6)+5,1)&amp;":"&amp;ADDRESS(1000, COLUMN(統一!G6)+5,1)</f>
        <v>統一!$L$1:$L$1000</v>
      </c>
      <c r="D23" t="s">
        <v>2582</v>
      </c>
      <c r="E23" t="s">
        <v>2668</v>
      </c>
      <c r="F23">
        <v>5</v>
      </c>
      <c r="G23">
        <v>20</v>
      </c>
      <c r="H23" s="271" t="str">
        <f t="shared" si="1"/>
        <v>小４</v>
      </c>
      <c r="I23" s="271" t="str">
        <f t="shared" si="2"/>
        <v>H31</v>
      </c>
      <c r="J23" s="271" t="str">
        <f t="shared" si="3"/>
        <v>H31_小４</v>
      </c>
      <c r="K23" s="282" t="str">
        <f ca="1">INDEX(統一!$E$1:$E$1000,MATCH(E23,INDIRECT(L23),0))</f>
        <v>q7</v>
      </c>
      <c r="L23" s="274" t="str">
        <f t="shared" si="6"/>
        <v>統一!Z1:Z1000</v>
      </c>
      <c r="M23" s="274" t="str">
        <f ca="1">INDEX(統一!$C$1:$C$1000,MATCH(E23,INDIRECT(L23),0))</f>
        <v>勉強をする前に何を勉強するか考える</v>
      </c>
      <c r="N23" s="274" t="str">
        <f t="shared" si="4"/>
        <v>統一!$G$1:$G$1000</v>
      </c>
      <c r="O23" s="274" t="str">
        <f t="shared" ca="1" si="5"/>
        <v>(2)タ</v>
      </c>
      <c r="P23" s="275" t="str">
        <f t="shared" ca="1" si="7"/>
        <v>勉強する前に，これから何を勉強しなければならないかについて考える</v>
      </c>
      <c r="Q23" s="275" t="str">
        <f t="shared" ca="1" si="7"/>
        <v>よく当てはまる</v>
      </c>
      <c r="R23" s="275" t="str">
        <f t="shared" ca="1" si="7"/>
        <v>少し当てはまる</v>
      </c>
      <c r="S23" s="275" t="str">
        <f t="shared" ca="1" si="7"/>
        <v>どちらともいえない</v>
      </c>
      <c r="T23" s="275" t="str">
        <f t="shared" ca="1" si="7"/>
        <v>あまり当てはまらない</v>
      </c>
      <c r="U23" s="275" t="str">
        <f t="shared" ca="1" si="7"/>
        <v>全く当てはまらない</v>
      </c>
      <c r="V23" s="275">
        <f t="shared" ca="1" si="7"/>
        <v>0</v>
      </c>
    </row>
    <row r="24" spans="1:22">
      <c r="A24" s="269"/>
      <c r="D24" t="s">
        <v>2582</v>
      </c>
      <c r="E24" t="s">
        <v>2667</v>
      </c>
      <c r="F24">
        <v>5</v>
      </c>
      <c r="G24">
        <v>21</v>
      </c>
      <c r="H24" s="271" t="str">
        <f t="shared" si="1"/>
        <v>小４</v>
      </c>
      <c r="I24" s="271" t="str">
        <f t="shared" si="2"/>
        <v>H31</v>
      </c>
      <c r="J24" s="271" t="str">
        <f t="shared" si="3"/>
        <v>H31_小４</v>
      </c>
      <c r="K24" s="282" t="str">
        <f ca="1">INDEX(統一!$E$1:$E$1000,MATCH(E24,INDIRECT(L24),0))</f>
        <v>q25</v>
      </c>
      <c r="L24" s="274" t="str">
        <f t="shared" si="6"/>
        <v>統一!Z1:Z1000</v>
      </c>
      <c r="M24" s="274" t="str">
        <f ca="1">INDEX(統一!$C$1:$C$1000,MATCH(E24,INDIRECT(L24),0))</f>
        <v>わからないときは、友達にやり方を聞く</v>
      </c>
      <c r="N24" s="274" t="str">
        <f t="shared" si="4"/>
        <v>統一!$G$1:$G$1000</v>
      </c>
      <c r="O24" s="274" t="str">
        <f t="shared" ca="1" si="5"/>
        <v>(2)チ</v>
      </c>
      <c r="P24" s="275" t="str">
        <f t="shared" ref="P24:V33" ca="1" si="8">INDEX(INDIRECT($J24&amp;"!"&amp;P$2),MATCH($O24,INDIRECT($J24&amp;"!"&amp;"C1:C1000"),0),0)</f>
        <v>勉強でわからないところがあったら，友だちに勉強のやり方をきく</v>
      </c>
      <c r="Q24" s="275" t="str">
        <f t="shared" ca="1" si="8"/>
        <v>よく当てはまる</v>
      </c>
      <c r="R24" s="275" t="str">
        <f t="shared" ca="1" si="8"/>
        <v>少し当てはまる</v>
      </c>
      <c r="S24" s="275" t="str">
        <f t="shared" ca="1" si="8"/>
        <v>どちらともいえない</v>
      </c>
      <c r="T24" s="275" t="str">
        <f t="shared" ca="1" si="8"/>
        <v>あまり当てはまらない</v>
      </c>
      <c r="U24" s="275" t="str">
        <f t="shared" ca="1" si="8"/>
        <v>全く当てはまらない</v>
      </c>
      <c r="V24" s="275">
        <f t="shared" ca="1" si="8"/>
        <v>0</v>
      </c>
    </row>
    <row r="25" spans="1:22">
      <c r="A25" s="269"/>
      <c r="D25" t="s">
        <v>2582</v>
      </c>
      <c r="E25" t="s">
        <v>2666</v>
      </c>
      <c r="F25">
        <v>5</v>
      </c>
      <c r="G25">
        <v>22</v>
      </c>
      <c r="H25" s="271" t="str">
        <f t="shared" si="1"/>
        <v>小４</v>
      </c>
      <c r="I25" s="271" t="str">
        <f t="shared" si="2"/>
        <v>H31</v>
      </c>
      <c r="J25" s="271" t="str">
        <f t="shared" si="3"/>
        <v>H31_小４</v>
      </c>
      <c r="K25" s="282" t="str">
        <f ca="1">INDEX(統一!$E$1:$E$1000,MATCH(E25,INDIRECT(L25),0))</f>
        <v>q19</v>
      </c>
      <c r="L25" s="274" t="str">
        <f t="shared" si="6"/>
        <v>統一!Z1:Z1000</v>
      </c>
      <c r="M25" s="274" t="str">
        <f ca="1">INDEX(統一!$C$1:$C$1000,MATCH(E25,INDIRECT(L25),0))</f>
        <v>必要なものを用意してから勉強する</v>
      </c>
      <c r="N25" s="274" t="str">
        <f t="shared" si="4"/>
        <v>統一!$G$1:$G$1000</v>
      </c>
      <c r="O25" s="274" t="str">
        <f t="shared" ca="1" si="5"/>
        <v>(2)ツ</v>
      </c>
      <c r="P25" s="275" t="str">
        <f t="shared" ca="1" si="8"/>
        <v>勉強する前に，勉強にひつような本などを用意してから勉強するようにしている</v>
      </c>
      <c r="Q25" s="275" t="str">
        <f t="shared" ca="1" si="8"/>
        <v>よく当てはまる</v>
      </c>
      <c r="R25" s="275" t="str">
        <f t="shared" ca="1" si="8"/>
        <v>少し当てはまる</v>
      </c>
      <c r="S25" s="275" t="str">
        <f t="shared" ca="1" si="8"/>
        <v>どちらともいえない</v>
      </c>
      <c r="T25" s="275" t="str">
        <f t="shared" ca="1" si="8"/>
        <v>あまり当てはまらない</v>
      </c>
      <c r="U25" s="275" t="str">
        <f t="shared" ca="1" si="8"/>
        <v>全く当てはまらない</v>
      </c>
      <c r="V25" s="275">
        <f t="shared" ca="1" si="8"/>
        <v>0</v>
      </c>
    </row>
    <row r="26" spans="1:22">
      <c r="A26" s="269"/>
      <c r="D26" t="s">
        <v>2582</v>
      </c>
      <c r="E26" t="s">
        <v>2665</v>
      </c>
      <c r="F26">
        <v>5</v>
      </c>
      <c r="G26">
        <v>23</v>
      </c>
      <c r="H26" s="271" t="str">
        <f t="shared" si="1"/>
        <v>小４</v>
      </c>
      <c r="I26" s="271" t="str">
        <f t="shared" si="2"/>
        <v>H31</v>
      </c>
      <c r="J26" s="271" t="str">
        <f t="shared" si="3"/>
        <v>H31_小４</v>
      </c>
      <c r="K26" s="282" t="str">
        <f ca="1">INDEX(統一!$E$1:$E$1000,MATCH(E26,INDIRECT(L26),0))</f>
        <v>q26</v>
      </c>
      <c r="L26" s="274" t="str">
        <f t="shared" si="6"/>
        <v>統一!Z1:Z1000</v>
      </c>
      <c r="M26" s="274" t="str">
        <f ca="1">INDEX(統一!$C$1:$C$1000,MATCH(E26,INDIRECT(L26),0))</f>
        <v>勉強のできる友達と同じやり方でやる</v>
      </c>
      <c r="N26" s="274" t="str">
        <f t="shared" si="4"/>
        <v>統一!$G$1:$G$1000</v>
      </c>
      <c r="O26" s="274" t="str">
        <f t="shared" ca="1" si="5"/>
        <v>(2)テ</v>
      </c>
      <c r="P26" s="275" t="str">
        <f t="shared" ca="1" si="8"/>
        <v>勉強のできる友だちと，同じやり方で勉強する</v>
      </c>
      <c r="Q26" s="275" t="str">
        <f t="shared" ca="1" si="8"/>
        <v>よく当てはまる</v>
      </c>
      <c r="R26" s="275" t="str">
        <f t="shared" ca="1" si="8"/>
        <v>少し当てはまる</v>
      </c>
      <c r="S26" s="275" t="str">
        <f t="shared" ca="1" si="8"/>
        <v>どちらともいえない</v>
      </c>
      <c r="T26" s="275" t="str">
        <f t="shared" ca="1" si="8"/>
        <v>あまり当てはまらない</v>
      </c>
      <c r="U26" s="275" t="str">
        <f t="shared" ca="1" si="8"/>
        <v>全く当てはまらない</v>
      </c>
      <c r="V26" s="275">
        <f t="shared" ca="1" si="8"/>
        <v>0</v>
      </c>
    </row>
    <row r="27" spans="1:22">
      <c r="A27" s="269"/>
      <c r="D27" t="s">
        <v>2582</v>
      </c>
      <c r="E27" t="s">
        <v>2664</v>
      </c>
      <c r="F27">
        <v>5</v>
      </c>
      <c r="G27">
        <v>24</v>
      </c>
      <c r="H27" s="271" t="str">
        <f t="shared" si="1"/>
        <v>小４</v>
      </c>
      <c r="I27" s="271" t="str">
        <f t="shared" si="2"/>
        <v>H31</v>
      </c>
      <c r="J27" s="271" t="str">
        <f t="shared" si="3"/>
        <v>H31_小４</v>
      </c>
      <c r="K27" s="282" t="str">
        <f ca="1">INDEX(統一!$E$1:$E$1000,MATCH(E27,INDIRECT(L27),0))</f>
        <v>q13</v>
      </c>
      <c r="L27" s="274" t="str">
        <f t="shared" si="6"/>
        <v>統一!Z1:Z1000</v>
      </c>
      <c r="M27" s="274" t="str">
        <f ca="1">INDEX(統一!$C$1:$C$1000,MATCH(E27,INDIRECT(L27),0))</f>
        <v>正しいか確かめる</v>
      </c>
      <c r="N27" s="274" t="str">
        <f t="shared" si="4"/>
        <v>統一!$G$1:$G$1000</v>
      </c>
      <c r="O27" s="274" t="str">
        <f t="shared" ca="1" si="5"/>
        <v>(2)ト</v>
      </c>
      <c r="P27" s="275" t="str">
        <f t="shared" ca="1" si="8"/>
        <v>勉強をしているときに，やっていることが正しくできているかどうかをたしかめる</v>
      </c>
      <c r="Q27" s="275" t="str">
        <f t="shared" ca="1" si="8"/>
        <v>よく当てはまる</v>
      </c>
      <c r="R27" s="275" t="str">
        <f t="shared" ca="1" si="8"/>
        <v>少し当てはまる</v>
      </c>
      <c r="S27" s="275" t="str">
        <f t="shared" ca="1" si="8"/>
        <v>どちらともいえない</v>
      </c>
      <c r="T27" s="275" t="str">
        <f t="shared" ca="1" si="8"/>
        <v>あまり当てはまらない</v>
      </c>
      <c r="U27" s="275" t="str">
        <f t="shared" ca="1" si="8"/>
        <v>全く当てはまらない</v>
      </c>
      <c r="V27" s="275">
        <f t="shared" ca="1" si="8"/>
        <v>0</v>
      </c>
    </row>
    <row r="28" spans="1:22">
      <c r="A28" s="269"/>
      <c r="D28" t="s">
        <v>2582</v>
      </c>
      <c r="E28" t="s">
        <v>2663</v>
      </c>
      <c r="F28">
        <v>5</v>
      </c>
      <c r="G28">
        <v>25</v>
      </c>
      <c r="H28" s="271" t="str">
        <f t="shared" si="1"/>
        <v>小４</v>
      </c>
      <c r="I28" s="271" t="str">
        <f t="shared" si="2"/>
        <v>H31</v>
      </c>
      <c r="J28" s="271" t="str">
        <f t="shared" si="3"/>
        <v>H31_小４</v>
      </c>
      <c r="K28" s="282" t="str">
        <f ca="1">INDEX(統一!$E$1:$E$1000,MATCH(E28,INDIRECT(L28),0))</f>
        <v>q14</v>
      </c>
      <c r="L28" s="274" t="str">
        <f t="shared" si="6"/>
        <v>統一!Z1:Z1000</v>
      </c>
      <c r="M28" s="274" t="str">
        <f ca="1">INDEX(統一!$C$1:$C$1000,MATCH(E28,INDIRECT(L28),0))</f>
        <v>計画に沿って行う</v>
      </c>
      <c r="N28" s="274" t="str">
        <f t="shared" si="4"/>
        <v>統一!$G$1:$G$1000</v>
      </c>
      <c r="O28" s="274" t="str">
        <f t="shared" ca="1" si="5"/>
        <v>(2)ナ</v>
      </c>
      <c r="P28" s="275" t="str">
        <f t="shared" ca="1" si="8"/>
        <v>勉強するときは，自分で決めた計画にそって行う</v>
      </c>
      <c r="Q28" s="275" t="str">
        <f t="shared" ca="1" si="8"/>
        <v>よく当てはまる</v>
      </c>
      <c r="R28" s="275" t="str">
        <f t="shared" ca="1" si="8"/>
        <v>少し当てはまる</v>
      </c>
      <c r="S28" s="275" t="str">
        <f t="shared" ca="1" si="8"/>
        <v>どちらともいえない</v>
      </c>
      <c r="T28" s="275" t="str">
        <f t="shared" ca="1" si="8"/>
        <v>あまり当てはまらない</v>
      </c>
      <c r="U28" s="275" t="str">
        <f t="shared" ca="1" si="8"/>
        <v>全く当てはまらない</v>
      </c>
      <c r="V28" s="275">
        <f t="shared" ca="1" si="8"/>
        <v>0</v>
      </c>
    </row>
    <row r="29" spans="1:22">
      <c r="A29" s="269"/>
      <c r="D29" t="s">
        <v>2582</v>
      </c>
      <c r="E29" t="s">
        <v>2662</v>
      </c>
      <c r="F29">
        <v>5</v>
      </c>
      <c r="G29">
        <v>26</v>
      </c>
      <c r="H29" s="271" t="str">
        <f t="shared" si="1"/>
        <v>小４</v>
      </c>
      <c r="I29" s="271" t="str">
        <f t="shared" si="2"/>
        <v>H31</v>
      </c>
      <c r="J29" s="271" t="str">
        <f t="shared" si="3"/>
        <v>H31_小４</v>
      </c>
      <c r="K29" s="282" t="str">
        <f ca="1">INDEX(統一!$E$1:$E$1000,MATCH(E29,INDIRECT(L29),0))</f>
        <v>q36</v>
      </c>
      <c r="L29" s="274" t="str">
        <f t="shared" si="6"/>
        <v>統一!Z1:Z1000</v>
      </c>
      <c r="M29" s="274" t="str">
        <f ca="1">INDEX(統一!$C$1:$C$1000,MATCH(E29,INDIRECT(L29),0))</f>
        <v>嫌なところもよい成績をとるためにがんばる</v>
      </c>
      <c r="N29" s="274" t="str">
        <f t="shared" si="4"/>
        <v>統一!$G$1:$G$1000</v>
      </c>
      <c r="O29" s="274" t="str">
        <f t="shared" ca="1" si="5"/>
        <v>(2)ニ</v>
      </c>
      <c r="P29" s="275" t="str">
        <f t="shared" ca="1" si="8"/>
        <v>今やっていることが気に入らなかったとしても，学校の勉強でよいせいせきをとるために一生けん命がんばる</v>
      </c>
      <c r="Q29" s="275" t="str">
        <f t="shared" ca="1" si="8"/>
        <v>よく当てはまる</v>
      </c>
      <c r="R29" s="275" t="str">
        <f t="shared" ca="1" si="8"/>
        <v>少し当てはまる</v>
      </c>
      <c r="S29" s="275" t="str">
        <f t="shared" ca="1" si="8"/>
        <v>どちらともいえない</v>
      </c>
      <c r="T29" s="275" t="str">
        <f t="shared" ca="1" si="8"/>
        <v>あまり当てはまらない</v>
      </c>
      <c r="U29" s="275" t="str">
        <f t="shared" ca="1" si="8"/>
        <v>全く当てはまらない</v>
      </c>
      <c r="V29" s="275">
        <f t="shared" ca="1" si="8"/>
        <v>0</v>
      </c>
    </row>
    <row r="30" spans="1:22">
      <c r="A30" s="269"/>
      <c r="D30" t="s">
        <v>2582</v>
      </c>
      <c r="E30" t="s">
        <v>2661</v>
      </c>
      <c r="F30">
        <v>5</v>
      </c>
      <c r="G30">
        <v>27</v>
      </c>
      <c r="H30" s="271" t="str">
        <f t="shared" si="1"/>
        <v>小４</v>
      </c>
      <c r="I30" s="271" t="str">
        <f t="shared" si="2"/>
        <v>H31</v>
      </c>
      <c r="J30" s="271" t="str">
        <f t="shared" si="3"/>
        <v>H31_小４</v>
      </c>
      <c r="K30" s="282" t="str">
        <f ca="1">INDEX(統一!$E$1:$E$1000,MATCH(E30,INDIRECT(L30),0))</f>
        <v>q29</v>
      </c>
      <c r="L30" s="274" t="str">
        <f t="shared" si="6"/>
        <v>統一!Z1:Z1000</v>
      </c>
      <c r="M30" s="274" t="str">
        <f ca="1">INDEX(統一!$C$1:$C$1000,MATCH(E30,INDIRECT(L30),0))</f>
        <v>知っている言葉で理解する</v>
      </c>
      <c r="N30" s="274" t="str">
        <f t="shared" si="4"/>
        <v>統一!$G$1:$G$1000</v>
      </c>
      <c r="O30" s="274" t="str">
        <f t="shared" ca="1" si="5"/>
        <v>(2)ヌ</v>
      </c>
      <c r="P30" s="275" t="str">
        <f t="shared" ca="1" si="8"/>
        <v>勉強をするときは，内ようを自分の知っている言葉で理かいするようにする</v>
      </c>
      <c r="Q30" s="275" t="str">
        <f t="shared" ca="1" si="8"/>
        <v>よく当てはまる</v>
      </c>
      <c r="R30" s="275" t="str">
        <f t="shared" ca="1" si="8"/>
        <v>少し当てはまる</v>
      </c>
      <c r="S30" s="275" t="str">
        <f t="shared" ca="1" si="8"/>
        <v>どちらともいえない</v>
      </c>
      <c r="T30" s="275" t="str">
        <f t="shared" ca="1" si="8"/>
        <v>あまり当てはまらない</v>
      </c>
      <c r="U30" s="275" t="str">
        <f t="shared" ca="1" si="8"/>
        <v>全く当てはまらない</v>
      </c>
      <c r="V30" s="275">
        <f t="shared" ca="1" si="8"/>
        <v>0</v>
      </c>
    </row>
    <row r="31" spans="1:22">
      <c r="A31" s="269"/>
      <c r="D31" t="s">
        <v>2582</v>
      </c>
      <c r="E31" t="s">
        <v>2660</v>
      </c>
      <c r="F31">
        <v>5</v>
      </c>
      <c r="G31">
        <v>28</v>
      </c>
      <c r="H31" s="271" t="str">
        <f t="shared" si="1"/>
        <v>小４</v>
      </c>
      <c r="I31" s="271" t="str">
        <f t="shared" si="2"/>
        <v>H31</v>
      </c>
      <c r="J31" s="271" t="str">
        <f t="shared" si="3"/>
        <v>H31_小４</v>
      </c>
      <c r="K31" s="282" t="str">
        <f ca="1">INDEX(統一!$E$1:$E$1000,MATCH(E31,INDIRECT(L31),0))</f>
        <v>q21</v>
      </c>
      <c r="L31" s="274" t="str">
        <f t="shared" si="6"/>
        <v>統一!Z1:Z1000</v>
      </c>
      <c r="M31" s="274" t="str">
        <f ca="1">INDEX(統一!$C$1:$C$1000,MATCH(E31,INDIRECT(L31),0))</f>
        <v>繰り返し書いて覚える</v>
      </c>
      <c r="N31" s="274" t="str">
        <f t="shared" si="4"/>
        <v>統一!$G$1:$G$1000</v>
      </c>
      <c r="O31" s="274" t="str">
        <f t="shared" ca="1" si="5"/>
        <v>(2)ネ</v>
      </c>
      <c r="P31" s="275" t="str">
        <f t="shared" ca="1" si="8"/>
        <v>勉強で大切なところは，くり返して書くなどしておぼえる</v>
      </c>
      <c r="Q31" s="275" t="str">
        <f t="shared" ca="1" si="8"/>
        <v>よく当てはまる</v>
      </c>
      <c r="R31" s="275" t="str">
        <f t="shared" ca="1" si="8"/>
        <v>少し当てはまる</v>
      </c>
      <c r="S31" s="275" t="str">
        <f t="shared" ca="1" si="8"/>
        <v>どちらともいえない</v>
      </c>
      <c r="T31" s="275" t="str">
        <f t="shared" ca="1" si="8"/>
        <v>あまり当てはまらない</v>
      </c>
      <c r="U31" s="275" t="str">
        <f t="shared" ca="1" si="8"/>
        <v>全く当てはまらない</v>
      </c>
      <c r="V31" s="275">
        <f t="shared" ca="1" si="8"/>
        <v>0</v>
      </c>
    </row>
    <row r="32" spans="1:22">
      <c r="A32" s="269"/>
      <c r="D32" t="s">
        <v>2582</v>
      </c>
      <c r="E32" t="s">
        <v>2659</v>
      </c>
      <c r="F32">
        <v>4</v>
      </c>
      <c r="G32">
        <v>29</v>
      </c>
      <c r="H32" s="271" t="str">
        <f t="shared" si="1"/>
        <v>小４</v>
      </c>
      <c r="I32" s="271" t="str">
        <f t="shared" si="2"/>
        <v>H31</v>
      </c>
      <c r="J32" s="271" t="str">
        <f t="shared" si="3"/>
        <v>H31_小４</v>
      </c>
      <c r="K32" s="282" t="str">
        <f ca="1">INDEX(統一!$E$1:$E$1000,MATCH(E32,INDIRECT(L32),0))</f>
        <v>q238</v>
      </c>
      <c r="L32" s="274" t="str">
        <f t="shared" si="6"/>
        <v>統一!Z1:Z1000</v>
      </c>
      <c r="M32" s="274" t="str">
        <f ca="1">INDEX(統一!$C$1:$C$1000,MATCH(E32,INDIRECT(L32),0))</f>
        <v>算数についての本を読むのが好き</v>
      </c>
      <c r="N32" s="274" t="str">
        <f t="shared" si="4"/>
        <v>統一!$G$1:$G$1000</v>
      </c>
      <c r="O32" s="274" t="str">
        <f t="shared" ca="1" si="5"/>
        <v>(3)</v>
      </c>
      <c r="P32" s="275" t="str">
        <f t="shared" ca="1" si="8"/>
        <v>算数についての本を読むのが好きである</v>
      </c>
      <c r="Q32" s="275" t="str">
        <f t="shared" ca="1" si="8"/>
        <v>まったくそのとおりだ</v>
      </c>
      <c r="R32" s="275" t="str">
        <f t="shared" ca="1" si="8"/>
        <v>そのとおりだ</v>
      </c>
      <c r="S32" s="275" t="str">
        <f t="shared" ca="1" si="8"/>
        <v>そのとおりでない</v>
      </c>
      <c r="T32" s="275" t="str">
        <f t="shared" ca="1" si="8"/>
        <v>まったくそのとおりでない</v>
      </c>
      <c r="U32" s="275">
        <f t="shared" ca="1" si="8"/>
        <v>0</v>
      </c>
      <c r="V32" s="275">
        <f t="shared" ca="1" si="8"/>
        <v>0</v>
      </c>
    </row>
    <row r="33" spans="1:22">
      <c r="A33" s="269"/>
      <c r="D33" t="s">
        <v>2582</v>
      </c>
      <c r="E33" t="s">
        <v>2658</v>
      </c>
      <c r="F33">
        <v>4</v>
      </c>
      <c r="G33">
        <v>30</v>
      </c>
      <c r="H33" s="271" t="str">
        <f t="shared" si="1"/>
        <v>小４</v>
      </c>
      <c r="I33" s="271" t="str">
        <f t="shared" si="2"/>
        <v>H31</v>
      </c>
      <c r="J33" s="271" t="str">
        <f t="shared" si="3"/>
        <v>H31_小４</v>
      </c>
      <c r="K33" s="282" t="str">
        <f ca="1">INDEX(統一!$E$1:$E$1000,MATCH(E33,INDIRECT(L33),0))</f>
        <v>q242</v>
      </c>
      <c r="L33" s="274" t="str">
        <f t="shared" si="6"/>
        <v>統一!Z1:Z1000</v>
      </c>
      <c r="M33" s="274" t="str">
        <f ca="1">INDEX(統一!$C$1:$C$1000,MATCH(E33,INDIRECT(L33),0))</f>
        <v>つきたい仕事に役立ちそうだから、算数はがんばるかちがある</v>
      </c>
      <c r="N33" s="274" t="str">
        <f t="shared" si="4"/>
        <v>統一!$G$1:$G$1000</v>
      </c>
      <c r="O33" s="274" t="str">
        <f t="shared" ca="1" si="5"/>
        <v>(4)</v>
      </c>
      <c r="P33" s="275" t="str">
        <f t="shared" ca="1" si="8"/>
        <v>しょう来つきたい仕事に役立ちそうだから，算数はがんばるかちがある</v>
      </c>
      <c r="Q33" s="275" t="str">
        <f t="shared" ca="1" si="8"/>
        <v>まったくそのとおりだ</v>
      </c>
      <c r="R33" s="275" t="str">
        <f t="shared" ca="1" si="8"/>
        <v>そのとおりだ</v>
      </c>
      <c r="S33" s="275" t="str">
        <f t="shared" ca="1" si="8"/>
        <v>そのとおりでない</v>
      </c>
      <c r="T33" s="275" t="str">
        <f t="shared" ca="1" si="8"/>
        <v>まったくそのとおりでない</v>
      </c>
      <c r="U33" s="275">
        <f t="shared" ca="1" si="8"/>
        <v>0</v>
      </c>
      <c r="V33" s="275">
        <f t="shared" ca="1" si="8"/>
        <v>0</v>
      </c>
    </row>
    <row r="34" spans="1:22">
      <c r="A34" s="269"/>
      <c r="D34" t="s">
        <v>2582</v>
      </c>
      <c r="E34" t="s">
        <v>2657</v>
      </c>
      <c r="F34">
        <v>4</v>
      </c>
      <c r="G34">
        <v>31</v>
      </c>
      <c r="H34" s="271" t="str">
        <f t="shared" si="1"/>
        <v>小４</v>
      </c>
      <c r="I34" s="271" t="str">
        <f t="shared" si="2"/>
        <v>H31</v>
      </c>
      <c r="J34" s="271" t="str">
        <f t="shared" si="3"/>
        <v>H31_小４</v>
      </c>
      <c r="K34" s="282" t="str">
        <f ca="1">INDEX(統一!$E$1:$E$1000,MATCH(E34,INDIRECT(L34),0))</f>
        <v>q239</v>
      </c>
      <c r="L34" s="274" t="str">
        <f t="shared" si="6"/>
        <v>統一!Z1:Z1000</v>
      </c>
      <c r="M34" s="274" t="str">
        <f ca="1">INDEX(統一!$C$1:$C$1000,MATCH(E34,INDIRECT(L34),0))</f>
        <v>算数の授業が楽しみ</v>
      </c>
      <c r="N34" s="274" t="str">
        <f t="shared" si="4"/>
        <v>統一!$G$1:$G$1000</v>
      </c>
      <c r="O34" s="274" t="str">
        <f t="shared" ca="1" si="5"/>
        <v>(5)</v>
      </c>
      <c r="P34" s="275" t="str">
        <f t="shared" ref="P34:V43" ca="1" si="9">INDEX(INDIRECT($J34&amp;"!"&amp;P$2),MATCH($O34,INDIRECT($J34&amp;"!"&amp;"C1:C1000"),0),0)</f>
        <v>算数のじゅ業が楽しみである</v>
      </c>
      <c r="Q34" s="275" t="str">
        <f t="shared" ca="1" si="9"/>
        <v>まったくそのとおりだ</v>
      </c>
      <c r="R34" s="275" t="str">
        <f t="shared" ca="1" si="9"/>
        <v>そのとおりだ</v>
      </c>
      <c r="S34" s="275" t="str">
        <f t="shared" ca="1" si="9"/>
        <v>そのとおりでない</v>
      </c>
      <c r="T34" s="275" t="str">
        <f t="shared" ca="1" si="9"/>
        <v>まったくそのとおりでない</v>
      </c>
      <c r="U34" s="275">
        <f t="shared" ca="1" si="9"/>
        <v>0</v>
      </c>
      <c r="V34" s="275">
        <f t="shared" ca="1" si="9"/>
        <v>0</v>
      </c>
    </row>
    <row r="35" spans="1:22">
      <c r="A35" s="269"/>
      <c r="D35" t="s">
        <v>2582</v>
      </c>
      <c r="E35" t="s">
        <v>2656</v>
      </c>
      <c r="F35">
        <v>4</v>
      </c>
      <c r="G35">
        <v>32</v>
      </c>
      <c r="H35" s="271" t="str">
        <f t="shared" si="1"/>
        <v>小４</v>
      </c>
      <c r="I35" s="271" t="str">
        <f t="shared" si="2"/>
        <v>H31</v>
      </c>
      <c r="J35" s="271" t="str">
        <f t="shared" si="3"/>
        <v>H31_小４</v>
      </c>
      <c r="K35" s="282" t="str">
        <f ca="1">INDEX(統一!$E$1:$E$1000,MATCH(E35,INDIRECT(L35),0))</f>
        <v>q240</v>
      </c>
      <c r="L35" s="274" t="str">
        <f t="shared" si="6"/>
        <v>統一!Z1:Z1000</v>
      </c>
      <c r="M35" s="274" t="str">
        <f ca="1">INDEX(統一!$C$1:$C$1000,MATCH(E35,INDIRECT(L35),0))</f>
        <v>算数の勉強をするのは楽しいから</v>
      </c>
      <c r="N35" s="274" t="str">
        <f t="shared" si="4"/>
        <v>統一!$G$1:$G$1000</v>
      </c>
      <c r="O35" s="274" t="str">
        <f t="shared" ca="1" si="5"/>
        <v>(6)</v>
      </c>
      <c r="P35" s="275" t="str">
        <f t="shared" ca="1" si="9"/>
        <v>算数を勉強しているのは楽しいからである</v>
      </c>
      <c r="Q35" s="275" t="str">
        <f t="shared" ca="1" si="9"/>
        <v>まったくそのとおりだ</v>
      </c>
      <c r="R35" s="275" t="str">
        <f t="shared" ca="1" si="9"/>
        <v>そのとおりだ</v>
      </c>
      <c r="S35" s="275" t="str">
        <f t="shared" ca="1" si="9"/>
        <v>そのとおりでない</v>
      </c>
      <c r="T35" s="275" t="str">
        <f t="shared" ca="1" si="9"/>
        <v>まったくそのとおりでない</v>
      </c>
      <c r="U35" s="275">
        <f t="shared" ca="1" si="9"/>
        <v>0</v>
      </c>
      <c r="V35" s="275">
        <f t="shared" ca="1" si="9"/>
        <v>0</v>
      </c>
    </row>
    <row r="36" spans="1:22">
      <c r="A36" s="269"/>
      <c r="D36" t="s">
        <v>2582</v>
      </c>
      <c r="E36" t="s">
        <v>2655</v>
      </c>
      <c r="F36">
        <v>4</v>
      </c>
      <c r="G36">
        <v>33</v>
      </c>
      <c r="H36" s="271" t="str">
        <f t="shared" si="1"/>
        <v>小４</v>
      </c>
      <c r="I36" s="271" t="str">
        <f t="shared" si="2"/>
        <v>H31</v>
      </c>
      <c r="J36" s="271" t="str">
        <f t="shared" si="3"/>
        <v>H31_小４</v>
      </c>
      <c r="K36" s="282" t="str">
        <f ca="1">INDEX(統一!$E$1:$E$1000,MATCH(E36,INDIRECT(L36),0))</f>
        <v>q243</v>
      </c>
      <c r="L36" s="274" t="str">
        <f t="shared" si="6"/>
        <v>統一!Z1:Z1000</v>
      </c>
      <c r="M36" s="274" t="str">
        <f ca="1">INDEX(統一!$C$1:$C$1000,MATCH(E36,INDIRECT(L36),0))</f>
        <v>仕事の可能性を広げてくれるから、算数は学びがいがある</v>
      </c>
      <c r="N36" s="274" t="str">
        <f t="shared" si="4"/>
        <v>統一!$G$1:$G$1000</v>
      </c>
      <c r="O36" s="274" t="str">
        <f t="shared" ca="1" si="5"/>
        <v>(7)</v>
      </c>
      <c r="P36" s="275" t="str">
        <f t="shared" ca="1" si="9"/>
        <v>しょう来の仕事のかのうせいを広げてくれるから，算数は学びがいがある</v>
      </c>
      <c r="Q36" s="275" t="str">
        <f t="shared" ca="1" si="9"/>
        <v>まったくそのとおりだ</v>
      </c>
      <c r="R36" s="275" t="str">
        <f t="shared" ca="1" si="9"/>
        <v>そのとおりだ</v>
      </c>
      <c r="S36" s="275" t="str">
        <f t="shared" ca="1" si="9"/>
        <v>そのとおりでない</v>
      </c>
      <c r="T36" s="275" t="str">
        <f t="shared" ca="1" si="9"/>
        <v>まったくそのとおりでない</v>
      </c>
      <c r="U36" s="275">
        <f t="shared" ca="1" si="9"/>
        <v>0</v>
      </c>
      <c r="V36" s="275">
        <f t="shared" ca="1" si="9"/>
        <v>0</v>
      </c>
    </row>
    <row r="37" spans="1:22">
      <c r="A37" s="269"/>
      <c r="D37" t="s">
        <v>2582</v>
      </c>
      <c r="E37" t="s">
        <v>2654</v>
      </c>
      <c r="F37">
        <v>4</v>
      </c>
      <c r="G37">
        <v>34</v>
      </c>
      <c r="H37" s="271" t="str">
        <f t="shared" si="1"/>
        <v>小４</v>
      </c>
      <c r="I37" s="271" t="str">
        <f t="shared" si="2"/>
        <v>H31</v>
      </c>
      <c r="J37" s="271" t="str">
        <f t="shared" si="3"/>
        <v>H31_小４</v>
      </c>
      <c r="K37" s="282" t="str">
        <f ca="1">INDEX(統一!$E$1:$E$1000,MATCH(E37,INDIRECT(L37),0))</f>
        <v>q241</v>
      </c>
      <c r="L37" s="274" t="str">
        <f t="shared" si="6"/>
        <v>統一!Z1:Z1000</v>
      </c>
      <c r="M37" s="274" t="str">
        <f ca="1">INDEX(統一!$C$1:$C$1000,MATCH(E37,INDIRECT(L37),0))</f>
        <v>算数で学ぶ内容に興味がある</v>
      </c>
      <c r="N37" s="274" t="str">
        <f t="shared" si="4"/>
        <v>統一!$G$1:$G$1000</v>
      </c>
      <c r="O37" s="274" t="str">
        <f t="shared" ca="1" si="5"/>
        <v>(8)</v>
      </c>
      <c r="P37" s="275" t="str">
        <f t="shared" ca="1" si="9"/>
        <v>算数で学ぶ内ようにきょう味がある</v>
      </c>
      <c r="Q37" s="275" t="str">
        <f t="shared" ca="1" si="9"/>
        <v>まったくそのとおりだ</v>
      </c>
      <c r="R37" s="275" t="str">
        <f t="shared" ca="1" si="9"/>
        <v>そのとおりだ</v>
      </c>
      <c r="S37" s="275" t="str">
        <f t="shared" ca="1" si="9"/>
        <v>そのとおりでない</v>
      </c>
      <c r="T37" s="275" t="str">
        <f t="shared" ca="1" si="9"/>
        <v>まったくそのとおりでない</v>
      </c>
      <c r="U37" s="275">
        <f t="shared" ca="1" si="9"/>
        <v>0</v>
      </c>
      <c r="V37" s="275">
        <f t="shared" ca="1" si="9"/>
        <v>0</v>
      </c>
    </row>
    <row r="38" spans="1:22">
      <c r="A38" s="269"/>
      <c r="D38" t="s">
        <v>2582</v>
      </c>
      <c r="E38" t="s">
        <v>2653</v>
      </c>
      <c r="F38">
        <v>4</v>
      </c>
      <c r="G38">
        <v>35</v>
      </c>
      <c r="H38" s="271" t="str">
        <f t="shared" si="1"/>
        <v>小４</v>
      </c>
      <c r="I38" s="271" t="str">
        <f t="shared" si="2"/>
        <v>H31</v>
      </c>
      <c r="J38" s="271" t="str">
        <f t="shared" si="3"/>
        <v>H31_小４</v>
      </c>
      <c r="K38" s="282" t="str">
        <f ca="1">INDEX(統一!$E$1:$E$1000,MATCH(E38,INDIRECT(L38),0))</f>
        <v>q244</v>
      </c>
      <c r="L38" s="274" t="str">
        <f t="shared" si="6"/>
        <v>統一!Z1:Z1000</v>
      </c>
      <c r="M38" s="274" t="str">
        <f ca="1">INDEX(統一!$C$1:$C$1000,MATCH(E38,INDIRECT(L38),0))</f>
        <v>算数が大事な科目なのは、勉強したいことに必要だから</v>
      </c>
      <c r="N38" s="274" t="str">
        <f t="shared" si="4"/>
        <v>統一!$G$1:$G$1000</v>
      </c>
      <c r="O38" s="274" t="str">
        <f t="shared" ca="1" si="5"/>
        <v>(9)</v>
      </c>
      <c r="P38" s="275" t="str">
        <f t="shared" ca="1" si="9"/>
        <v>自分にとって算数が大事な科目なのは，これから勉強したいことにひつようだからである</v>
      </c>
      <c r="Q38" s="275" t="str">
        <f t="shared" ca="1" si="9"/>
        <v>まったくそのとおりだ</v>
      </c>
      <c r="R38" s="275" t="str">
        <f t="shared" ca="1" si="9"/>
        <v>そのとおりだ</v>
      </c>
      <c r="S38" s="275" t="str">
        <f t="shared" ca="1" si="9"/>
        <v>そのとおりでない</v>
      </c>
      <c r="T38" s="275" t="str">
        <f t="shared" ca="1" si="9"/>
        <v>まったくそのとおりでない</v>
      </c>
      <c r="U38" s="275">
        <f t="shared" ca="1" si="9"/>
        <v>0</v>
      </c>
      <c r="V38" s="275">
        <f t="shared" ca="1" si="9"/>
        <v>0</v>
      </c>
    </row>
    <row r="39" spans="1:22">
      <c r="A39" s="269"/>
      <c r="D39" t="s">
        <v>2582</v>
      </c>
      <c r="E39" t="s">
        <v>2652</v>
      </c>
      <c r="F39">
        <v>4</v>
      </c>
      <c r="G39">
        <v>36</v>
      </c>
      <c r="H39" s="271" t="str">
        <f t="shared" si="1"/>
        <v>小４</v>
      </c>
      <c r="I39" s="271" t="str">
        <f t="shared" si="2"/>
        <v>H31</v>
      </c>
      <c r="J39" s="271" t="str">
        <f t="shared" si="3"/>
        <v>H31_小４</v>
      </c>
      <c r="K39" s="282" t="str">
        <f ca="1">INDEX(統一!$E$1:$E$1000,MATCH(E39,INDIRECT(L39),0))</f>
        <v>q245</v>
      </c>
      <c r="L39" s="274" t="str">
        <f t="shared" si="6"/>
        <v>統一!Z1:Z1000</v>
      </c>
      <c r="M39" s="274" t="str">
        <f ca="1">INDEX(統一!$C$1:$C$1000,MATCH(E39,INDIRECT(L39),0))</f>
        <v>算数でたくさんのことを学んで、仕事につくときに役立てたい</v>
      </c>
      <c r="N39" s="274" t="str">
        <f t="shared" si="4"/>
        <v>統一!$G$1:$G$1000</v>
      </c>
      <c r="O39" s="274" t="str">
        <f t="shared" ca="1" si="5"/>
        <v>(10)</v>
      </c>
      <c r="P39" s="275" t="str">
        <f t="shared" ca="1" si="9"/>
        <v>これから算数でたくさんのことを学んで，仕事につくときに役立てたい</v>
      </c>
      <c r="Q39" s="275" t="str">
        <f t="shared" ca="1" si="9"/>
        <v>まったくそのとおりだ</v>
      </c>
      <c r="R39" s="275" t="str">
        <f t="shared" ca="1" si="9"/>
        <v>そのとおりだ</v>
      </c>
      <c r="S39" s="275" t="str">
        <f t="shared" ca="1" si="9"/>
        <v>そのとおりでない</v>
      </c>
      <c r="T39" s="275" t="str">
        <f t="shared" ca="1" si="9"/>
        <v>まったくそのとおりでない</v>
      </c>
      <c r="U39" s="275">
        <f t="shared" ca="1" si="9"/>
        <v>0</v>
      </c>
      <c r="V39" s="275">
        <f t="shared" ca="1" si="9"/>
        <v>0</v>
      </c>
    </row>
    <row r="40" spans="1:22">
      <c r="A40" s="269"/>
      <c r="D40" t="s">
        <v>2582</v>
      </c>
      <c r="E40" t="s">
        <v>2651</v>
      </c>
      <c r="F40">
        <v>4</v>
      </c>
      <c r="G40">
        <v>37</v>
      </c>
      <c r="H40" s="271" t="str">
        <f t="shared" si="1"/>
        <v>小４</v>
      </c>
      <c r="I40" s="271" t="str">
        <f t="shared" si="2"/>
        <v>H31</v>
      </c>
      <c r="J40" s="271" t="str">
        <f t="shared" si="3"/>
        <v>H31_小４</v>
      </c>
      <c r="K40" s="282" t="str">
        <f ca="1">INDEX(統一!$E$1:$E$1000,MATCH(E40,INDIRECT(L40),0))</f>
        <v>q246</v>
      </c>
      <c r="L40" s="274" t="str">
        <f t="shared" si="6"/>
        <v>統一!Z1:Z1000</v>
      </c>
      <c r="M40" s="274" t="str">
        <f ca="1">INDEX(統一!$C$1:$C$1000,MATCH(E40,INDIRECT(L40),0))</f>
        <v>算数の授業についていけないのではないかとよく心配になる【逆転項目】</v>
      </c>
      <c r="N40" s="274" t="str">
        <f t="shared" si="4"/>
        <v>統一!$G$1:$G$1000</v>
      </c>
      <c r="O40" s="274" t="str">
        <f t="shared" ca="1" si="5"/>
        <v>(11)</v>
      </c>
      <c r="P40" s="275" t="str">
        <f t="shared" ca="1" si="9"/>
        <v>算数のじゅ業についていけないのではないかと，よく心配になる</v>
      </c>
      <c r="Q40" s="275" t="str">
        <f t="shared" ca="1" si="9"/>
        <v>まったくそのとおりだ</v>
      </c>
      <c r="R40" s="275" t="str">
        <f t="shared" ca="1" si="9"/>
        <v>そのとおりだ</v>
      </c>
      <c r="S40" s="275" t="str">
        <f t="shared" ca="1" si="9"/>
        <v>そのとおりでない</v>
      </c>
      <c r="T40" s="275" t="str">
        <f t="shared" ca="1" si="9"/>
        <v>まったくそのとおりでない</v>
      </c>
      <c r="U40" s="275">
        <f t="shared" ca="1" si="9"/>
        <v>0</v>
      </c>
      <c r="V40" s="275">
        <f t="shared" ca="1" si="9"/>
        <v>0</v>
      </c>
    </row>
    <row r="41" spans="1:22">
      <c r="A41" s="269"/>
      <c r="D41" t="s">
        <v>2582</v>
      </c>
      <c r="E41" t="s">
        <v>2650</v>
      </c>
      <c r="F41">
        <v>4</v>
      </c>
      <c r="G41">
        <v>38</v>
      </c>
      <c r="H41" s="271" t="str">
        <f t="shared" si="1"/>
        <v>小４</v>
      </c>
      <c r="I41" s="271" t="str">
        <f t="shared" si="2"/>
        <v>H31</v>
      </c>
      <c r="J41" s="271" t="str">
        <f t="shared" si="3"/>
        <v>H31_小４</v>
      </c>
      <c r="K41" s="282" t="str">
        <f ca="1">INDEX(統一!$E$1:$E$1000,MATCH(E41,INDIRECT(L41),0))</f>
        <v>q247</v>
      </c>
      <c r="L41" s="274" t="str">
        <f t="shared" si="6"/>
        <v>統一!Z1:Z1000</v>
      </c>
      <c r="M41" s="274" t="str">
        <f ca="1">INDEX(統一!$C$1:$C$1000,MATCH(E41,INDIRECT(L41),0))</f>
        <v>算数はまったくとくいではない【逆転項目】</v>
      </c>
      <c r="N41" s="274" t="str">
        <f t="shared" si="4"/>
        <v>統一!$G$1:$G$1000</v>
      </c>
      <c r="O41" s="274" t="str">
        <f t="shared" ca="1" si="5"/>
        <v>(12)</v>
      </c>
      <c r="P41" s="275" t="str">
        <f t="shared" ca="1" si="9"/>
        <v>算数はまったくとくいではない</v>
      </c>
      <c r="Q41" s="275" t="str">
        <f t="shared" ca="1" si="9"/>
        <v>まったくそのとおりだ</v>
      </c>
      <c r="R41" s="275" t="str">
        <f t="shared" ca="1" si="9"/>
        <v>そのとおりだ</v>
      </c>
      <c r="S41" s="275" t="str">
        <f t="shared" ca="1" si="9"/>
        <v>そのとおりでない</v>
      </c>
      <c r="T41" s="275" t="str">
        <f t="shared" ca="1" si="9"/>
        <v>まったくそのとおりでない</v>
      </c>
      <c r="U41" s="275">
        <f t="shared" ca="1" si="9"/>
        <v>0</v>
      </c>
      <c r="V41" s="275">
        <f t="shared" ca="1" si="9"/>
        <v>0</v>
      </c>
    </row>
    <row r="42" spans="1:22">
      <c r="A42" s="269"/>
      <c r="D42" t="s">
        <v>2582</v>
      </c>
      <c r="E42" t="s">
        <v>2649</v>
      </c>
      <c r="F42">
        <v>4</v>
      </c>
      <c r="G42">
        <v>39</v>
      </c>
      <c r="H42" s="271" t="str">
        <f t="shared" si="1"/>
        <v>小４</v>
      </c>
      <c r="I42" s="271" t="str">
        <f t="shared" si="2"/>
        <v>H31</v>
      </c>
      <c r="J42" s="271" t="str">
        <f t="shared" si="3"/>
        <v>H31_小４</v>
      </c>
      <c r="K42" s="282" t="str">
        <f ca="1">INDEX(統一!$E$1:$E$1000,MATCH(E42,INDIRECT(L42),0))</f>
        <v>q248</v>
      </c>
      <c r="L42" s="274" t="str">
        <f t="shared" si="6"/>
        <v>統一!Z1:Z1000</v>
      </c>
      <c r="M42" s="274" t="str">
        <f ca="1">INDEX(統一!$C$1:$C$1000,MATCH(E42,INDIRECT(L42),0))</f>
        <v>算数の宿題をやるとなると、とても気が重くなる【逆転項目】</v>
      </c>
      <c r="N42" s="274" t="str">
        <f t="shared" si="4"/>
        <v>統一!$G$1:$G$1000</v>
      </c>
      <c r="O42" s="274" t="str">
        <f t="shared" ca="1" si="5"/>
        <v>(13)</v>
      </c>
      <c r="P42" s="275" t="str">
        <f t="shared" ca="1" si="9"/>
        <v>算数の宿題をやるとなると，とても気が重くなる</v>
      </c>
      <c r="Q42" s="275" t="str">
        <f t="shared" ca="1" si="9"/>
        <v>まったくそのとおりだ</v>
      </c>
      <c r="R42" s="275" t="str">
        <f t="shared" ca="1" si="9"/>
        <v>そのとおりだ</v>
      </c>
      <c r="S42" s="275" t="str">
        <f t="shared" ca="1" si="9"/>
        <v>そのとおりでない</v>
      </c>
      <c r="T42" s="275" t="str">
        <f t="shared" ca="1" si="9"/>
        <v>まったくそのとおりでない</v>
      </c>
      <c r="U42" s="275">
        <f t="shared" ca="1" si="9"/>
        <v>0</v>
      </c>
      <c r="V42" s="275">
        <f t="shared" ca="1" si="9"/>
        <v>0</v>
      </c>
    </row>
    <row r="43" spans="1:22">
      <c r="A43" s="269"/>
      <c r="D43" t="s">
        <v>2582</v>
      </c>
      <c r="E43" t="s">
        <v>2648</v>
      </c>
      <c r="F43">
        <v>4</v>
      </c>
      <c r="G43">
        <v>40</v>
      </c>
      <c r="H43" s="271" t="str">
        <f t="shared" si="1"/>
        <v>小４</v>
      </c>
      <c r="I43" s="271" t="str">
        <f t="shared" si="2"/>
        <v>H31</v>
      </c>
      <c r="J43" s="271" t="str">
        <f t="shared" si="3"/>
        <v>H31_小４</v>
      </c>
      <c r="K43" s="282" t="str">
        <f ca="1">INDEX(統一!$E$1:$E$1000,MATCH(E43,INDIRECT(L43),0))</f>
        <v>q249</v>
      </c>
      <c r="L43" s="274" t="str">
        <f t="shared" si="6"/>
        <v>統一!Z1:Z1000</v>
      </c>
      <c r="M43" s="274" t="str">
        <f ca="1">INDEX(統一!$C$1:$C$1000,MATCH(E43,INDIRECT(L43),0))</f>
        <v>算数ではよいせいせきをとっている</v>
      </c>
      <c r="N43" s="274" t="str">
        <f t="shared" si="4"/>
        <v>統一!$G$1:$G$1000</v>
      </c>
      <c r="O43" s="274" t="str">
        <f t="shared" ca="1" si="5"/>
        <v>(14)</v>
      </c>
      <c r="P43" s="275" t="str">
        <f t="shared" ca="1" si="9"/>
        <v>算数ではよいせいせきをとっている</v>
      </c>
      <c r="Q43" s="275" t="str">
        <f t="shared" ca="1" si="9"/>
        <v>まったくそのとおりだ</v>
      </c>
      <c r="R43" s="275" t="str">
        <f t="shared" ca="1" si="9"/>
        <v>そのとおりだ</v>
      </c>
      <c r="S43" s="275" t="str">
        <f t="shared" ca="1" si="9"/>
        <v>そのとおりでない</v>
      </c>
      <c r="T43" s="275" t="str">
        <f t="shared" ca="1" si="9"/>
        <v>まったくそのとおりでない</v>
      </c>
      <c r="U43" s="275">
        <f t="shared" ca="1" si="9"/>
        <v>0</v>
      </c>
      <c r="V43" s="275">
        <f t="shared" ca="1" si="9"/>
        <v>0</v>
      </c>
    </row>
    <row r="44" spans="1:22">
      <c r="A44" s="269"/>
      <c r="D44" t="s">
        <v>2582</v>
      </c>
      <c r="E44" t="s">
        <v>2647</v>
      </c>
      <c r="F44">
        <v>4</v>
      </c>
      <c r="G44">
        <v>41</v>
      </c>
      <c r="H44" s="271" t="str">
        <f t="shared" si="1"/>
        <v>小４</v>
      </c>
      <c r="I44" s="271" t="str">
        <f t="shared" si="2"/>
        <v>H31</v>
      </c>
      <c r="J44" s="271" t="str">
        <f t="shared" si="3"/>
        <v>H31_小４</v>
      </c>
      <c r="K44" s="282" t="str">
        <f ca="1">INDEX(統一!$E$1:$E$1000,MATCH(E44,INDIRECT(L44),0))</f>
        <v>q250</v>
      </c>
      <c r="L44" s="274" t="str">
        <f t="shared" si="6"/>
        <v>統一!Z1:Z1000</v>
      </c>
      <c r="M44" s="274" t="str">
        <f ca="1">INDEX(統一!$C$1:$C$1000,MATCH(E44,INDIRECT(L44),0))</f>
        <v>算数の問題をやっているとイライラする【逆転項目】</v>
      </c>
      <c r="N44" s="274" t="str">
        <f t="shared" si="4"/>
        <v>統一!$G$1:$G$1000</v>
      </c>
      <c r="O44" s="274" t="str">
        <f t="shared" ca="1" si="5"/>
        <v>(15)</v>
      </c>
      <c r="P44" s="275" t="str">
        <f t="shared" ref="P44:V54" ca="1" si="10">INDEX(INDIRECT($J44&amp;"!"&amp;P$2),MATCH($O44,INDIRECT($J44&amp;"!"&amp;"C1:C1000"),0),0)</f>
        <v>算数の問題をやっているとイライラする</v>
      </c>
      <c r="Q44" s="275" t="str">
        <f t="shared" ca="1" si="10"/>
        <v>まったくそのとおりだ</v>
      </c>
      <c r="R44" s="275" t="str">
        <f t="shared" ca="1" si="10"/>
        <v>そのとおりだ</v>
      </c>
      <c r="S44" s="275" t="str">
        <f t="shared" ca="1" si="10"/>
        <v>そのとおりでない</v>
      </c>
      <c r="T44" s="275" t="str">
        <f t="shared" ca="1" si="10"/>
        <v>まったくそのとおりでない</v>
      </c>
      <c r="U44" s="275">
        <f t="shared" ca="1" si="10"/>
        <v>0</v>
      </c>
      <c r="V44" s="275">
        <f t="shared" ca="1" si="10"/>
        <v>0</v>
      </c>
    </row>
    <row r="45" spans="1:22">
      <c r="A45" s="269"/>
      <c r="D45" t="s">
        <v>2582</v>
      </c>
      <c r="E45" t="s">
        <v>2646</v>
      </c>
      <c r="F45">
        <v>4</v>
      </c>
      <c r="G45">
        <v>42</v>
      </c>
      <c r="H45" s="271" t="str">
        <f t="shared" si="1"/>
        <v>小４</v>
      </c>
      <c r="I45" s="271" t="str">
        <f t="shared" si="2"/>
        <v>H31</v>
      </c>
      <c r="J45" s="271" t="str">
        <f t="shared" si="3"/>
        <v>H31_小４</v>
      </c>
      <c r="K45" s="282" t="str">
        <f ca="1">INDEX(統一!$E$1:$E$1000,MATCH(E45,INDIRECT(L45),0))</f>
        <v>q251</v>
      </c>
      <c r="L45" s="274" t="str">
        <f t="shared" si="6"/>
        <v>統一!Z1:Z1000</v>
      </c>
      <c r="M45" s="274" t="str">
        <f ca="1">INDEX(統一!$C$1:$C$1000,MATCH(E45,INDIRECT(L45),0))</f>
        <v>算数はすぐわかる</v>
      </c>
      <c r="N45" s="274" t="str">
        <f t="shared" si="4"/>
        <v>統一!$G$1:$G$1000</v>
      </c>
      <c r="O45" s="274" t="str">
        <f t="shared" ca="1" si="5"/>
        <v>(16)</v>
      </c>
      <c r="P45" s="275" t="str">
        <f t="shared" ca="1" si="10"/>
        <v>算数はすぐわかる</v>
      </c>
      <c r="Q45" s="275" t="str">
        <f t="shared" ca="1" si="10"/>
        <v>まったくそのとおりだ</v>
      </c>
      <c r="R45" s="275" t="str">
        <f t="shared" ca="1" si="10"/>
        <v>そのとおりだ</v>
      </c>
      <c r="S45" s="275" t="str">
        <f t="shared" ca="1" si="10"/>
        <v>そのとおりでない</v>
      </c>
      <c r="T45" s="275" t="str">
        <f t="shared" ca="1" si="10"/>
        <v>まったくそのとおりでない</v>
      </c>
      <c r="U45" s="275">
        <f t="shared" ca="1" si="10"/>
        <v>0</v>
      </c>
      <c r="V45" s="275">
        <f t="shared" ca="1" si="10"/>
        <v>0</v>
      </c>
    </row>
    <row r="46" spans="1:22">
      <c r="A46" s="269"/>
      <c r="D46" t="s">
        <v>2582</v>
      </c>
      <c r="E46" t="s">
        <v>2645</v>
      </c>
      <c r="F46">
        <v>4</v>
      </c>
      <c r="G46">
        <v>43</v>
      </c>
      <c r="H46" s="271" t="str">
        <f t="shared" si="1"/>
        <v>小４</v>
      </c>
      <c r="I46" s="271" t="str">
        <f t="shared" si="2"/>
        <v>H31</v>
      </c>
      <c r="J46" s="271" t="str">
        <f t="shared" si="3"/>
        <v>H31_小４</v>
      </c>
      <c r="K46" s="282" t="str">
        <f ca="1">INDEX(統一!$E$1:$E$1000,MATCH(E46,INDIRECT(L46),0))</f>
        <v>q252</v>
      </c>
      <c r="L46" s="274" t="str">
        <f t="shared" si="6"/>
        <v>統一!Z1:Z1000</v>
      </c>
      <c r="M46" s="274" t="str">
        <f ca="1">INDEX(統一!$C$1:$C$1000,MATCH(E46,INDIRECT(L46),0))</f>
        <v>算数はとくい科目の一つだといつも思う</v>
      </c>
      <c r="N46" s="274" t="str">
        <f t="shared" si="4"/>
        <v>統一!$G$1:$G$1000</v>
      </c>
      <c r="O46" s="274" t="str">
        <f t="shared" ca="1" si="5"/>
        <v>(17)</v>
      </c>
      <c r="P46" s="275" t="str">
        <f t="shared" ca="1" si="10"/>
        <v>算数はとくい科目の１つだといつも思う</v>
      </c>
      <c r="Q46" s="275" t="str">
        <f t="shared" ca="1" si="10"/>
        <v>まったくそのとおりだ</v>
      </c>
      <c r="R46" s="275" t="str">
        <f t="shared" ca="1" si="10"/>
        <v>そのとおりだ</v>
      </c>
      <c r="S46" s="275" t="str">
        <f t="shared" ca="1" si="10"/>
        <v>そのとおりでない</v>
      </c>
      <c r="T46" s="275" t="str">
        <f t="shared" ca="1" si="10"/>
        <v>まったくそのとおりでない</v>
      </c>
      <c r="U46" s="275">
        <f t="shared" ca="1" si="10"/>
        <v>0</v>
      </c>
      <c r="V46" s="275">
        <f t="shared" ca="1" si="10"/>
        <v>0</v>
      </c>
    </row>
    <row r="47" spans="1:22">
      <c r="A47" s="269"/>
      <c r="D47" t="s">
        <v>2582</v>
      </c>
      <c r="E47" t="s">
        <v>2644</v>
      </c>
      <c r="F47">
        <v>4</v>
      </c>
      <c r="G47">
        <v>44</v>
      </c>
      <c r="H47" s="271" t="str">
        <f t="shared" si="1"/>
        <v>小４</v>
      </c>
      <c r="I47" s="271" t="str">
        <f t="shared" si="2"/>
        <v>H31</v>
      </c>
      <c r="J47" s="271" t="str">
        <f t="shared" si="3"/>
        <v>H31_小４</v>
      </c>
      <c r="K47" s="282" t="str">
        <f ca="1">INDEX(統一!$E$1:$E$1000,MATCH(E47,INDIRECT(L47),0))</f>
        <v>q253</v>
      </c>
      <c r="L47" s="274" t="str">
        <f t="shared" si="6"/>
        <v>統一!Z1:Z1000</v>
      </c>
      <c r="M47" s="274" t="str">
        <f ca="1">INDEX(統一!$C$1:$C$1000,MATCH(E47,INDIRECT(L47),0))</f>
        <v>算数の問題をとくとき、手も足も出ないと感じる【逆転項目】</v>
      </c>
      <c r="N47" s="274" t="str">
        <f t="shared" si="4"/>
        <v>統一!$G$1:$G$1000</v>
      </c>
      <c r="O47" s="274" t="str">
        <f t="shared" ca="1" si="5"/>
        <v>(18)</v>
      </c>
      <c r="P47" s="275" t="str">
        <f t="shared" ca="1" si="10"/>
        <v>算数の問題をとくとき，手も足も出ないと感じる</v>
      </c>
      <c r="Q47" s="275" t="str">
        <f t="shared" ca="1" si="10"/>
        <v>まったくそのとおりだ</v>
      </c>
      <c r="R47" s="275" t="str">
        <f t="shared" ca="1" si="10"/>
        <v>そのとおりだ</v>
      </c>
      <c r="S47" s="275" t="str">
        <f t="shared" ca="1" si="10"/>
        <v>そのとおりでない</v>
      </c>
      <c r="T47" s="275" t="str">
        <f t="shared" ca="1" si="10"/>
        <v>まったくそのとおりでない</v>
      </c>
      <c r="U47" s="275">
        <f t="shared" ca="1" si="10"/>
        <v>0</v>
      </c>
      <c r="V47" s="275">
        <f t="shared" ca="1" si="10"/>
        <v>0</v>
      </c>
    </row>
    <row r="48" spans="1:22">
      <c r="A48" s="269"/>
      <c r="D48" t="s">
        <v>2582</v>
      </c>
      <c r="E48" t="s">
        <v>2643</v>
      </c>
      <c r="F48">
        <v>4</v>
      </c>
      <c r="G48">
        <v>45</v>
      </c>
      <c r="H48" s="271" t="str">
        <f t="shared" si="1"/>
        <v>小４</v>
      </c>
      <c r="I48" s="271" t="str">
        <f t="shared" si="2"/>
        <v>H31</v>
      </c>
      <c r="J48" s="271" t="str">
        <f t="shared" si="3"/>
        <v>H31_小４</v>
      </c>
      <c r="K48" s="282" t="str">
        <f ca="1">INDEX(統一!$E$1:$E$1000,MATCH(E48,INDIRECT(L48),0))</f>
        <v>q254</v>
      </c>
      <c r="L48" s="274" t="str">
        <f t="shared" si="6"/>
        <v>統一!Z1:Z1000</v>
      </c>
      <c r="M48" s="274" t="str">
        <f ca="1">INDEX(統一!$C$1:$C$1000,MATCH(E48,INDIRECT(L48),0))</f>
        <v>算数のじゅ業ではどんなむずかしい問題も理かいできる</v>
      </c>
      <c r="N48" s="274" t="str">
        <f t="shared" si="4"/>
        <v>統一!$G$1:$G$1000</v>
      </c>
      <c r="O48" s="274" t="str">
        <f t="shared" ca="1" si="5"/>
        <v>(19)</v>
      </c>
      <c r="P48" s="275" t="str">
        <f t="shared" ca="1" si="10"/>
        <v>算数のじゅ業ではどんなむずかしい問題も理かいできる</v>
      </c>
      <c r="Q48" s="275" t="str">
        <f t="shared" ca="1" si="10"/>
        <v>まったくそのとおりだ</v>
      </c>
      <c r="R48" s="275" t="str">
        <f t="shared" ca="1" si="10"/>
        <v>そのとおりだ</v>
      </c>
      <c r="S48" s="275" t="str">
        <f t="shared" ca="1" si="10"/>
        <v>そのとおりでない</v>
      </c>
      <c r="T48" s="275" t="str">
        <f t="shared" ca="1" si="10"/>
        <v>まったくそのとおりでない</v>
      </c>
      <c r="U48" s="275">
        <f t="shared" ca="1" si="10"/>
        <v>0</v>
      </c>
      <c r="V48" s="275">
        <f t="shared" ca="1" si="10"/>
        <v>0</v>
      </c>
    </row>
    <row r="49" spans="1:22">
      <c r="A49" s="269"/>
      <c r="D49" t="s">
        <v>2582</v>
      </c>
      <c r="E49" t="s">
        <v>2642</v>
      </c>
      <c r="F49">
        <v>4</v>
      </c>
      <c r="G49">
        <v>46</v>
      </c>
      <c r="H49" s="271" t="str">
        <f t="shared" si="1"/>
        <v>小４</v>
      </c>
      <c r="I49" s="271" t="str">
        <f t="shared" si="2"/>
        <v>H31</v>
      </c>
      <c r="J49" s="271" t="str">
        <f t="shared" si="3"/>
        <v>H31_小４</v>
      </c>
      <c r="K49" s="282" t="str">
        <f ca="1">INDEX(統一!$E$1:$E$1000,MATCH(E49,INDIRECT(L49),0))</f>
        <v>q255</v>
      </c>
      <c r="L49" s="274" t="str">
        <f t="shared" si="6"/>
        <v>統一!Z1:Z1000</v>
      </c>
      <c r="M49" s="274" t="str">
        <f ca="1">INDEX(統一!$C$1:$C$1000,MATCH(E49,INDIRECT(L49),0))</f>
        <v>算数でひどいせいせきをとるのではないかと心配になる【逆転項目】</v>
      </c>
      <c r="N49" s="274" t="str">
        <f t="shared" si="4"/>
        <v>統一!$G$1:$G$1000</v>
      </c>
      <c r="O49" s="274" t="str">
        <f t="shared" ca="1" si="5"/>
        <v>(20)</v>
      </c>
      <c r="P49" s="275" t="str">
        <f t="shared" ca="1" si="10"/>
        <v>算数でひどいせいせきをとるのではないかと心配になる</v>
      </c>
      <c r="Q49" s="275" t="str">
        <f t="shared" ca="1" si="10"/>
        <v>まったくそのとおりだ</v>
      </c>
      <c r="R49" s="275" t="str">
        <f t="shared" ca="1" si="10"/>
        <v>そのとおりだ</v>
      </c>
      <c r="S49" s="275" t="str">
        <f t="shared" ca="1" si="10"/>
        <v>そのとおりでない</v>
      </c>
      <c r="T49" s="275" t="str">
        <f t="shared" ca="1" si="10"/>
        <v>まったくそのとおりでない</v>
      </c>
      <c r="U49" s="275">
        <f t="shared" ca="1" si="10"/>
        <v>0</v>
      </c>
      <c r="V49" s="275">
        <f t="shared" ca="1" si="10"/>
        <v>0</v>
      </c>
    </row>
    <row r="50" spans="1:22">
      <c r="A50" s="269"/>
      <c r="D50" t="s">
        <v>2582</v>
      </c>
      <c r="E50" t="s">
        <v>2641</v>
      </c>
      <c r="F50">
        <v>5</v>
      </c>
      <c r="G50">
        <v>47</v>
      </c>
      <c r="H50" s="271" t="str">
        <f t="shared" si="1"/>
        <v>小４</v>
      </c>
      <c r="I50" s="271" t="str">
        <f t="shared" si="2"/>
        <v>H31</v>
      </c>
      <c r="J50" s="271" t="str">
        <f t="shared" si="3"/>
        <v>H31_小４</v>
      </c>
      <c r="K50" s="282" t="str">
        <f ca="1">INDEX(統一!$E$1:$E$1000,MATCH(E50,INDIRECT(L50),0))</f>
        <v>q39</v>
      </c>
      <c r="L50" s="274" t="str">
        <f t="shared" si="6"/>
        <v>統一!Z1:Z1000</v>
      </c>
      <c r="M50" s="274" t="str">
        <f ca="1">INDEX(統一!$C$1:$C$1000,MATCH(E50,INDIRECT(L50),0))</f>
        <v>必要なものを忘れた【回答が逆転しているためそのまま】</v>
      </c>
      <c r="N50" s="274" t="str">
        <f t="shared" si="4"/>
        <v>統一!$G$1:$G$1000</v>
      </c>
      <c r="O50" s="274" t="str">
        <f t="shared" ca="1" si="5"/>
        <v>(21)</v>
      </c>
      <c r="P50" s="275" t="str">
        <f t="shared" ca="1" si="10"/>
        <v>じゅ業でひつようなものをわすれた</v>
      </c>
      <c r="Q50" s="275" t="str">
        <f t="shared" ca="1" si="10"/>
        <v>ほとんど
当てはまらない</v>
      </c>
      <c r="R50" s="275" t="str">
        <f t="shared" ca="1" si="10"/>
        <v>あまり
当てはまらない</v>
      </c>
      <c r="S50" s="275" t="str">
        <f t="shared" ca="1" si="10"/>
        <v>どちらでもない</v>
      </c>
      <c r="T50" s="275" t="str">
        <f t="shared" ca="1" si="10"/>
        <v>すこし当てはまる</v>
      </c>
      <c r="U50" s="275" t="str">
        <f t="shared" ca="1" si="10"/>
        <v>ほとんど
当てはまる</v>
      </c>
      <c r="V50" s="275">
        <f t="shared" ca="1" si="10"/>
        <v>0</v>
      </c>
    </row>
    <row r="51" spans="1:22">
      <c r="A51" s="269"/>
      <c r="D51" t="s">
        <v>2582</v>
      </c>
      <c r="E51" t="s">
        <v>2640</v>
      </c>
      <c r="F51">
        <v>5</v>
      </c>
      <c r="G51">
        <v>48</v>
      </c>
      <c r="H51" s="271" t="str">
        <f t="shared" si="1"/>
        <v>小４</v>
      </c>
      <c r="I51" s="271" t="str">
        <f t="shared" si="2"/>
        <v>H31</v>
      </c>
      <c r="J51" s="271" t="str">
        <f t="shared" si="3"/>
        <v>H31_小４</v>
      </c>
      <c r="K51" s="282" t="str">
        <f ca="1">INDEX(統一!$E$1:$E$1000,MATCH(E51,INDIRECT(L51),0))</f>
        <v>q40</v>
      </c>
      <c r="L51" s="274" t="str">
        <f t="shared" si="6"/>
        <v>統一!Z1:Z1000</v>
      </c>
      <c r="M51" s="274" t="str">
        <f ca="1">INDEX(統一!$C$1:$C$1000,MATCH(E51,INDIRECT(L51),0))</f>
        <v>じゃまをした【回答が逆転しているためそのまま】</v>
      </c>
      <c r="N51" s="274" t="str">
        <f t="shared" si="4"/>
        <v>統一!$G$1:$G$1000</v>
      </c>
      <c r="O51" s="274" t="str">
        <f t="shared" ca="1" si="5"/>
        <v>(22)</v>
      </c>
      <c r="P51" s="275" t="str">
        <f t="shared" ca="1" si="10"/>
        <v>ほかの子たちが話をしているときに，その子たちのじゃまをした</v>
      </c>
      <c r="Q51" s="275" t="str">
        <f t="shared" ca="1" si="10"/>
        <v>ほとんど
当てはまらない</v>
      </c>
      <c r="R51" s="275" t="str">
        <f t="shared" ca="1" si="10"/>
        <v>あまり
当てはまらない</v>
      </c>
      <c r="S51" s="275" t="str">
        <f t="shared" ca="1" si="10"/>
        <v>どちらでもない</v>
      </c>
      <c r="T51" s="275" t="str">
        <f t="shared" ca="1" si="10"/>
        <v>すこし当てはまる</v>
      </c>
      <c r="U51" s="275" t="str">
        <f t="shared" ca="1" si="10"/>
        <v>ほとんど
当てはまる</v>
      </c>
      <c r="V51" s="275">
        <f t="shared" ca="1" si="10"/>
        <v>0</v>
      </c>
    </row>
    <row r="52" spans="1:22">
      <c r="A52" s="269"/>
      <c r="D52" t="s">
        <v>2582</v>
      </c>
      <c r="E52" t="s">
        <v>2639</v>
      </c>
      <c r="F52">
        <v>5</v>
      </c>
      <c r="G52">
        <v>49</v>
      </c>
      <c r="H52" s="271" t="str">
        <f t="shared" si="1"/>
        <v>小４</v>
      </c>
      <c r="I52" s="271" t="str">
        <f t="shared" si="2"/>
        <v>H31</v>
      </c>
      <c r="J52" s="271" t="str">
        <f t="shared" si="3"/>
        <v>H31_小４</v>
      </c>
      <c r="K52" s="282" t="str">
        <f ca="1">INDEX(統一!$E$1:$E$1000,MATCH(E52,INDIRECT(L52),0))</f>
        <v>q41</v>
      </c>
      <c r="L52" s="274" t="str">
        <f t="shared" si="6"/>
        <v>統一!Z1:Z1000</v>
      </c>
      <c r="M52" s="274" t="str">
        <f ca="1">INDEX(統一!$C$1:$C$1000,MATCH(E52,INDIRECT(L52),0))</f>
        <v>乱暴なことを言った【回答が逆転しているためそのまま】</v>
      </c>
      <c r="N52" s="274" t="str">
        <f t="shared" si="4"/>
        <v>統一!$G$1:$G$1000</v>
      </c>
      <c r="O52" s="274" t="str">
        <f t="shared" ca="1" si="5"/>
        <v>(23)</v>
      </c>
      <c r="P52" s="275" t="str">
        <f t="shared" ca="1" si="10"/>
        <v>何からんぼうなことを言った</v>
      </c>
      <c r="Q52" s="275" t="str">
        <f t="shared" ca="1" si="10"/>
        <v>ほとんど
当てはまらない</v>
      </c>
      <c r="R52" s="275" t="str">
        <f t="shared" ca="1" si="10"/>
        <v>あまり
当てはまらない</v>
      </c>
      <c r="S52" s="275" t="str">
        <f t="shared" ca="1" si="10"/>
        <v>どちらでもない</v>
      </c>
      <c r="T52" s="275" t="str">
        <f t="shared" ca="1" si="10"/>
        <v>すこし当てはまる</v>
      </c>
      <c r="U52" s="275" t="str">
        <f t="shared" ca="1" si="10"/>
        <v>ほとんど
当てはまる</v>
      </c>
      <c r="V52" s="275">
        <f t="shared" ca="1" si="10"/>
        <v>0</v>
      </c>
    </row>
    <row r="53" spans="1:22">
      <c r="A53" s="269"/>
      <c r="D53" t="s">
        <v>2582</v>
      </c>
      <c r="E53" t="s">
        <v>2638</v>
      </c>
      <c r="F53">
        <v>5</v>
      </c>
      <c r="G53">
        <v>50</v>
      </c>
      <c r="H53" s="271" t="str">
        <f t="shared" si="1"/>
        <v>小４</v>
      </c>
      <c r="I53" s="271" t="str">
        <f t="shared" si="2"/>
        <v>H31</v>
      </c>
      <c r="J53" s="271" t="str">
        <f t="shared" si="3"/>
        <v>H31_小４</v>
      </c>
      <c r="K53" s="282" t="str">
        <f ca="1">INDEX(統一!$E$1:$E$1000,MATCH(E53,INDIRECT(L53),0))</f>
        <v>q42</v>
      </c>
      <c r="L53" s="274" t="str">
        <f t="shared" si="6"/>
        <v>統一!Z1:Z1000</v>
      </c>
      <c r="M53" s="274" t="str">
        <f ca="1">INDEX(統一!$C$1:$C$1000,MATCH(E53,INDIRECT(L53),0))</f>
        <v>見つけられない【回答が逆転しているためそのまま】</v>
      </c>
      <c r="N53" s="274" t="str">
        <f t="shared" si="4"/>
        <v>統一!$G$1:$G$1000</v>
      </c>
      <c r="O53" s="274" t="str">
        <f t="shared" ca="1" si="5"/>
        <v>(24)</v>
      </c>
      <c r="P53" s="275" t="str">
        <f t="shared" ca="1" si="10"/>
        <v>つくえ・ロッカー・部屋がちらかっていたので，ひつようなものを見つけることができなかった</v>
      </c>
      <c r="Q53" s="275" t="str">
        <f t="shared" ca="1" si="10"/>
        <v>ほとんど
当てはまらない</v>
      </c>
      <c r="R53" s="275" t="str">
        <f t="shared" ca="1" si="10"/>
        <v>あまり
当てはまらない</v>
      </c>
      <c r="S53" s="275" t="str">
        <f t="shared" ca="1" si="10"/>
        <v>どちらでもない</v>
      </c>
      <c r="T53" s="275" t="str">
        <f t="shared" ca="1" si="10"/>
        <v>すこし当てはまる</v>
      </c>
      <c r="U53" s="275" t="str">
        <f t="shared" ca="1" si="10"/>
        <v>ほとんど
当てはまる</v>
      </c>
      <c r="V53" s="275">
        <f t="shared" ca="1" si="10"/>
        <v>0</v>
      </c>
    </row>
    <row r="54" spans="1:22">
      <c r="A54" s="269"/>
      <c r="D54" t="s">
        <v>2582</v>
      </c>
      <c r="E54" t="s">
        <v>2637</v>
      </c>
      <c r="F54">
        <v>5</v>
      </c>
      <c r="G54">
        <v>51</v>
      </c>
      <c r="H54" s="271" t="str">
        <f t="shared" si="1"/>
        <v>小４</v>
      </c>
      <c r="I54" s="271" t="str">
        <f t="shared" si="2"/>
        <v>H31</v>
      </c>
      <c r="J54" s="271" t="str">
        <f t="shared" si="3"/>
        <v>H31_小４</v>
      </c>
      <c r="K54" s="282" t="str">
        <f ca="1">INDEX(統一!$E$1:$E$1000,MATCH(E54,INDIRECT(L54),0))</f>
        <v>q43</v>
      </c>
      <c r="L54" s="274" t="str">
        <f t="shared" si="6"/>
        <v>統一!Z1:Z1000</v>
      </c>
      <c r="M54" s="274" t="str">
        <f ca="1">INDEX(統一!$C$1:$C$1000,MATCH(E54,INDIRECT(L54),0))</f>
        <v>人やものにあたった【回答が逆転しているためそのまま】</v>
      </c>
      <c r="N54" s="274" t="str">
        <f t="shared" si="4"/>
        <v>統一!$G$1:$G$1000</v>
      </c>
      <c r="O54" s="274" t="str">
        <f t="shared" ca="1" si="5"/>
        <v>(25)</v>
      </c>
      <c r="P54" s="275" t="str">
        <f t="shared" ca="1" si="10"/>
        <v>家や学校で頭にきて人やものにあたった</v>
      </c>
      <c r="Q54" s="275" t="str">
        <f t="shared" ca="1" si="10"/>
        <v>ほとんど
当てはまらない</v>
      </c>
      <c r="R54" s="275" t="str">
        <f t="shared" ca="1" si="10"/>
        <v>あまり
当てはまらない</v>
      </c>
      <c r="S54" s="275" t="str">
        <f t="shared" ca="1" si="10"/>
        <v>どちらでもない</v>
      </c>
      <c r="T54" s="275" t="str">
        <f t="shared" ca="1" si="10"/>
        <v>すこし当てはまる</v>
      </c>
      <c r="U54" s="275" t="str">
        <f t="shared" ca="1" si="10"/>
        <v>ほとんど
当てはまる</v>
      </c>
      <c r="V54" s="275">
        <f t="shared" ca="1" si="10"/>
        <v>0</v>
      </c>
    </row>
    <row r="55" spans="1:22">
      <c r="A55" s="269"/>
      <c r="D55" t="s">
        <v>2582</v>
      </c>
      <c r="E55" t="s">
        <v>2636</v>
      </c>
      <c r="F55">
        <v>5</v>
      </c>
      <c r="G55">
        <v>52</v>
      </c>
      <c r="H55" s="271" t="str">
        <f t="shared" si="1"/>
        <v>小４</v>
      </c>
      <c r="I55" s="271" t="str">
        <f t="shared" si="2"/>
        <v>H31</v>
      </c>
      <c r="J55" s="271" t="str">
        <f t="shared" si="3"/>
        <v>H31_小４</v>
      </c>
      <c r="K55" s="282" t="str">
        <f ca="1">INDEX(統一!$E$1:$E$1000,MATCH(E55,INDIRECT(L55),0))</f>
        <v>q44</v>
      </c>
      <c r="L55" s="274" t="str">
        <f t="shared" si="6"/>
        <v>統一!Z1:Z1000</v>
      </c>
      <c r="M55" s="274" t="str">
        <f ca="1">INDEX(統一!$C$1:$C$1000,MATCH(E55,INDIRECT(L55),0))</f>
        <v>思い出せない【回答が逆転しているためそのまま】</v>
      </c>
      <c r="N55" s="274" t="str">
        <f t="shared" si="4"/>
        <v>統一!$G$1:$G$1000</v>
      </c>
      <c r="O55" s="274" t="str">
        <f t="shared" ca="1" si="5"/>
        <v>(26)</v>
      </c>
      <c r="P55" s="275" t="str">
        <f t="shared" ref="P55:P118" ca="1" si="11">INDEX(INDIRECT($J55&amp;"!"&amp;P$2),MATCH($O55,INDIRECT($J55&amp;"!"&amp;"C1:C1000"),0),0)</f>
        <v>先生が，自分に対して言っていたことを思い出すことができなかった</v>
      </c>
      <c r="Q55" s="275" t="str">
        <f t="shared" ref="Q55:V64" ca="1" si="12">INDEX(INDIRECT($J55&amp;"!"&amp;Q$2),MATCH($O55,INDIRECT($J55&amp;"!"&amp;"C1:C1000"),0),0)</f>
        <v>ほとんど
当てはまらない</v>
      </c>
      <c r="R55" s="275" t="str">
        <f t="shared" ca="1" si="12"/>
        <v>あまり
当てはまらない</v>
      </c>
      <c r="S55" s="275" t="str">
        <f t="shared" ca="1" si="12"/>
        <v>どちらでもない</v>
      </c>
      <c r="T55" s="275" t="str">
        <f t="shared" ca="1" si="12"/>
        <v>すこし当てはまる</v>
      </c>
      <c r="U55" s="275" t="str">
        <f t="shared" ca="1" si="12"/>
        <v>ほとんど
当てはまる</v>
      </c>
      <c r="V55" s="275">
        <f t="shared" ca="1" si="12"/>
        <v>0</v>
      </c>
    </row>
    <row r="56" spans="1:22">
      <c r="A56" s="269"/>
      <c r="D56" t="s">
        <v>2582</v>
      </c>
      <c r="E56" t="s">
        <v>2635</v>
      </c>
      <c r="F56">
        <v>5</v>
      </c>
      <c r="G56">
        <v>53</v>
      </c>
      <c r="H56" s="271" t="str">
        <f t="shared" si="1"/>
        <v>小４</v>
      </c>
      <c r="I56" s="271" t="str">
        <f t="shared" si="2"/>
        <v>H31</v>
      </c>
      <c r="J56" s="271" t="str">
        <f t="shared" si="3"/>
        <v>H31_小４</v>
      </c>
      <c r="K56" s="282" t="str">
        <f ca="1">INDEX(統一!$E$1:$E$1000,MATCH(E56,INDIRECT(L56),0))</f>
        <v>q45</v>
      </c>
      <c r="L56" s="274" t="str">
        <f t="shared" si="6"/>
        <v>統一!Z1:Z1000</v>
      </c>
      <c r="M56" s="274" t="str">
        <f ca="1">INDEX(統一!$C$1:$C$1000,MATCH(E56,INDIRECT(L56),0))</f>
        <v>ぼんやり【回答が逆転しているためそのまま】</v>
      </c>
      <c r="N56" s="274" t="str">
        <f t="shared" si="4"/>
        <v>統一!$G$1:$G$1000</v>
      </c>
      <c r="O56" s="274" t="str">
        <f t="shared" ca="1" si="5"/>
        <v>(27)</v>
      </c>
      <c r="P56" s="275" t="str">
        <f t="shared" ca="1" si="11"/>
        <v>きちんと話を聞かないといけないときにぼんやりしていた</v>
      </c>
      <c r="Q56" s="275" t="str">
        <f t="shared" ca="1" si="12"/>
        <v>ほとんど
当てはまらない</v>
      </c>
      <c r="R56" s="275" t="str">
        <f t="shared" ca="1" si="12"/>
        <v>あまり
当てはまらない</v>
      </c>
      <c r="S56" s="275" t="str">
        <f t="shared" ca="1" si="12"/>
        <v>どちらでもない</v>
      </c>
      <c r="T56" s="275" t="str">
        <f t="shared" ca="1" si="12"/>
        <v>すこし当てはまる</v>
      </c>
      <c r="U56" s="275" t="str">
        <f t="shared" ca="1" si="12"/>
        <v>ほとんど
当てはまる</v>
      </c>
      <c r="V56" s="275">
        <f t="shared" ca="1" si="12"/>
        <v>0</v>
      </c>
    </row>
    <row r="57" spans="1:22">
      <c r="A57" s="269"/>
      <c r="D57" t="s">
        <v>2582</v>
      </c>
      <c r="E57" t="s">
        <v>2634</v>
      </c>
      <c r="F57">
        <v>5</v>
      </c>
      <c r="G57">
        <v>54</v>
      </c>
      <c r="H57" s="271" t="str">
        <f t="shared" si="1"/>
        <v>小４</v>
      </c>
      <c r="I57" s="271" t="str">
        <f t="shared" si="2"/>
        <v>H31</v>
      </c>
      <c r="J57" s="271" t="str">
        <f t="shared" si="3"/>
        <v>H31_小４</v>
      </c>
      <c r="K57" s="282" t="str">
        <f ca="1">INDEX(統一!$E$1:$E$1000,MATCH(E57,INDIRECT(L57),0))</f>
        <v>q46</v>
      </c>
      <c r="L57" s="274" t="str">
        <f t="shared" si="6"/>
        <v>統一!Z1:Z1000</v>
      </c>
      <c r="M57" s="274" t="str">
        <f ca="1">INDEX(統一!$C$1:$C$1000,MATCH(E57,INDIRECT(L57),0))</f>
        <v>口答えをした【回答が逆転しているためそのまま】</v>
      </c>
      <c r="N57" s="274" t="str">
        <f t="shared" si="4"/>
        <v>統一!$G$1:$G$1000</v>
      </c>
      <c r="O57" s="274" t="str">
        <f t="shared" ca="1" si="5"/>
        <v>(28)</v>
      </c>
      <c r="P57" s="275" t="str">
        <f t="shared" ca="1" si="11"/>
        <v>イライラしているときに，先生や家の人（兄弟姉妹は入りません）に口答えをした</v>
      </c>
      <c r="Q57" s="275" t="str">
        <f t="shared" ca="1" si="12"/>
        <v>ほとんど
当てはまらない</v>
      </c>
      <c r="R57" s="275" t="str">
        <f t="shared" ca="1" si="12"/>
        <v>あまり
当てはまらない</v>
      </c>
      <c r="S57" s="275" t="str">
        <f t="shared" ca="1" si="12"/>
        <v>どちらでもない</v>
      </c>
      <c r="T57" s="275" t="str">
        <f t="shared" ca="1" si="12"/>
        <v>すこし当てはまる</v>
      </c>
      <c r="U57" s="275" t="str">
        <f t="shared" ca="1" si="12"/>
        <v>ほとんど
当てはまる</v>
      </c>
      <c r="V57" s="275">
        <f t="shared" ca="1" si="12"/>
        <v>0</v>
      </c>
    </row>
    <row r="58" spans="1:22">
      <c r="A58" s="269"/>
      <c r="D58" t="s">
        <v>2582</v>
      </c>
      <c r="E58" t="s">
        <v>2633</v>
      </c>
      <c r="F58">
        <v>4</v>
      </c>
      <c r="G58">
        <v>55</v>
      </c>
      <c r="H58" s="271" t="str">
        <f t="shared" si="1"/>
        <v>小４</v>
      </c>
      <c r="I58" s="271" t="str">
        <f t="shared" si="2"/>
        <v>H31</v>
      </c>
      <c r="J58" s="271" t="str">
        <f t="shared" si="3"/>
        <v>H31_小４</v>
      </c>
      <c r="K58" s="282" t="str">
        <f ca="1">INDEX(統一!$E$1:$E$1000,MATCH(E58,INDIRECT(L58),0))</f>
        <v>q68</v>
      </c>
      <c r="L58" s="274" t="str">
        <f t="shared" si="6"/>
        <v>統一!Z1:Z1000</v>
      </c>
      <c r="M58" s="274" t="str">
        <f ca="1">INDEX(統一!$C$1:$C$1000,MATCH(E58,INDIRECT(L58),0))</f>
        <v>よいところがある</v>
      </c>
      <c r="N58" s="274" t="str">
        <f t="shared" si="4"/>
        <v>統一!$G$1:$G$1000</v>
      </c>
      <c r="O58" s="274" t="str">
        <f t="shared" ca="1" si="5"/>
        <v>(29)</v>
      </c>
      <c r="P58" s="275" t="str">
        <f t="shared" ca="1" si="11"/>
        <v>自分には，よいところがあると思いますか</v>
      </c>
      <c r="Q58" s="275" t="str">
        <f t="shared" ca="1" si="12"/>
        <v>思う</v>
      </c>
      <c r="R58" s="275" t="str">
        <f t="shared" ca="1" si="12"/>
        <v>どちらかといえば，思う</v>
      </c>
      <c r="S58" s="275" t="str">
        <f t="shared" ca="1" si="12"/>
        <v>どちらかといえば，思わない</v>
      </c>
      <c r="T58" s="275" t="str">
        <f t="shared" ca="1" si="12"/>
        <v>思わない</v>
      </c>
      <c r="U58" s="275">
        <f t="shared" ca="1" si="12"/>
        <v>0</v>
      </c>
      <c r="V58" s="275">
        <f t="shared" ca="1" si="12"/>
        <v>0</v>
      </c>
    </row>
    <row r="59" spans="1:22">
      <c r="A59" s="269"/>
      <c r="D59" t="s">
        <v>2582</v>
      </c>
      <c r="E59" t="s">
        <v>2632</v>
      </c>
      <c r="F59">
        <v>4</v>
      </c>
      <c r="G59">
        <v>56</v>
      </c>
      <c r="H59" s="271" t="str">
        <f t="shared" si="1"/>
        <v>小４</v>
      </c>
      <c r="I59" s="271" t="str">
        <f t="shared" si="2"/>
        <v>H31</v>
      </c>
      <c r="J59" s="271" t="str">
        <f t="shared" si="3"/>
        <v>H31_小４</v>
      </c>
      <c r="K59" s="282" t="str">
        <f ca="1">INDEX(統一!$E$1:$E$1000,MATCH(E59,INDIRECT(L59),0))</f>
        <v>q69</v>
      </c>
      <c r="L59" s="274" t="str">
        <f t="shared" si="6"/>
        <v>統一!Z1:Z1000</v>
      </c>
      <c r="M59" s="274" t="str">
        <f ca="1">INDEX(統一!$C$1:$C$1000,MATCH(E59,INDIRECT(L59),0))</f>
        <v>難しいことにも挑戦する</v>
      </c>
      <c r="N59" s="274" t="str">
        <f t="shared" si="4"/>
        <v>統一!$G$1:$G$1000</v>
      </c>
      <c r="O59" s="274" t="str">
        <f t="shared" ca="1" si="5"/>
        <v>(30)</v>
      </c>
      <c r="P59" s="275" t="str">
        <f t="shared" ca="1" si="11"/>
        <v>むずかしいことでもしっぱいをおそれないでちょうせんしていますか</v>
      </c>
      <c r="Q59" s="275" t="str">
        <f t="shared" ca="1" si="12"/>
        <v>している</v>
      </c>
      <c r="R59" s="275" t="str">
        <f t="shared" ca="1" si="12"/>
        <v>どちらかといえば，している</v>
      </c>
      <c r="S59" s="275" t="str">
        <f t="shared" ca="1" si="12"/>
        <v>どちらかといえば，していない</v>
      </c>
      <c r="T59" s="275" t="str">
        <f t="shared" ca="1" si="12"/>
        <v>していない</v>
      </c>
      <c r="U59" s="275">
        <f t="shared" ca="1" si="12"/>
        <v>0</v>
      </c>
      <c r="V59" s="275">
        <f t="shared" ca="1" si="12"/>
        <v>0</v>
      </c>
    </row>
    <row r="60" spans="1:22">
      <c r="A60" s="269"/>
      <c r="D60" t="s">
        <v>2582</v>
      </c>
      <c r="E60" t="s">
        <v>2631</v>
      </c>
      <c r="F60">
        <v>4</v>
      </c>
      <c r="G60">
        <v>57</v>
      </c>
      <c r="H60" s="271" t="str">
        <f t="shared" si="1"/>
        <v>小４</v>
      </c>
      <c r="I60" s="271" t="str">
        <f t="shared" si="2"/>
        <v>H31</v>
      </c>
      <c r="J60" s="271" t="str">
        <f t="shared" si="3"/>
        <v>H31_小４</v>
      </c>
      <c r="K60" s="282" t="str">
        <f ca="1">INDEX(統一!$E$1:$E$1000,MATCH(E60,INDIRECT(L60),0))</f>
        <v>q70</v>
      </c>
      <c r="L60" s="274" t="str">
        <f t="shared" si="6"/>
        <v>統一!Z1:Z1000</v>
      </c>
      <c r="M60" s="274" t="str">
        <f ca="1">INDEX(統一!$C$1:$C$1000,MATCH(E60,INDIRECT(L60),0))</f>
        <v>地域の歴史や自然に関心がある</v>
      </c>
      <c r="N60" s="274" t="str">
        <f t="shared" si="4"/>
        <v>統一!$G$1:$G$1000</v>
      </c>
      <c r="O60" s="274" t="str">
        <f t="shared" ca="1" si="5"/>
        <v>(31)</v>
      </c>
      <c r="P60" s="275" t="str">
        <f t="shared" ca="1" si="11"/>
        <v>今住んでいる県や市町村のれきしや自ぜんにかん心を持っていますか</v>
      </c>
      <c r="Q60" s="275" t="str">
        <f t="shared" ca="1" si="12"/>
        <v>持っている</v>
      </c>
      <c r="R60" s="275" t="str">
        <f t="shared" ca="1" si="12"/>
        <v>どちらかといえば，持っている</v>
      </c>
      <c r="S60" s="275" t="str">
        <f t="shared" ca="1" si="12"/>
        <v>どちらかといえば，持っていない</v>
      </c>
      <c r="T60" s="275" t="str">
        <f t="shared" ca="1" si="12"/>
        <v>持っていない</v>
      </c>
      <c r="U60" s="275">
        <f t="shared" ca="1" si="12"/>
        <v>0</v>
      </c>
      <c r="V60" s="275">
        <f t="shared" ca="1" si="12"/>
        <v>0</v>
      </c>
    </row>
    <row r="61" spans="1:22">
      <c r="A61" s="269"/>
      <c r="D61" t="s">
        <v>2582</v>
      </c>
      <c r="E61" t="s">
        <v>2630</v>
      </c>
      <c r="F61">
        <v>4</v>
      </c>
      <c r="G61">
        <v>58</v>
      </c>
      <c r="H61" s="271" t="str">
        <f t="shared" si="1"/>
        <v>小４</v>
      </c>
      <c r="I61" s="271" t="str">
        <f t="shared" si="2"/>
        <v>H31</v>
      </c>
      <c r="J61" s="271" t="str">
        <f t="shared" si="3"/>
        <v>H31_小４</v>
      </c>
      <c r="K61" s="282" t="str">
        <f ca="1">INDEX(統一!$E$1:$E$1000,MATCH(E61,INDIRECT(L61),0))</f>
        <v>q71</v>
      </c>
      <c r="L61" s="274" t="str">
        <f t="shared" si="6"/>
        <v>統一!Z1:Z1000</v>
      </c>
      <c r="M61" s="274" t="str">
        <f ca="1">INDEX(統一!$C$1:$C$1000,MATCH(E61,INDIRECT(L61),0))</f>
        <v>夢や目標を持っている</v>
      </c>
      <c r="N61" s="274" t="str">
        <f t="shared" si="4"/>
        <v>統一!$G$1:$G$1000</v>
      </c>
      <c r="O61" s="274" t="str">
        <f t="shared" ca="1" si="5"/>
        <v>(32)</v>
      </c>
      <c r="P61" s="275" t="str">
        <f t="shared" ca="1" si="11"/>
        <v>しょう来のゆめや目ひょうを持っていますか</v>
      </c>
      <c r="Q61" s="275" t="str">
        <f t="shared" ca="1" si="12"/>
        <v>持っている</v>
      </c>
      <c r="R61" s="275" t="str">
        <f t="shared" ca="1" si="12"/>
        <v>どちらかといえば，持っている</v>
      </c>
      <c r="S61" s="275" t="str">
        <f t="shared" ca="1" si="12"/>
        <v>どちらかといえば，持っていない</v>
      </c>
      <c r="T61" s="275" t="str">
        <f t="shared" ca="1" si="12"/>
        <v>持っていない</v>
      </c>
      <c r="U61" s="275">
        <f t="shared" ca="1" si="12"/>
        <v>0</v>
      </c>
      <c r="V61" s="275">
        <f t="shared" ca="1" si="12"/>
        <v>0</v>
      </c>
    </row>
    <row r="62" spans="1:22">
      <c r="A62" s="269"/>
      <c r="D62" t="s">
        <v>2582</v>
      </c>
      <c r="E62" t="s">
        <v>2629</v>
      </c>
      <c r="F62">
        <v>7</v>
      </c>
      <c r="G62">
        <v>59</v>
      </c>
      <c r="H62" s="271" t="str">
        <f t="shared" si="1"/>
        <v>小４</v>
      </c>
      <c r="I62" s="271" t="str">
        <f t="shared" si="2"/>
        <v>H31</v>
      </c>
      <c r="J62" s="271" t="str">
        <f t="shared" si="3"/>
        <v>H31_小４</v>
      </c>
      <c r="K62" s="282" t="str">
        <f ca="1">INDEX(統一!$E$1:$E$1000,MATCH(E62,INDIRECT(L62),0))</f>
        <v>q211</v>
      </c>
      <c r="L62" s="274" t="str">
        <f t="shared" si="6"/>
        <v>統一!Z1:Z1000</v>
      </c>
      <c r="M62" s="274" t="str">
        <f ca="1">INDEX(統一!$C$1:$C$1000,MATCH(E62,INDIRECT(L62),0))</f>
        <v>将来どの学校まで進みたいか</v>
      </c>
      <c r="N62" s="274" t="str">
        <f t="shared" si="4"/>
        <v>統一!$G$1:$G$1000</v>
      </c>
      <c r="O62" s="274" t="str">
        <f t="shared" ca="1" si="5"/>
        <v>(33)</v>
      </c>
      <c r="P62" s="275" t="str">
        <f t="shared" ca="1" si="11"/>
        <v>しょう来どの学校まで進みたいと思いますか</v>
      </c>
      <c r="Q62" s="275" t="str">
        <f t="shared" ca="1" si="12"/>
        <v>中学校まで</v>
      </c>
      <c r="R62" s="275" t="str">
        <f t="shared" ca="1" si="12"/>
        <v>高校まで</v>
      </c>
      <c r="S62" s="275" t="str">
        <f t="shared" ca="1" si="12"/>
        <v>せん門学校まで</v>
      </c>
      <c r="T62" s="275" t="str">
        <f t="shared" ca="1" si="12"/>
        <v>短期大学まで</v>
      </c>
      <c r="U62" s="275" t="str">
        <f t="shared" ca="1" si="12"/>
        <v>大学まで</v>
      </c>
      <c r="V62" s="275" t="str">
        <f t="shared" ca="1" si="12"/>
        <v>大学院まで</v>
      </c>
    </row>
    <row r="63" spans="1:22">
      <c r="A63" s="269"/>
      <c r="D63" t="s">
        <v>2582</v>
      </c>
      <c r="E63" t="s">
        <v>2628</v>
      </c>
      <c r="F63">
        <v>4</v>
      </c>
      <c r="G63">
        <v>60</v>
      </c>
      <c r="H63" s="271" t="str">
        <f t="shared" si="1"/>
        <v>小４</v>
      </c>
      <c r="I63" s="271" t="str">
        <f t="shared" si="2"/>
        <v>H31</v>
      </c>
      <c r="J63" s="271" t="str">
        <f t="shared" si="3"/>
        <v>H31_小４</v>
      </c>
      <c r="K63" s="282" t="str">
        <f ca="1">INDEX(統一!$E$1:$E$1000,MATCH(E63,INDIRECT(L63),0))</f>
        <v>q205</v>
      </c>
      <c r="L63" s="274" t="str">
        <f t="shared" si="6"/>
        <v>統一!Z1:Z1000</v>
      </c>
      <c r="M63" s="274" t="str">
        <f ca="1">INDEX(統一!$C$1:$C$1000,MATCH(E63,INDIRECT(L63),0))</f>
        <v>友達に認められることは大事である</v>
      </c>
      <c r="N63" s="274" t="str">
        <f t="shared" si="4"/>
        <v>統一!$G$1:$G$1000</v>
      </c>
      <c r="O63" s="274" t="str">
        <f t="shared" ca="1" si="5"/>
        <v>(34)</v>
      </c>
      <c r="P63" s="275" t="str">
        <f t="shared" ca="1" si="11"/>
        <v>学校の友だちにみとめられることは大事なことですか</v>
      </c>
      <c r="Q63" s="275" t="str">
        <f t="shared" ca="1" si="12"/>
        <v>大事</v>
      </c>
      <c r="R63" s="275" t="str">
        <f t="shared" ca="1" si="12"/>
        <v>どちらかといえば，大事</v>
      </c>
      <c r="S63" s="275" t="str">
        <f t="shared" ca="1" si="12"/>
        <v>どちらかといえば，大事ではない</v>
      </c>
      <c r="T63" s="275" t="str">
        <f t="shared" ca="1" si="12"/>
        <v>大事ではない</v>
      </c>
      <c r="U63" s="275">
        <f t="shared" ca="1" si="12"/>
        <v>0</v>
      </c>
      <c r="V63" s="275">
        <f t="shared" ca="1" si="12"/>
        <v>0</v>
      </c>
    </row>
    <row r="64" spans="1:22">
      <c r="A64" s="269"/>
      <c r="D64" t="s">
        <v>2582</v>
      </c>
      <c r="E64" t="s">
        <v>2627</v>
      </c>
      <c r="F64">
        <v>3</v>
      </c>
      <c r="G64">
        <v>61</v>
      </c>
      <c r="H64" s="271" t="str">
        <f t="shared" si="1"/>
        <v>小４</v>
      </c>
      <c r="I64" s="271" t="str">
        <f t="shared" si="2"/>
        <v>H31</v>
      </c>
      <c r="J64" s="271" t="str">
        <f t="shared" si="3"/>
        <v>H31_小４</v>
      </c>
      <c r="K64" s="282" t="str">
        <f ca="1">INDEX(統一!$E$1:$E$1000,MATCH(E64,INDIRECT(L64),0))</f>
        <v>q206</v>
      </c>
      <c r="L64" s="274" t="str">
        <f t="shared" si="6"/>
        <v>統一!Z1:Z1000</v>
      </c>
      <c r="M64" s="274" t="str">
        <f ca="1">INDEX(統一!$C$1:$C$1000,MATCH(E64,INDIRECT(L64),0))</f>
        <v>幼稚園に通っていた</v>
      </c>
      <c r="N64" s="274" t="str">
        <f t="shared" si="4"/>
        <v>統一!$G$1:$G$1000</v>
      </c>
      <c r="O64" s="274" t="str">
        <f t="shared" ca="1" si="5"/>
        <v>(35)</v>
      </c>
      <c r="P64" s="275" t="str">
        <f t="shared" ca="1" si="11"/>
        <v>小学校の入学前にようち園に通っていましたか</v>
      </c>
      <c r="Q64" s="275" t="str">
        <f t="shared" ca="1" si="12"/>
        <v>通っていた</v>
      </c>
      <c r="R64" s="275" t="str">
        <f t="shared" ca="1" si="12"/>
        <v>通っていない</v>
      </c>
      <c r="S64" s="275" t="str">
        <f t="shared" ca="1" si="12"/>
        <v>わからない</v>
      </c>
      <c r="T64" s="275">
        <f t="shared" ca="1" si="12"/>
        <v>0</v>
      </c>
      <c r="U64" s="275">
        <f t="shared" ca="1" si="12"/>
        <v>0</v>
      </c>
      <c r="V64" s="275">
        <f t="shared" ca="1" si="12"/>
        <v>0</v>
      </c>
    </row>
    <row r="65" spans="1:22">
      <c r="A65" s="269"/>
      <c r="D65" t="s">
        <v>2582</v>
      </c>
      <c r="E65" t="s">
        <v>2626</v>
      </c>
      <c r="F65">
        <v>3</v>
      </c>
      <c r="G65">
        <v>62</v>
      </c>
      <c r="H65" s="271" t="str">
        <f t="shared" si="1"/>
        <v>小４</v>
      </c>
      <c r="I65" s="271" t="str">
        <f t="shared" si="2"/>
        <v>H31</v>
      </c>
      <c r="J65" s="271" t="str">
        <f t="shared" si="3"/>
        <v>H31_小４</v>
      </c>
      <c r="K65" s="282" t="str">
        <f ca="1">INDEX(統一!$E$1:$E$1000,MATCH(E65,INDIRECT(L65),0))</f>
        <v>q207</v>
      </c>
      <c r="L65" s="274" t="str">
        <f t="shared" si="6"/>
        <v>統一!Z1:Z1000</v>
      </c>
      <c r="M65" s="274" t="str">
        <f ca="1">INDEX(統一!$C$1:$C$1000,MATCH(E65,INDIRECT(L65),0))</f>
        <v>保育園に通っていた</v>
      </c>
      <c r="N65" s="274" t="str">
        <f t="shared" si="4"/>
        <v>統一!$G$1:$G$1000</v>
      </c>
      <c r="O65" s="274" t="str">
        <f t="shared" ca="1" si="5"/>
        <v>(36)</v>
      </c>
      <c r="P65" s="275" t="str">
        <f t="shared" ca="1" si="11"/>
        <v>小学校の入学前にほ育園に通っていましたか</v>
      </c>
      <c r="Q65" s="275" t="str">
        <f t="shared" ref="Q65:V74" ca="1" si="13">INDEX(INDIRECT($J65&amp;"!"&amp;Q$2),MATCH($O65,INDIRECT($J65&amp;"!"&amp;"C1:C1000"),0),0)</f>
        <v>通っていた</v>
      </c>
      <c r="R65" s="275" t="str">
        <f t="shared" ca="1" si="13"/>
        <v>通っていない</v>
      </c>
      <c r="S65" s="275" t="str">
        <f t="shared" ca="1" si="13"/>
        <v>わからない</v>
      </c>
      <c r="T65" s="275">
        <f t="shared" ca="1" si="13"/>
        <v>0</v>
      </c>
      <c r="U65" s="275">
        <f t="shared" ca="1" si="13"/>
        <v>0</v>
      </c>
      <c r="V65" s="275">
        <f t="shared" ca="1" si="13"/>
        <v>0</v>
      </c>
    </row>
    <row r="66" spans="1:22">
      <c r="A66" s="269"/>
      <c r="D66" t="s">
        <v>2582</v>
      </c>
      <c r="E66" t="s">
        <v>2625</v>
      </c>
      <c r="F66">
        <v>4</v>
      </c>
      <c r="G66">
        <v>63</v>
      </c>
      <c r="H66" s="271" t="str">
        <f t="shared" si="1"/>
        <v>小４</v>
      </c>
      <c r="I66" s="271" t="str">
        <f t="shared" si="2"/>
        <v>H31</v>
      </c>
      <c r="J66" s="271" t="str">
        <f t="shared" si="3"/>
        <v>H31_小４</v>
      </c>
      <c r="K66" s="282" t="str">
        <f ca="1">INDEX(統一!$E$1:$E$1000,MATCH(E66,INDIRECT(L66),0))</f>
        <v>q120</v>
      </c>
      <c r="L66" s="274" t="str">
        <f t="shared" si="6"/>
        <v>統一!Z1:Z1000</v>
      </c>
      <c r="M66" s="274" t="str">
        <f ca="1">INDEX(統一!$C$1:$C$1000,MATCH(E66,INDIRECT(L66),0))</f>
        <v>登下校時刻を守る</v>
      </c>
      <c r="N66" s="274" t="str">
        <f t="shared" si="4"/>
        <v>統一!$G$1:$G$1000</v>
      </c>
      <c r="O66" s="274" t="str">
        <f t="shared" ca="1" si="5"/>
        <v>(37)</v>
      </c>
      <c r="P66" s="275" t="str">
        <f t="shared" ca="1" si="11"/>
        <v>通学はんの集合時こくや登校時こくを守ることができていますか</v>
      </c>
      <c r="Q66" s="275" t="str">
        <f t="shared" ca="1" si="13"/>
        <v>よくできる</v>
      </c>
      <c r="R66" s="275" t="str">
        <f t="shared" ca="1" si="13"/>
        <v>だいたいできる</v>
      </c>
      <c r="S66" s="275" t="str">
        <f t="shared" ca="1" si="13"/>
        <v>あまりできない</v>
      </c>
      <c r="T66" s="275" t="str">
        <f t="shared" ca="1" si="13"/>
        <v>できない</v>
      </c>
      <c r="U66" s="275">
        <f t="shared" ca="1" si="13"/>
        <v>0</v>
      </c>
      <c r="V66" s="275">
        <f t="shared" ca="1" si="13"/>
        <v>0</v>
      </c>
    </row>
    <row r="67" spans="1:22">
      <c r="A67" s="269"/>
      <c r="D67" t="s">
        <v>2582</v>
      </c>
      <c r="E67" t="s">
        <v>2624</v>
      </c>
      <c r="F67">
        <v>4</v>
      </c>
      <c r="G67">
        <v>64</v>
      </c>
      <c r="H67" s="271" t="str">
        <f t="shared" si="1"/>
        <v>小４</v>
      </c>
      <c r="I67" s="271" t="str">
        <f t="shared" si="2"/>
        <v>H31</v>
      </c>
      <c r="J67" s="271" t="str">
        <f t="shared" si="3"/>
        <v>H31_小４</v>
      </c>
      <c r="K67" s="282" t="str">
        <f ca="1">INDEX(統一!$E$1:$E$1000,MATCH(E67,INDIRECT(L67),0))</f>
        <v>q121</v>
      </c>
      <c r="L67" s="274" t="str">
        <f t="shared" si="6"/>
        <v>統一!Z1:Z1000</v>
      </c>
      <c r="M67" s="274" t="str">
        <f ca="1">INDEX(統一!$C$1:$C$1000,MATCH(E67,INDIRECT(L67),0))</f>
        <v>授業開始時刻を守る</v>
      </c>
      <c r="N67" s="274" t="str">
        <f t="shared" si="4"/>
        <v>統一!$G$1:$G$1000</v>
      </c>
      <c r="O67" s="274" t="str">
        <f t="shared" ca="1" si="5"/>
        <v>(38)</v>
      </c>
      <c r="P67" s="275" t="str">
        <f t="shared" ca="1" si="11"/>
        <v>じゅ業の始まる時こくを守ることができていますか</v>
      </c>
      <c r="Q67" s="275" t="str">
        <f t="shared" ca="1" si="13"/>
        <v>よくできる</v>
      </c>
      <c r="R67" s="275" t="str">
        <f t="shared" ca="1" si="13"/>
        <v>だいたいできる</v>
      </c>
      <c r="S67" s="275" t="str">
        <f t="shared" ca="1" si="13"/>
        <v>あまりできない</v>
      </c>
      <c r="T67" s="275" t="str">
        <f t="shared" ca="1" si="13"/>
        <v>できない</v>
      </c>
      <c r="U67" s="275">
        <f t="shared" ca="1" si="13"/>
        <v>0</v>
      </c>
      <c r="V67" s="275">
        <f t="shared" ca="1" si="13"/>
        <v>0</v>
      </c>
    </row>
    <row r="68" spans="1:22">
      <c r="A68" s="269"/>
      <c r="D68" t="s">
        <v>2582</v>
      </c>
      <c r="E68" t="s">
        <v>2623</v>
      </c>
      <c r="F68">
        <v>4</v>
      </c>
      <c r="G68">
        <v>65</v>
      </c>
      <c r="H68" s="271" t="str">
        <f t="shared" si="1"/>
        <v>小４</v>
      </c>
      <c r="I68" s="271" t="str">
        <f t="shared" si="2"/>
        <v>H31</v>
      </c>
      <c r="J68" s="271" t="str">
        <f t="shared" si="3"/>
        <v>H31_小４</v>
      </c>
      <c r="K68" s="282" t="str">
        <f ca="1">INDEX(統一!$E$1:$E$1000,MATCH(E68,INDIRECT(L68),0))</f>
        <v>q122</v>
      </c>
      <c r="L68" s="274" t="str">
        <f t="shared" si="6"/>
        <v>統一!Z1:Z1000</v>
      </c>
      <c r="M68" s="274" t="str">
        <f ca="1">INDEX(統一!$C$1:$C$1000,MATCH(E68,INDIRECT(L68),0))</f>
        <v>脱いだ履物のかかとをそろえる</v>
      </c>
      <c r="N68" s="274" t="str">
        <f t="shared" si="4"/>
        <v>統一!$G$1:$G$1000</v>
      </c>
      <c r="O68" s="274" t="str">
        <f t="shared" ca="1" si="5"/>
        <v>(39)</v>
      </c>
      <c r="P68" s="275" t="str">
        <f t="shared" ca="1" si="11"/>
        <v>ぬいだはき物のかかとをそろえることができていますか</v>
      </c>
      <c r="Q68" s="275" t="str">
        <f t="shared" ca="1" si="13"/>
        <v>よくできる</v>
      </c>
      <c r="R68" s="275" t="str">
        <f t="shared" ca="1" si="13"/>
        <v>だいたいできる</v>
      </c>
      <c r="S68" s="275" t="str">
        <f t="shared" ca="1" si="13"/>
        <v>あまりできない</v>
      </c>
      <c r="T68" s="275" t="str">
        <f t="shared" ca="1" si="13"/>
        <v>できない</v>
      </c>
      <c r="U68" s="275">
        <f t="shared" ca="1" si="13"/>
        <v>0</v>
      </c>
      <c r="V68" s="275">
        <f t="shared" ca="1" si="13"/>
        <v>0</v>
      </c>
    </row>
    <row r="69" spans="1:22">
      <c r="A69" s="269"/>
      <c r="D69" t="s">
        <v>2582</v>
      </c>
      <c r="E69" t="s">
        <v>2622</v>
      </c>
      <c r="F69">
        <v>4</v>
      </c>
      <c r="G69">
        <v>66</v>
      </c>
      <c r="H69" s="271" t="str">
        <f t="shared" ref="H69:H132" si="14">+INDEX($A$4:$A$9,MATCH(D69,$B$4:$B$9,0),0)</f>
        <v>小４</v>
      </c>
      <c r="I69" s="271" t="str">
        <f t="shared" ref="I69:I132" si="15">+$B$1</f>
        <v>H31</v>
      </c>
      <c r="J69" s="271" t="str">
        <f t="shared" ref="J69:J132" si="16">I69&amp;"_"&amp;H69</f>
        <v>H31_小４</v>
      </c>
      <c r="K69" s="282" t="str">
        <f ca="1">INDEX(統一!$E$1:$E$1000,MATCH(E69,INDIRECT(L69),0))</f>
        <v>q123</v>
      </c>
      <c r="L69" s="274" t="str">
        <f t="shared" ref="L69:L132" si="17">INDEX($B$11:$B$16,MATCH(H69,$A$11:$A$16,0),0)</f>
        <v>統一!Z1:Z1000</v>
      </c>
      <c r="M69" s="274" t="str">
        <f ca="1">INDEX(統一!$C$1:$C$1000,MATCH(E69,INDIRECT(L69),0))</f>
        <v>身の回りの整理整頓ができる</v>
      </c>
      <c r="N69" s="274" t="str">
        <f t="shared" ref="N69:N132" si="18">INDEX($B$18:$B$23,MATCH(H69,$A$18:$A$23,0),0)</f>
        <v>統一!$G$1:$G$1000</v>
      </c>
      <c r="O69" s="274" t="str">
        <f t="shared" ref="O69:O132" ca="1" si="19">INDEX(INDIRECT(N69),MATCH(E69,INDIRECT(L69),0))</f>
        <v>(40)</v>
      </c>
      <c r="P69" s="275" t="str">
        <f t="shared" ca="1" si="11"/>
        <v>つくえやロッカーの中の整理整とんをすることができていますか</v>
      </c>
      <c r="Q69" s="275" t="str">
        <f t="shared" ca="1" si="13"/>
        <v>よくできる</v>
      </c>
      <c r="R69" s="275" t="str">
        <f t="shared" ca="1" si="13"/>
        <v>だいたいできる</v>
      </c>
      <c r="S69" s="275" t="str">
        <f t="shared" ca="1" si="13"/>
        <v>あまりできない</v>
      </c>
      <c r="T69" s="275" t="str">
        <f t="shared" ca="1" si="13"/>
        <v>できない</v>
      </c>
      <c r="U69" s="275">
        <f t="shared" ca="1" si="13"/>
        <v>0</v>
      </c>
      <c r="V69" s="275">
        <f t="shared" ca="1" si="13"/>
        <v>0</v>
      </c>
    </row>
    <row r="70" spans="1:22">
      <c r="A70" s="269"/>
      <c r="D70" t="s">
        <v>2582</v>
      </c>
      <c r="E70" t="s">
        <v>2621</v>
      </c>
      <c r="F70">
        <v>4</v>
      </c>
      <c r="G70">
        <v>67</v>
      </c>
      <c r="H70" s="271" t="str">
        <f t="shared" si="14"/>
        <v>小４</v>
      </c>
      <c r="I70" s="271" t="str">
        <f t="shared" si="15"/>
        <v>H31</v>
      </c>
      <c r="J70" s="271" t="str">
        <f t="shared" si="16"/>
        <v>H31_小４</v>
      </c>
      <c r="K70" s="282" t="str">
        <f ca="1">INDEX(統一!$E$1:$E$1000,MATCH(E70,INDIRECT(L70),0))</f>
        <v>q124</v>
      </c>
      <c r="L70" s="274" t="str">
        <f t="shared" si="17"/>
        <v>統一!Z1:Z1000</v>
      </c>
      <c r="M70" s="274" t="str">
        <f ca="1">INDEX(統一!$C$1:$C$1000,MATCH(E70,INDIRECT(L70),0))</f>
        <v>誰に対しても進んであいさつができる</v>
      </c>
      <c r="N70" s="274" t="str">
        <f t="shared" si="18"/>
        <v>統一!$G$1:$G$1000</v>
      </c>
      <c r="O70" s="274" t="str">
        <f t="shared" ca="1" si="19"/>
        <v>(41)</v>
      </c>
      <c r="P70" s="275" t="str">
        <f t="shared" ca="1" si="11"/>
        <v>相手の顔を見て，はっきりあいさつをすることができていますか</v>
      </c>
      <c r="Q70" s="275" t="str">
        <f t="shared" ca="1" si="13"/>
        <v>よくできる</v>
      </c>
      <c r="R70" s="275" t="str">
        <f t="shared" ca="1" si="13"/>
        <v>だいたいできる</v>
      </c>
      <c r="S70" s="275" t="str">
        <f t="shared" ca="1" si="13"/>
        <v>あまりできない</v>
      </c>
      <c r="T70" s="275" t="str">
        <f t="shared" ca="1" si="13"/>
        <v>できない</v>
      </c>
      <c r="U70" s="275">
        <f t="shared" ca="1" si="13"/>
        <v>0</v>
      </c>
      <c r="V70" s="275">
        <f t="shared" ca="1" si="13"/>
        <v>0</v>
      </c>
    </row>
    <row r="71" spans="1:22">
      <c r="A71" s="269"/>
      <c r="D71" t="s">
        <v>2582</v>
      </c>
      <c r="E71" t="s">
        <v>2620</v>
      </c>
      <c r="F71">
        <v>4</v>
      </c>
      <c r="G71">
        <v>68</v>
      </c>
      <c r="H71" s="271" t="str">
        <f t="shared" si="14"/>
        <v>小４</v>
      </c>
      <c r="I71" s="271" t="str">
        <f t="shared" si="15"/>
        <v>H31</v>
      </c>
      <c r="J71" s="271" t="str">
        <f t="shared" si="16"/>
        <v>H31_小４</v>
      </c>
      <c r="K71" s="282" t="str">
        <f ca="1">INDEX(統一!$E$1:$E$1000,MATCH(E71,INDIRECT(L71),0))</f>
        <v>q125</v>
      </c>
      <c r="L71" s="274" t="str">
        <f t="shared" si="17"/>
        <v>統一!Z1:Z1000</v>
      </c>
      <c r="M71" s="274" t="str">
        <f ca="1">INDEX(統一!$C$1:$C$1000,MATCH(E71,INDIRECT(L71),0))</f>
        <v>呼ばれたら、はいと返事ができる</v>
      </c>
      <c r="N71" s="274" t="str">
        <f t="shared" si="18"/>
        <v>統一!$G$1:$G$1000</v>
      </c>
      <c r="O71" s="274" t="str">
        <f t="shared" ca="1" si="19"/>
        <v>(42)</v>
      </c>
      <c r="P71" s="275" t="str">
        <f t="shared" ca="1" si="11"/>
        <v>名前をよばれたら「はい」とはっきり返事をすることができていますか</v>
      </c>
      <c r="Q71" s="275" t="str">
        <f t="shared" ca="1" si="13"/>
        <v>よくできる</v>
      </c>
      <c r="R71" s="275" t="str">
        <f t="shared" ca="1" si="13"/>
        <v>だいたいできる</v>
      </c>
      <c r="S71" s="275" t="str">
        <f t="shared" ca="1" si="13"/>
        <v>あまりできない</v>
      </c>
      <c r="T71" s="275" t="str">
        <f t="shared" ca="1" si="13"/>
        <v>できない</v>
      </c>
      <c r="U71" s="275">
        <f t="shared" ca="1" si="13"/>
        <v>0</v>
      </c>
      <c r="V71" s="275">
        <f t="shared" ca="1" si="13"/>
        <v>0</v>
      </c>
    </row>
    <row r="72" spans="1:22">
      <c r="A72" s="269"/>
      <c r="D72" t="s">
        <v>2582</v>
      </c>
      <c r="E72" t="s">
        <v>2619</v>
      </c>
      <c r="F72">
        <v>4</v>
      </c>
      <c r="G72">
        <v>69</v>
      </c>
      <c r="H72" s="271" t="str">
        <f t="shared" si="14"/>
        <v>小４</v>
      </c>
      <c r="I72" s="271" t="str">
        <f t="shared" si="15"/>
        <v>H31</v>
      </c>
      <c r="J72" s="271" t="str">
        <f t="shared" si="16"/>
        <v>H31_小４</v>
      </c>
      <c r="K72" s="282" t="str">
        <f ca="1">INDEX(統一!$E$1:$E$1000,MATCH(E72,INDIRECT(L72),0))</f>
        <v>q126</v>
      </c>
      <c r="L72" s="274" t="str">
        <f t="shared" si="17"/>
        <v>統一!Z1:Z1000</v>
      </c>
      <c r="M72" s="274" t="str">
        <f ca="1">INDEX(統一!$C$1:$C$1000,MATCH(E72,INDIRECT(L72),0))</f>
        <v>正しい言葉遣いができる</v>
      </c>
      <c r="N72" s="274" t="str">
        <f t="shared" si="18"/>
        <v>統一!$G$1:$G$1000</v>
      </c>
      <c r="O72" s="274" t="str">
        <f t="shared" ca="1" si="19"/>
        <v>(43)</v>
      </c>
      <c r="P72" s="275" t="str">
        <f t="shared" ca="1" si="11"/>
        <v>「～です（か）。」「～ます（か）。」をはっきり言うことができていますか</v>
      </c>
      <c r="Q72" s="275" t="str">
        <f t="shared" ca="1" si="13"/>
        <v>よくできる</v>
      </c>
      <c r="R72" s="275" t="str">
        <f t="shared" ca="1" si="13"/>
        <v>だいたいできる</v>
      </c>
      <c r="S72" s="275" t="str">
        <f t="shared" ca="1" si="13"/>
        <v>あまりできない</v>
      </c>
      <c r="T72" s="275" t="str">
        <f t="shared" ca="1" si="13"/>
        <v>できない</v>
      </c>
      <c r="U72" s="275">
        <f t="shared" ca="1" si="13"/>
        <v>0</v>
      </c>
      <c r="V72" s="275">
        <f t="shared" ca="1" si="13"/>
        <v>0</v>
      </c>
    </row>
    <row r="73" spans="1:22">
      <c r="A73" s="269"/>
      <c r="D73" t="s">
        <v>2582</v>
      </c>
      <c r="E73" t="s">
        <v>2618</v>
      </c>
      <c r="F73">
        <v>4</v>
      </c>
      <c r="G73">
        <v>70</v>
      </c>
      <c r="H73" s="271" t="str">
        <f t="shared" si="14"/>
        <v>小４</v>
      </c>
      <c r="I73" s="271" t="str">
        <f t="shared" si="15"/>
        <v>H31</v>
      </c>
      <c r="J73" s="271" t="str">
        <f t="shared" si="16"/>
        <v>H31_小４</v>
      </c>
      <c r="K73" s="282" t="str">
        <f ca="1">INDEX(統一!$E$1:$E$1000,MATCH(E73,INDIRECT(L73),0))</f>
        <v>q127</v>
      </c>
      <c r="L73" s="274" t="str">
        <f t="shared" si="17"/>
        <v>統一!Z1:Z1000</v>
      </c>
      <c r="M73" s="274" t="str">
        <f ca="1">INDEX(統一!$C$1:$C$1000,MATCH(E73,INDIRECT(L73),0))</f>
        <v>やさしい言葉遣いができる</v>
      </c>
      <c r="N73" s="274" t="str">
        <f t="shared" si="18"/>
        <v>統一!$G$1:$G$1000</v>
      </c>
      <c r="O73" s="274" t="str">
        <f t="shared" ca="1" si="19"/>
        <v>(44)</v>
      </c>
      <c r="P73" s="275" t="str">
        <f t="shared" ca="1" si="11"/>
        <v>相手の気持ちを考え，やさしい言葉づかいができていますか</v>
      </c>
      <c r="Q73" s="275" t="str">
        <f t="shared" ca="1" si="13"/>
        <v>よくできる</v>
      </c>
      <c r="R73" s="275" t="str">
        <f t="shared" ca="1" si="13"/>
        <v>だいたいできる</v>
      </c>
      <c r="S73" s="275" t="str">
        <f t="shared" ca="1" si="13"/>
        <v>あまりできない</v>
      </c>
      <c r="T73" s="275" t="str">
        <f t="shared" ca="1" si="13"/>
        <v>できない</v>
      </c>
      <c r="U73" s="275">
        <f t="shared" ca="1" si="13"/>
        <v>0</v>
      </c>
      <c r="V73" s="275">
        <f t="shared" ca="1" si="13"/>
        <v>0</v>
      </c>
    </row>
    <row r="74" spans="1:22">
      <c r="A74" s="269"/>
      <c r="D74" t="s">
        <v>2582</v>
      </c>
      <c r="E74" t="s">
        <v>2617</v>
      </c>
      <c r="F74">
        <v>4</v>
      </c>
      <c r="G74">
        <v>71</v>
      </c>
      <c r="H74" s="271" t="str">
        <f t="shared" si="14"/>
        <v>小４</v>
      </c>
      <c r="I74" s="271" t="str">
        <f t="shared" si="15"/>
        <v>H31</v>
      </c>
      <c r="J74" s="271" t="str">
        <f t="shared" si="16"/>
        <v>H31_小４</v>
      </c>
      <c r="K74" s="282" t="str">
        <f ca="1">INDEX(統一!$E$1:$E$1000,MATCH(E74,INDIRECT(L74),0))</f>
        <v>q128</v>
      </c>
      <c r="L74" s="274" t="str">
        <f t="shared" si="17"/>
        <v>統一!Z1:Z1000</v>
      </c>
      <c r="M74" s="274" t="str">
        <f ca="1">INDEX(統一!$C$1:$C$1000,MATCH(E74,INDIRECT(L74),0))</f>
        <v>授業準備をして授業に臨める</v>
      </c>
      <c r="N74" s="274" t="str">
        <f t="shared" si="18"/>
        <v>統一!$G$1:$G$1000</v>
      </c>
      <c r="O74" s="274" t="str">
        <f t="shared" ca="1" si="19"/>
        <v>(45)</v>
      </c>
      <c r="P74" s="275" t="str">
        <f t="shared" ca="1" si="11"/>
        <v>じゅ業の前に，つくえの上に学習用具をそろえることができていますか</v>
      </c>
      <c r="Q74" s="275" t="str">
        <f t="shared" ca="1" si="13"/>
        <v>よくできる</v>
      </c>
      <c r="R74" s="275" t="str">
        <f t="shared" ca="1" si="13"/>
        <v>だいたいできる</v>
      </c>
      <c r="S74" s="275" t="str">
        <f t="shared" ca="1" si="13"/>
        <v>あまりできない</v>
      </c>
      <c r="T74" s="275" t="str">
        <f t="shared" ca="1" si="13"/>
        <v>できない</v>
      </c>
      <c r="U74" s="275">
        <f t="shared" ca="1" si="13"/>
        <v>0</v>
      </c>
      <c r="V74" s="275">
        <f t="shared" ca="1" si="13"/>
        <v>0</v>
      </c>
    </row>
    <row r="75" spans="1:22">
      <c r="A75" s="269"/>
      <c r="D75" t="s">
        <v>2582</v>
      </c>
      <c r="E75" t="s">
        <v>2616</v>
      </c>
      <c r="F75">
        <v>4</v>
      </c>
      <c r="G75">
        <v>72</v>
      </c>
      <c r="H75" s="271" t="str">
        <f t="shared" si="14"/>
        <v>小４</v>
      </c>
      <c r="I75" s="271" t="str">
        <f t="shared" si="15"/>
        <v>H31</v>
      </c>
      <c r="J75" s="271" t="str">
        <f t="shared" si="16"/>
        <v>H31_小４</v>
      </c>
      <c r="K75" s="282" t="str">
        <f ca="1">INDEX(統一!$E$1:$E$1000,MATCH(E75,INDIRECT(L75),0))</f>
        <v>q129</v>
      </c>
      <c r="L75" s="274" t="str">
        <f t="shared" si="17"/>
        <v>統一!Z1:Z1000</v>
      </c>
      <c r="M75" s="274" t="str">
        <f ca="1">INDEX(統一!$C$1:$C$1000,MATCH(E75,INDIRECT(L75),0))</f>
        <v>発表をきく、発表をすることができる</v>
      </c>
      <c r="N75" s="274" t="str">
        <f t="shared" si="18"/>
        <v>統一!$G$1:$G$1000</v>
      </c>
      <c r="O75" s="274" t="str">
        <f t="shared" ca="1" si="19"/>
        <v>(46)</v>
      </c>
      <c r="P75" s="275" t="str">
        <f t="shared" ca="1" si="11"/>
        <v>先生の話や友だちの発表をしっかり聞き，発表することができていますか</v>
      </c>
      <c r="Q75" s="275" t="str">
        <f t="shared" ref="Q75:V84" ca="1" si="20">INDEX(INDIRECT($J75&amp;"!"&amp;Q$2),MATCH($O75,INDIRECT($J75&amp;"!"&amp;"C1:C1000"),0),0)</f>
        <v>よくできる</v>
      </c>
      <c r="R75" s="275" t="str">
        <f t="shared" ca="1" si="20"/>
        <v>だいたいできる</v>
      </c>
      <c r="S75" s="275" t="str">
        <f t="shared" ca="1" si="20"/>
        <v>あまりできない</v>
      </c>
      <c r="T75" s="275" t="str">
        <f t="shared" ca="1" si="20"/>
        <v>できない</v>
      </c>
      <c r="U75" s="275">
        <f t="shared" ca="1" si="20"/>
        <v>0</v>
      </c>
      <c r="V75" s="275">
        <f t="shared" ca="1" si="20"/>
        <v>0</v>
      </c>
    </row>
    <row r="76" spans="1:22">
      <c r="A76" s="269"/>
      <c r="D76" t="s">
        <v>2582</v>
      </c>
      <c r="E76" t="s">
        <v>2615</v>
      </c>
      <c r="F76">
        <v>4</v>
      </c>
      <c r="G76">
        <v>73</v>
      </c>
      <c r="H76" s="271" t="str">
        <f t="shared" si="14"/>
        <v>小４</v>
      </c>
      <c r="I76" s="271" t="str">
        <f t="shared" si="15"/>
        <v>H31</v>
      </c>
      <c r="J76" s="271" t="str">
        <f t="shared" si="16"/>
        <v>H31_小４</v>
      </c>
      <c r="K76" s="282" t="str">
        <f ca="1">INDEX(統一!$E$1:$E$1000,MATCH(E76,INDIRECT(L76),0))</f>
        <v>q130</v>
      </c>
      <c r="L76" s="274" t="str">
        <f t="shared" si="17"/>
        <v>統一!Z1:Z1000</v>
      </c>
      <c r="M76" s="274" t="str">
        <f ca="1">INDEX(統一!$C$1:$C$1000,MATCH(E76,INDIRECT(L76),0))</f>
        <v>集会で静かにし、姿勢を正すことができる</v>
      </c>
      <c r="N76" s="274" t="str">
        <f t="shared" si="18"/>
        <v>統一!$G$1:$G$1000</v>
      </c>
      <c r="O76" s="274" t="str">
        <f t="shared" ca="1" si="19"/>
        <v>(47)</v>
      </c>
      <c r="P76" s="275" t="str">
        <f t="shared" ca="1" si="11"/>
        <v>人の集まるところではしずかにし，しせいを正すことができていますか</v>
      </c>
      <c r="Q76" s="275" t="str">
        <f t="shared" ca="1" si="20"/>
        <v>よくできる</v>
      </c>
      <c r="R76" s="275" t="str">
        <f t="shared" ca="1" si="20"/>
        <v>だいたいできる</v>
      </c>
      <c r="S76" s="275" t="str">
        <f t="shared" ca="1" si="20"/>
        <v>あまりできない</v>
      </c>
      <c r="T76" s="275" t="str">
        <f t="shared" ca="1" si="20"/>
        <v>できない</v>
      </c>
      <c r="U76" s="275">
        <f t="shared" ca="1" si="20"/>
        <v>0</v>
      </c>
      <c r="V76" s="275">
        <f t="shared" ca="1" si="20"/>
        <v>0</v>
      </c>
    </row>
    <row r="77" spans="1:22">
      <c r="A77" s="269"/>
      <c r="D77" t="s">
        <v>2582</v>
      </c>
      <c r="E77" t="s">
        <v>2614</v>
      </c>
      <c r="F77">
        <v>4</v>
      </c>
      <c r="G77">
        <v>74</v>
      </c>
      <c r="H77" s="271" t="str">
        <f t="shared" si="14"/>
        <v>小４</v>
      </c>
      <c r="I77" s="271" t="str">
        <f t="shared" si="15"/>
        <v>H31</v>
      </c>
      <c r="J77" s="271" t="str">
        <f t="shared" si="16"/>
        <v>H31_小４</v>
      </c>
      <c r="K77" s="282" t="str">
        <f ca="1">INDEX(統一!$E$1:$E$1000,MATCH(E77,INDIRECT(L77),0))</f>
        <v>q131</v>
      </c>
      <c r="L77" s="274" t="str">
        <f t="shared" si="17"/>
        <v>統一!Z1:Z1000</v>
      </c>
      <c r="M77" s="274" t="str">
        <f ca="1">INDEX(統一!$C$1:$C$1000,MATCH(E77,INDIRECT(L77),0))</f>
        <v>学校をきれいにすることができる</v>
      </c>
      <c r="N77" s="274" t="str">
        <f t="shared" si="18"/>
        <v>統一!$G$1:$G$1000</v>
      </c>
      <c r="O77" s="274" t="str">
        <f t="shared" ca="1" si="19"/>
        <v>(48)</v>
      </c>
      <c r="P77" s="275" t="str">
        <f t="shared" ca="1" si="11"/>
        <v>進んでそうじをし，自分のたん当場所をきれいにすることができていますか</v>
      </c>
      <c r="Q77" s="275" t="str">
        <f t="shared" ca="1" si="20"/>
        <v>よくできる</v>
      </c>
      <c r="R77" s="275" t="str">
        <f t="shared" ca="1" si="20"/>
        <v>だいたいできる</v>
      </c>
      <c r="S77" s="275" t="str">
        <f t="shared" ca="1" si="20"/>
        <v>あまりできない</v>
      </c>
      <c r="T77" s="275" t="str">
        <f t="shared" ca="1" si="20"/>
        <v>できない</v>
      </c>
      <c r="U77" s="275">
        <f t="shared" ca="1" si="20"/>
        <v>0</v>
      </c>
      <c r="V77" s="275">
        <f t="shared" ca="1" si="20"/>
        <v>0</v>
      </c>
    </row>
    <row r="78" spans="1:22">
      <c r="A78" s="269"/>
      <c r="D78" t="s">
        <v>2582</v>
      </c>
      <c r="E78" t="s">
        <v>2613</v>
      </c>
      <c r="F78">
        <v>4</v>
      </c>
      <c r="G78">
        <v>75</v>
      </c>
      <c r="H78" s="271" t="str">
        <f t="shared" si="14"/>
        <v>小４</v>
      </c>
      <c r="I78" s="271" t="str">
        <f t="shared" si="15"/>
        <v>H31</v>
      </c>
      <c r="J78" s="271" t="str">
        <f t="shared" si="16"/>
        <v>H31_小４</v>
      </c>
      <c r="K78" s="282" t="str">
        <f ca="1">INDEX(統一!$E$1:$E$1000,MATCH(E78,INDIRECT(L78),0))</f>
        <v>q83</v>
      </c>
      <c r="L78" s="274" t="str">
        <f t="shared" si="17"/>
        <v>統一!Z1:Z1000</v>
      </c>
      <c r="M78" s="274" t="str">
        <f ca="1">INDEX(統一!$C$1:$C$1000,MATCH(E78,INDIRECT(L78),0))</f>
        <v>学級は楽しかった</v>
      </c>
      <c r="N78" s="274" t="str">
        <f t="shared" si="18"/>
        <v>統一!$G$1:$G$1000</v>
      </c>
      <c r="O78" s="274" t="str">
        <f t="shared" ca="1" si="19"/>
        <v>(49)</v>
      </c>
      <c r="P78" s="275" t="str">
        <f t="shared" ca="1" si="11"/>
        <v>学級での生活は楽しかったですか</v>
      </c>
      <c r="Q78" s="275" t="str">
        <f t="shared" ca="1" si="20"/>
        <v>楽しかった</v>
      </c>
      <c r="R78" s="275" t="str">
        <f t="shared" ca="1" si="20"/>
        <v>どちらかといえば，楽しかった</v>
      </c>
      <c r="S78" s="275" t="str">
        <f t="shared" ca="1" si="20"/>
        <v>どちらかといえば，楽しくなかった</v>
      </c>
      <c r="T78" s="275" t="str">
        <f t="shared" ca="1" si="20"/>
        <v>楽しくなかった</v>
      </c>
      <c r="U78" s="275">
        <f t="shared" ca="1" si="20"/>
        <v>0</v>
      </c>
      <c r="V78" s="275">
        <f t="shared" ca="1" si="20"/>
        <v>0</v>
      </c>
    </row>
    <row r="79" spans="1:22">
      <c r="A79" s="269"/>
      <c r="D79" t="s">
        <v>2582</v>
      </c>
      <c r="E79" t="s">
        <v>2612</v>
      </c>
      <c r="F79">
        <v>4</v>
      </c>
      <c r="G79">
        <v>76</v>
      </c>
      <c r="H79" s="271" t="str">
        <f t="shared" si="14"/>
        <v>小４</v>
      </c>
      <c r="I79" s="271" t="str">
        <f t="shared" si="15"/>
        <v>H31</v>
      </c>
      <c r="J79" s="271" t="str">
        <f t="shared" si="16"/>
        <v>H31_小４</v>
      </c>
      <c r="K79" s="282" t="str">
        <f ca="1">INDEX(統一!$E$1:$E$1000,MATCH(E79,INDIRECT(L79),0))</f>
        <v>q84</v>
      </c>
      <c r="L79" s="274" t="str">
        <f t="shared" si="17"/>
        <v>統一!Z1:Z1000</v>
      </c>
      <c r="M79" s="274" t="str">
        <f ca="1">INDEX(統一!$C$1:$C$1000,MATCH(E79,INDIRECT(L79),0))</f>
        <v>学級は落ち着いていた</v>
      </c>
      <c r="N79" s="274" t="str">
        <f t="shared" si="18"/>
        <v>統一!$G$1:$G$1000</v>
      </c>
      <c r="O79" s="274" t="str">
        <f t="shared" ca="1" si="19"/>
        <v>(50)</v>
      </c>
      <c r="P79" s="275" t="str">
        <f t="shared" ca="1" si="11"/>
        <v>学級は落ち着いて学習する様子でしたか</v>
      </c>
      <c r="Q79" s="275" t="str">
        <f t="shared" ca="1" si="20"/>
        <v>そうだった</v>
      </c>
      <c r="R79" s="275" t="str">
        <f t="shared" ca="1" si="20"/>
        <v>どちらかといえば，そうだった</v>
      </c>
      <c r="S79" s="275" t="str">
        <f t="shared" ca="1" si="20"/>
        <v>どちらかといえば，そうではなかった</v>
      </c>
      <c r="T79" s="275" t="str">
        <f t="shared" ca="1" si="20"/>
        <v>そうではなかった</v>
      </c>
      <c r="U79" s="275">
        <f t="shared" ca="1" si="20"/>
        <v>0</v>
      </c>
      <c r="V79" s="275">
        <f t="shared" ca="1" si="20"/>
        <v>0</v>
      </c>
    </row>
    <row r="80" spans="1:22">
      <c r="A80" s="269"/>
      <c r="D80" t="s">
        <v>2582</v>
      </c>
      <c r="E80" t="s">
        <v>2611</v>
      </c>
      <c r="F80">
        <v>4</v>
      </c>
      <c r="G80">
        <v>77</v>
      </c>
      <c r="H80" s="271" t="str">
        <f t="shared" si="14"/>
        <v>小４</v>
      </c>
      <c r="I80" s="271" t="str">
        <f t="shared" si="15"/>
        <v>H31</v>
      </c>
      <c r="J80" s="271" t="str">
        <f t="shared" si="16"/>
        <v>H31_小４</v>
      </c>
      <c r="K80" s="282" t="str">
        <f ca="1">INDEX(統一!$E$1:$E$1000,MATCH(E80,INDIRECT(L80),0))</f>
        <v>q209</v>
      </c>
      <c r="L80" s="274" t="str">
        <f t="shared" si="17"/>
        <v>統一!Z1:Z1000</v>
      </c>
      <c r="M80" s="274" t="str">
        <f ca="1">INDEX(統一!$C$1:$C$1000,MATCH(E80,INDIRECT(L80),0))</f>
        <v>学級はまとまっていた</v>
      </c>
      <c r="N80" s="274" t="str">
        <f t="shared" si="18"/>
        <v>統一!$G$1:$G$1000</v>
      </c>
      <c r="O80" s="274" t="str">
        <f t="shared" ca="1" si="19"/>
        <v>(51)</v>
      </c>
      <c r="P80" s="275" t="str">
        <f t="shared" ca="1" si="11"/>
        <v>あなたの学級は，いろいろな活動にまとまって取り組んでいたと思いますか（運動会や遠足などの学校行事も入ります）</v>
      </c>
      <c r="Q80" s="275" t="str">
        <f t="shared" ca="1" si="20"/>
        <v>思う</v>
      </c>
      <c r="R80" s="275" t="str">
        <f t="shared" ca="1" si="20"/>
        <v>どちらかといえば，思う</v>
      </c>
      <c r="S80" s="275" t="str">
        <f t="shared" ca="1" si="20"/>
        <v>どちらかといえば，思わない</v>
      </c>
      <c r="T80" s="275" t="str">
        <f t="shared" ca="1" si="20"/>
        <v>思わない</v>
      </c>
      <c r="U80" s="275">
        <f t="shared" ca="1" si="20"/>
        <v>0</v>
      </c>
      <c r="V80" s="275">
        <f t="shared" ca="1" si="20"/>
        <v>0</v>
      </c>
    </row>
    <row r="81" spans="1:22">
      <c r="A81" s="269"/>
      <c r="D81" t="s">
        <v>2582</v>
      </c>
      <c r="E81" t="s">
        <v>2610</v>
      </c>
      <c r="F81">
        <v>4</v>
      </c>
      <c r="G81">
        <v>78</v>
      </c>
      <c r="H81" s="271" t="str">
        <f t="shared" si="14"/>
        <v>小４</v>
      </c>
      <c r="I81" s="271" t="str">
        <f t="shared" si="15"/>
        <v>H31</v>
      </c>
      <c r="J81" s="271" t="str">
        <f t="shared" si="16"/>
        <v>H31_小４</v>
      </c>
      <c r="K81" s="282" t="str">
        <f ca="1">INDEX(統一!$E$1:$E$1000,MATCH(E81,INDIRECT(L81),0))</f>
        <v>q208</v>
      </c>
      <c r="L81" s="274" t="str">
        <f t="shared" si="17"/>
        <v>統一!Z1:Z1000</v>
      </c>
      <c r="M81" s="274" t="str">
        <f ca="1">INDEX(統一!$C$1:$C$1000,MATCH(E81,INDIRECT(L81),0))</f>
        <v>先生がよさを認めてくれた</v>
      </c>
      <c r="N81" s="274" t="str">
        <f t="shared" si="18"/>
        <v>統一!$G$1:$G$1000</v>
      </c>
      <c r="O81" s="274" t="str">
        <f t="shared" ca="1" si="19"/>
        <v>(52)</v>
      </c>
      <c r="P81" s="275" t="str">
        <f t="shared" ca="1" si="11"/>
        <v>学校の先生たちは自分のよいところをみとめてくれましたか</v>
      </c>
      <c r="Q81" s="275" t="str">
        <f t="shared" ca="1" si="20"/>
        <v>みとめてくれた</v>
      </c>
      <c r="R81" s="275" t="str">
        <f t="shared" ca="1" si="20"/>
        <v>どちらかといえば，みとめてくれた</v>
      </c>
      <c r="S81" s="275" t="str">
        <f t="shared" ca="1" si="20"/>
        <v>どちらかといえば，みとめてくれなかった</v>
      </c>
      <c r="T81" s="275" t="str">
        <f t="shared" ca="1" si="20"/>
        <v>みとめてくれなかった</v>
      </c>
      <c r="U81" s="275">
        <f t="shared" ca="1" si="20"/>
        <v>0</v>
      </c>
      <c r="V81" s="275">
        <f t="shared" ca="1" si="20"/>
        <v>0</v>
      </c>
    </row>
    <row r="82" spans="1:22">
      <c r="A82" s="269"/>
      <c r="D82" t="s">
        <v>2582</v>
      </c>
      <c r="E82" t="s">
        <v>2609</v>
      </c>
      <c r="F82">
        <v>4</v>
      </c>
      <c r="G82">
        <v>79</v>
      </c>
      <c r="H82" s="271" t="str">
        <f t="shared" si="14"/>
        <v>小４</v>
      </c>
      <c r="I82" s="271" t="str">
        <f t="shared" si="15"/>
        <v>H31</v>
      </c>
      <c r="J82" s="271" t="str">
        <f t="shared" si="16"/>
        <v>H31_小４</v>
      </c>
      <c r="K82" s="282" t="str">
        <f ca="1">INDEX(統一!$E$1:$E$1000,MATCH(E82,INDIRECT(L82),0))</f>
        <v>q87</v>
      </c>
      <c r="L82" s="274" t="str">
        <f t="shared" si="17"/>
        <v>統一!Z1:Z1000</v>
      </c>
      <c r="M82" s="274" t="str">
        <f ca="1">INDEX(統一!$C$1:$C$1000,MATCH(E82,INDIRECT(L82),0))</f>
        <v>先生が相談にのってくれた</v>
      </c>
      <c r="N82" s="274" t="str">
        <f t="shared" si="18"/>
        <v>統一!$G$1:$G$1000</v>
      </c>
      <c r="O82" s="274" t="str">
        <f t="shared" ca="1" si="19"/>
        <v>(53)</v>
      </c>
      <c r="P82" s="275" t="str">
        <f t="shared" ca="1" si="11"/>
        <v>学校の先生たちは心配ごとの相談にのってくれましたか</v>
      </c>
      <c r="Q82" s="275" t="str">
        <f t="shared" ca="1" si="20"/>
        <v>のってくれた</v>
      </c>
      <c r="R82" s="275" t="str">
        <f t="shared" ca="1" si="20"/>
        <v>どちらかといえば，のってくれた</v>
      </c>
      <c r="S82" s="275" t="str">
        <f t="shared" ca="1" si="20"/>
        <v>どちらかといえば，のってくれなかった</v>
      </c>
      <c r="T82" s="275" t="str">
        <f t="shared" ca="1" si="20"/>
        <v>のってくれなかった</v>
      </c>
      <c r="U82" s="275">
        <f t="shared" ca="1" si="20"/>
        <v>0</v>
      </c>
      <c r="V82" s="275">
        <f t="shared" ca="1" si="20"/>
        <v>0</v>
      </c>
    </row>
    <row r="83" spans="1:22">
      <c r="A83" s="269"/>
      <c r="D83" t="s">
        <v>2582</v>
      </c>
      <c r="E83" t="s">
        <v>2608</v>
      </c>
      <c r="F83">
        <v>4</v>
      </c>
      <c r="G83">
        <v>80</v>
      </c>
      <c r="H83" s="271" t="str">
        <f t="shared" si="14"/>
        <v>小４</v>
      </c>
      <c r="I83" s="271" t="str">
        <f t="shared" si="15"/>
        <v>H31</v>
      </c>
      <c r="J83" s="271" t="str">
        <f t="shared" si="16"/>
        <v>H31_小４</v>
      </c>
      <c r="K83" s="282" t="str">
        <f ca="1">INDEX(統一!$E$1:$E$1000,MATCH(E83,INDIRECT(L83),0))</f>
        <v>q86</v>
      </c>
      <c r="L83" s="274" t="str">
        <f t="shared" si="17"/>
        <v>統一!Z1:Z1000</v>
      </c>
      <c r="M83" s="274" t="str">
        <f ca="1">INDEX(統一!$C$1:$C$1000,MATCH(E83,INDIRECT(L83),0))</f>
        <v>友達がよいところを認めてくれた</v>
      </c>
      <c r="N83" s="274" t="str">
        <f t="shared" si="18"/>
        <v>統一!$G$1:$G$1000</v>
      </c>
      <c r="O83" s="274" t="str">
        <f t="shared" ca="1" si="19"/>
        <v>(54)</v>
      </c>
      <c r="P83" s="275" t="str">
        <f t="shared" ca="1" si="11"/>
        <v>学校の友だちは自分のよいところをみとめてくれましたか</v>
      </c>
      <c r="Q83" s="275" t="str">
        <f t="shared" ca="1" si="20"/>
        <v>みとめてくれた</v>
      </c>
      <c r="R83" s="275" t="str">
        <f t="shared" ca="1" si="20"/>
        <v>どちらかといえば，みとめてくれた</v>
      </c>
      <c r="S83" s="275" t="str">
        <f t="shared" ca="1" si="20"/>
        <v>どちらかといえば，みとめてくれなかった</v>
      </c>
      <c r="T83" s="275" t="str">
        <f t="shared" ca="1" si="20"/>
        <v>みとめてくれなかった</v>
      </c>
      <c r="U83" s="275">
        <f t="shared" ca="1" si="20"/>
        <v>0</v>
      </c>
      <c r="V83" s="275">
        <f t="shared" ca="1" si="20"/>
        <v>0</v>
      </c>
    </row>
    <row r="84" spans="1:22">
      <c r="A84" s="269"/>
      <c r="D84" t="s">
        <v>2582</v>
      </c>
      <c r="E84" t="s">
        <v>2607</v>
      </c>
      <c r="F84">
        <v>4</v>
      </c>
      <c r="G84">
        <v>81</v>
      </c>
      <c r="H84" s="271" t="str">
        <f t="shared" si="14"/>
        <v>小４</v>
      </c>
      <c r="I84" s="271" t="str">
        <f t="shared" si="15"/>
        <v>H31</v>
      </c>
      <c r="J84" s="271" t="str">
        <f t="shared" si="16"/>
        <v>H31_小４</v>
      </c>
      <c r="K84" s="282" t="str">
        <f ca="1">INDEX(統一!$E$1:$E$1000,MATCH(E84,INDIRECT(L84),0))</f>
        <v>q210</v>
      </c>
      <c r="L84" s="274" t="str">
        <f t="shared" si="17"/>
        <v>統一!Z1:Z1000</v>
      </c>
      <c r="M84" s="274" t="str">
        <f ca="1">INDEX(統一!$C$1:$C$1000,MATCH(E84,INDIRECT(L84),0))</f>
        <v>先生はわかるまで教えてくれた</v>
      </c>
      <c r="N84" s="274" t="str">
        <f t="shared" si="18"/>
        <v>統一!$G$1:$G$1000</v>
      </c>
      <c r="O84" s="274" t="str">
        <f t="shared" ca="1" si="19"/>
        <v>(55)</v>
      </c>
      <c r="P84" s="275" t="str">
        <f t="shared" ca="1" si="11"/>
        <v>先生は，じゅ業やテストでわからなかったところや，まちがえたところについて，わかるまで教えてくれましたか</v>
      </c>
      <c r="Q84" s="275" t="str">
        <f t="shared" ca="1" si="20"/>
        <v>教えてくれた</v>
      </c>
      <c r="R84" s="275" t="str">
        <f t="shared" ca="1" si="20"/>
        <v>どちらかといえば，教えてくれた</v>
      </c>
      <c r="S84" s="275" t="str">
        <f t="shared" ca="1" si="20"/>
        <v>どちらかといえば，教えてくれなかった</v>
      </c>
      <c r="T84" s="275" t="str">
        <f t="shared" ca="1" si="20"/>
        <v>教えてくれなかった</v>
      </c>
      <c r="U84" s="275">
        <f t="shared" ca="1" si="20"/>
        <v>0</v>
      </c>
      <c r="V84" s="275">
        <f t="shared" ca="1" si="20"/>
        <v>0</v>
      </c>
    </row>
    <row r="85" spans="1:22">
      <c r="A85" s="269"/>
      <c r="D85" t="s">
        <v>2582</v>
      </c>
      <c r="E85" t="s">
        <v>2606</v>
      </c>
      <c r="F85">
        <v>4</v>
      </c>
      <c r="G85">
        <v>82</v>
      </c>
      <c r="H85" s="271" t="str">
        <f t="shared" si="14"/>
        <v>小４</v>
      </c>
      <c r="I85" s="271" t="str">
        <f t="shared" si="15"/>
        <v>H31</v>
      </c>
      <c r="J85" s="271" t="str">
        <f t="shared" si="16"/>
        <v>H31_小４</v>
      </c>
      <c r="K85" s="282" t="str">
        <f ca="1">INDEX(統一!$E$1:$E$1000,MATCH(E85,INDIRECT(L85),0))</f>
        <v>q96</v>
      </c>
      <c r="L85" s="274" t="str">
        <f t="shared" si="17"/>
        <v>統一!Z1:Z1000</v>
      </c>
      <c r="M85" s="274" t="str">
        <f ca="1">INDEX(統一!$C$1:$C$1000,MATCH(E85,INDIRECT(L85),0))</f>
        <v>習ったことを思い出して解決する</v>
      </c>
      <c r="N85" s="274" t="str">
        <f t="shared" si="18"/>
        <v>統一!$G$1:$G$1000</v>
      </c>
      <c r="O85" s="274" t="str">
        <f t="shared" ca="1" si="19"/>
        <v>(56)</v>
      </c>
      <c r="P85" s="275" t="str">
        <f t="shared" ca="1" si="11"/>
        <v>問題をとくときに，それまでに習ったことを思い出してかい決できたこと</v>
      </c>
      <c r="Q85" s="275" t="str">
        <f t="shared" ref="Q85:V94" ca="1" si="21">INDEX(INDIRECT($J85&amp;"!"&amp;Q$2),MATCH($O85,INDIRECT($J85&amp;"!"&amp;"C1:C1000"),0),0)</f>
        <v>よくあった</v>
      </c>
      <c r="R85" s="275" t="str">
        <f t="shared" ca="1" si="21"/>
        <v>ときどきあった</v>
      </c>
      <c r="S85" s="275" t="str">
        <f t="shared" ca="1" si="21"/>
        <v>あまりなかった</v>
      </c>
      <c r="T85" s="275" t="str">
        <f t="shared" ca="1" si="21"/>
        <v>ほとんど，
または全く
なかった</v>
      </c>
      <c r="U85" s="275">
        <f t="shared" ca="1" si="21"/>
        <v>0</v>
      </c>
      <c r="V85" s="275">
        <f t="shared" ca="1" si="21"/>
        <v>0</v>
      </c>
    </row>
    <row r="86" spans="1:22">
      <c r="A86" s="269"/>
      <c r="D86" t="s">
        <v>2582</v>
      </c>
      <c r="E86" t="s">
        <v>2605</v>
      </c>
      <c r="F86">
        <v>4</v>
      </c>
      <c r="G86">
        <v>83</v>
      </c>
      <c r="H86" s="271" t="str">
        <f t="shared" si="14"/>
        <v>小４</v>
      </c>
      <c r="I86" s="271" t="str">
        <f t="shared" si="15"/>
        <v>H31</v>
      </c>
      <c r="J86" s="271" t="str">
        <f t="shared" si="16"/>
        <v>H31_小４</v>
      </c>
      <c r="K86" s="282" t="str">
        <f ca="1">INDEX(統一!$E$1:$E$1000,MATCH(E86,INDIRECT(L86),0))</f>
        <v>q97</v>
      </c>
      <c r="L86" s="274" t="str">
        <f t="shared" si="17"/>
        <v>統一!Z1:Z1000</v>
      </c>
      <c r="M86" s="274" t="str">
        <f ca="1">INDEX(統一!$C$1:$C$1000,MATCH(E86,INDIRECT(L86),0))</f>
        <v>理由をつけて発表したり書いたりできる</v>
      </c>
      <c r="N86" s="274" t="str">
        <f t="shared" si="18"/>
        <v>統一!$G$1:$G$1000</v>
      </c>
      <c r="O86" s="274" t="str">
        <f t="shared" ca="1" si="19"/>
        <v>(57)</v>
      </c>
      <c r="P86" s="275" t="str">
        <f t="shared" ca="1" si="11"/>
        <v>自分の考えを理由をつけて発表したり，書いたりできたこと</v>
      </c>
      <c r="Q86" s="275" t="str">
        <f t="shared" ca="1" si="21"/>
        <v>よくあった</v>
      </c>
      <c r="R86" s="275" t="str">
        <f t="shared" ca="1" si="21"/>
        <v>ときどきあった</v>
      </c>
      <c r="S86" s="275" t="str">
        <f t="shared" ca="1" si="21"/>
        <v>あまりなかった</v>
      </c>
      <c r="T86" s="275" t="str">
        <f t="shared" ca="1" si="21"/>
        <v>ほとんど，
または全く
なかった</v>
      </c>
      <c r="U86" s="275">
        <f t="shared" ca="1" si="21"/>
        <v>0</v>
      </c>
      <c r="V86" s="275">
        <f t="shared" ca="1" si="21"/>
        <v>0</v>
      </c>
    </row>
    <row r="87" spans="1:22">
      <c r="A87" s="269"/>
      <c r="D87" t="s">
        <v>2582</v>
      </c>
      <c r="E87" t="s">
        <v>2604</v>
      </c>
      <c r="F87">
        <v>4</v>
      </c>
      <c r="G87">
        <v>84</v>
      </c>
      <c r="H87" s="271" t="str">
        <f t="shared" si="14"/>
        <v>小４</v>
      </c>
      <c r="I87" s="271" t="str">
        <f t="shared" si="15"/>
        <v>H31</v>
      </c>
      <c r="J87" s="271" t="str">
        <f t="shared" si="16"/>
        <v>H31_小４</v>
      </c>
      <c r="K87" s="282" t="str">
        <f ca="1">INDEX(統一!$E$1:$E$1000,MATCH(E87,INDIRECT(L87),0))</f>
        <v>q98</v>
      </c>
      <c r="L87" s="274" t="str">
        <f t="shared" si="17"/>
        <v>統一!Z1:Z1000</v>
      </c>
      <c r="M87" s="274" t="str">
        <f ca="1">INDEX(統一!$C$1:$C$1000,MATCH(E87,INDIRECT(L87),0))</f>
        <v>授業のまとめを先生が見る</v>
      </c>
      <c r="N87" s="274" t="str">
        <f t="shared" si="18"/>
        <v>統一!$G$1:$G$1000</v>
      </c>
      <c r="O87" s="274" t="str">
        <f t="shared" ca="1" si="19"/>
        <v>(58)</v>
      </c>
      <c r="P87" s="275" t="str">
        <f t="shared" ca="1" si="11"/>
        <v>ノートやワークシート，プリントに書いたじゅ業のまとめを先生に見てもらうこと</v>
      </c>
      <c r="Q87" s="275" t="str">
        <f t="shared" ca="1" si="21"/>
        <v>よくあった</v>
      </c>
      <c r="R87" s="275" t="str">
        <f t="shared" ca="1" si="21"/>
        <v>ときどきあった</v>
      </c>
      <c r="S87" s="275" t="str">
        <f t="shared" ca="1" si="21"/>
        <v>あまりなかった</v>
      </c>
      <c r="T87" s="275" t="str">
        <f t="shared" ca="1" si="21"/>
        <v>ほとんど，
または全く
なかった</v>
      </c>
      <c r="U87" s="275">
        <f t="shared" ca="1" si="21"/>
        <v>0</v>
      </c>
      <c r="V87" s="275">
        <f t="shared" ca="1" si="21"/>
        <v>0</v>
      </c>
    </row>
    <row r="88" spans="1:22">
      <c r="A88" s="269"/>
      <c r="D88" t="s">
        <v>2582</v>
      </c>
      <c r="E88" t="s">
        <v>2603</v>
      </c>
      <c r="F88">
        <v>4</v>
      </c>
      <c r="G88">
        <v>85</v>
      </c>
      <c r="H88" s="271" t="str">
        <f t="shared" si="14"/>
        <v>小４</v>
      </c>
      <c r="I88" s="271" t="str">
        <f t="shared" si="15"/>
        <v>H31</v>
      </c>
      <c r="J88" s="271" t="str">
        <f t="shared" si="16"/>
        <v>H31_小４</v>
      </c>
      <c r="K88" s="282" t="str">
        <f ca="1">INDEX(統一!$E$1:$E$1000,MATCH(E88,INDIRECT(L88),0))</f>
        <v>q99</v>
      </c>
      <c r="L88" s="274" t="str">
        <f t="shared" si="17"/>
        <v>統一!Z1:Z1000</v>
      </c>
      <c r="M88" s="274" t="str">
        <f ca="1">INDEX(統一!$C$1:$C$1000,MATCH(E88,INDIRECT(L88),0))</f>
        <v>ドリルをする【逆転項目】</v>
      </c>
      <c r="N88" s="274" t="str">
        <f t="shared" si="18"/>
        <v>統一!$G$1:$G$1000</v>
      </c>
      <c r="O88" s="274" t="str">
        <f t="shared" ca="1" si="19"/>
        <v>(59)</v>
      </c>
      <c r="P88" s="275" t="str">
        <f t="shared" ca="1" si="11"/>
        <v>ドリルなどをすること</v>
      </c>
      <c r="Q88" s="275" t="str">
        <f t="shared" ca="1" si="21"/>
        <v>よくあった</v>
      </c>
      <c r="R88" s="275" t="str">
        <f t="shared" ca="1" si="21"/>
        <v>ときどきあった</v>
      </c>
      <c r="S88" s="275" t="str">
        <f t="shared" ca="1" si="21"/>
        <v>あまりなかった</v>
      </c>
      <c r="T88" s="275" t="str">
        <f t="shared" ca="1" si="21"/>
        <v>ほとんど，
または全く
なかった</v>
      </c>
      <c r="U88" s="275">
        <f t="shared" ca="1" si="21"/>
        <v>0</v>
      </c>
      <c r="V88" s="275">
        <f t="shared" ca="1" si="21"/>
        <v>0</v>
      </c>
    </row>
    <row r="89" spans="1:22">
      <c r="A89" s="269"/>
      <c r="D89" t="s">
        <v>2582</v>
      </c>
      <c r="E89" t="s">
        <v>2602</v>
      </c>
      <c r="F89">
        <v>4</v>
      </c>
      <c r="G89">
        <v>86</v>
      </c>
      <c r="H89" s="271" t="str">
        <f t="shared" si="14"/>
        <v>小４</v>
      </c>
      <c r="I89" s="271" t="str">
        <f t="shared" si="15"/>
        <v>H31</v>
      </c>
      <c r="J89" s="271" t="str">
        <f t="shared" si="16"/>
        <v>H31_小４</v>
      </c>
      <c r="K89" s="282" t="str">
        <f ca="1">INDEX(統一!$E$1:$E$1000,MATCH(E89,INDIRECT(L89),0))</f>
        <v>q100</v>
      </c>
      <c r="L89" s="274" t="str">
        <f t="shared" si="17"/>
        <v>統一!Z1:Z1000</v>
      </c>
      <c r="M89" s="274" t="str">
        <f ca="1">INDEX(統一!$C$1:$C$1000,MATCH(E89,INDIRECT(L89),0))</f>
        <v>考えを出し合って解決する</v>
      </c>
      <c r="N89" s="274" t="str">
        <f t="shared" si="18"/>
        <v>統一!$G$1:$G$1000</v>
      </c>
      <c r="O89" s="274" t="str">
        <f t="shared" ca="1" si="19"/>
        <v>(60)</v>
      </c>
      <c r="P89" s="275" t="str">
        <f t="shared" ca="1" si="11"/>
        <v>グループで活動するときに，一人の考えだけでなくみんなで考えを出し合ってか題をかい決すること</v>
      </c>
      <c r="Q89" s="275" t="str">
        <f t="shared" ca="1" si="21"/>
        <v>よくあった</v>
      </c>
      <c r="R89" s="275" t="str">
        <f t="shared" ca="1" si="21"/>
        <v>ときどきあった</v>
      </c>
      <c r="S89" s="275" t="str">
        <f t="shared" ca="1" si="21"/>
        <v>あまりなかった</v>
      </c>
      <c r="T89" s="275" t="str">
        <f t="shared" ca="1" si="21"/>
        <v>ほとんど，
または全く
なかった</v>
      </c>
      <c r="U89" s="275">
        <f t="shared" ca="1" si="21"/>
        <v>0</v>
      </c>
      <c r="V89" s="275">
        <f t="shared" ca="1" si="21"/>
        <v>0</v>
      </c>
    </row>
    <row r="90" spans="1:22">
      <c r="A90" s="269"/>
      <c r="D90" t="s">
        <v>2582</v>
      </c>
      <c r="E90" t="s">
        <v>2601</v>
      </c>
      <c r="F90">
        <v>4</v>
      </c>
      <c r="G90">
        <v>87</v>
      </c>
      <c r="H90" s="271" t="str">
        <f t="shared" si="14"/>
        <v>小４</v>
      </c>
      <c r="I90" s="271" t="str">
        <f t="shared" si="15"/>
        <v>H31</v>
      </c>
      <c r="J90" s="271" t="str">
        <f t="shared" si="16"/>
        <v>H31_小４</v>
      </c>
      <c r="K90" s="282" t="str">
        <f ca="1">INDEX(統一!$E$1:$E$1000,MATCH(E90,INDIRECT(L90),0))</f>
        <v>q101</v>
      </c>
      <c r="L90" s="274" t="str">
        <f t="shared" si="17"/>
        <v>統一!Z1:Z1000</v>
      </c>
      <c r="M90" s="274" t="str">
        <f ca="1">INDEX(統一!$C$1:$C$1000,MATCH(E90,INDIRECT(L90),0))</f>
        <v>いろいろな考えを発表する</v>
      </c>
      <c r="N90" s="274" t="str">
        <f t="shared" si="18"/>
        <v>統一!$G$1:$G$1000</v>
      </c>
      <c r="O90" s="274" t="str">
        <f t="shared" ca="1" si="19"/>
        <v>(61)</v>
      </c>
      <c r="P90" s="275" t="str">
        <f t="shared" ca="1" si="11"/>
        <v>じゅ業でか題をかい決するときに，みんなでいろいろな考えを発表すること</v>
      </c>
      <c r="Q90" s="275" t="str">
        <f t="shared" ca="1" si="21"/>
        <v>よくあった</v>
      </c>
      <c r="R90" s="275" t="str">
        <f t="shared" ca="1" si="21"/>
        <v>ときどきあった</v>
      </c>
      <c r="S90" s="275" t="str">
        <f t="shared" ca="1" si="21"/>
        <v>あまりなかった</v>
      </c>
      <c r="T90" s="275" t="str">
        <f t="shared" ca="1" si="21"/>
        <v>ほとんど，
または全く
なかった</v>
      </c>
      <c r="U90" s="275">
        <f t="shared" ca="1" si="21"/>
        <v>0</v>
      </c>
      <c r="V90" s="275">
        <f t="shared" ca="1" si="21"/>
        <v>0</v>
      </c>
    </row>
    <row r="91" spans="1:22">
      <c r="A91" s="269"/>
      <c r="D91" t="s">
        <v>2582</v>
      </c>
      <c r="E91" t="s">
        <v>2600</v>
      </c>
      <c r="F91">
        <v>4</v>
      </c>
      <c r="G91">
        <v>88</v>
      </c>
      <c r="H91" s="271" t="str">
        <f t="shared" si="14"/>
        <v>小４</v>
      </c>
      <c r="I91" s="271" t="str">
        <f t="shared" si="15"/>
        <v>H31</v>
      </c>
      <c r="J91" s="271" t="str">
        <f t="shared" si="16"/>
        <v>H31_小４</v>
      </c>
      <c r="K91" s="282" t="str">
        <f ca="1">INDEX(統一!$E$1:$E$1000,MATCH(E91,INDIRECT(L91),0))</f>
        <v>q102</v>
      </c>
      <c r="L91" s="274" t="str">
        <f t="shared" si="17"/>
        <v>統一!Z1:Z1000</v>
      </c>
      <c r="M91" s="274" t="str">
        <f ca="1">INDEX(統一!$C$1:$C$1000,MATCH(E91,INDIRECT(L91),0))</f>
        <v>授業の始めに解決方法を考える</v>
      </c>
      <c r="N91" s="274" t="str">
        <f t="shared" si="18"/>
        <v>統一!$G$1:$G$1000</v>
      </c>
      <c r="O91" s="274" t="str">
        <f t="shared" ca="1" si="19"/>
        <v>(62)</v>
      </c>
      <c r="P91" s="275" t="str">
        <f t="shared" ca="1" si="11"/>
        <v>じゅ業の始めに，先生から，どうやったらか題をかい決できるか考えるように言われること</v>
      </c>
      <c r="Q91" s="275" t="str">
        <f t="shared" ca="1" si="21"/>
        <v>よくあった</v>
      </c>
      <c r="R91" s="275" t="str">
        <f t="shared" ca="1" si="21"/>
        <v>ときどきあった</v>
      </c>
      <c r="S91" s="275" t="str">
        <f t="shared" ca="1" si="21"/>
        <v>あまりなかった</v>
      </c>
      <c r="T91" s="275" t="str">
        <f t="shared" ca="1" si="21"/>
        <v>ほとんど，
または全く
なかった</v>
      </c>
      <c r="U91" s="275">
        <f t="shared" ca="1" si="21"/>
        <v>0</v>
      </c>
      <c r="V91" s="275">
        <f t="shared" ca="1" si="21"/>
        <v>0</v>
      </c>
    </row>
    <row r="92" spans="1:22">
      <c r="A92" s="269"/>
      <c r="D92" t="s">
        <v>2582</v>
      </c>
      <c r="E92" t="s">
        <v>2599</v>
      </c>
      <c r="F92">
        <v>4</v>
      </c>
      <c r="G92">
        <v>89</v>
      </c>
      <c r="H92" s="271" t="str">
        <f t="shared" si="14"/>
        <v>小４</v>
      </c>
      <c r="I92" s="271" t="str">
        <f t="shared" si="15"/>
        <v>H31</v>
      </c>
      <c r="J92" s="271" t="str">
        <f t="shared" si="16"/>
        <v>H31_小４</v>
      </c>
      <c r="K92" s="282" t="str">
        <f ca="1">INDEX(統一!$E$1:$E$1000,MATCH(E92,INDIRECT(L92),0))</f>
        <v>q103</v>
      </c>
      <c r="L92" s="274" t="str">
        <f t="shared" si="17"/>
        <v>統一!Z1:Z1000</v>
      </c>
      <c r="M92" s="274" t="str">
        <f ca="1">INDEX(統一!$C$1:$C$1000,MATCH(E92,INDIRECT(L92),0))</f>
        <v>授業の最後に次時の疑問が浮かぶ</v>
      </c>
      <c r="N92" s="274" t="str">
        <f t="shared" si="18"/>
        <v>統一!$G$1:$G$1000</v>
      </c>
      <c r="O92" s="274" t="str">
        <f t="shared" ca="1" si="19"/>
        <v>(63)</v>
      </c>
      <c r="P92" s="275" t="str">
        <f t="shared" ca="1" si="11"/>
        <v>じゅ業の始めには気がつかなかったぎ問が，じゅ業の終わりに，頭にうかんできたこと</v>
      </c>
      <c r="Q92" s="275" t="str">
        <f t="shared" ca="1" si="21"/>
        <v>よくあった</v>
      </c>
      <c r="R92" s="275" t="str">
        <f t="shared" ca="1" si="21"/>
        <v>ときどきあった</v>
      </c>
      <c r="S92" s="275" t="str">
        <f t="shared" ca="1" si="21"/>
        <v>あまりなかった</v>
      </c>
      <c r="T92" s="275" t="str">
        <f t="shared" ca="1" si="21"/>
        <v>ほとんど，
または全く
なかった</v>
      </c>
      <c r="U92" s="275">
        <f t="shared" ca="1" si="21"/>
        <v>0</v>
      </c>
      <c r="V92" s="275">
        <f t="shared" ca="1" si="21"/>
        <v>0</v>
      </c>
    </row>
    <row r="93" spans="1:22">
      <c r="A93" s="269"/>
      <c r="D93" t="s">
        <v>2582</v>
      </c>
      <c r="E93" t="s">
        <v>2598</v>
      </c>
      <c r="F93">
        <v>4</v>
      </c>
      <c r="G93">
        <v>90</v>
      </c>
      <c r="H93" s="271" t="str">
        <f t="shared" si="14"/>
        <v>小４</v>
      </c>
      <c r="I93" s="271" t="str">
        <f t="shared" si="15"/>
        <v>H31</v>
      </c>
      <c r="J93" s="271" t="str">
        <f t="shared" si="16"/>
        <v>H31_小４</v>
      </c>
      <c r="K93" s="282" t="str">
        <f ca="1">INDEX(統一!$E$1:$E$1000,MATCH(E93,INDIRECT(L93),0))</f>
        <v>q107</v>
      </c>
      <c r="L93" s="274" t="str">
        <f t="shared" si="17"/>
        <v>統一!Z1:Z1000</v>
      </c>
      <c r="M93" s="274" t="str">
        <f ca="1">INDEX(統一!$C$1:$C$1000,MATCH(E93,INDIRECT(L93),0))</f>
        <v>宿題をしている</v>
      </c>
      <c r="N93" s="274" t="str">
        <f t="shared" si="18"/>
        <v>統一!$G$1:$G$1000</v>
      </c>
      <c r="O93" s="274" t="str">
        <f t="shared" ca="1" si="19"/>
        <v>(64)</v>
      </c>
      <c r="P93" s="275" t="str">
        <f t="shared" ca="1" si="11"/>
        <v>学校の宿題をしていますか</v>
      </c>
      <c r="Q93" s="275" t="str">
        <f t="shared" ca="1" si="21"/>
        <v>している</v>
      </c>
      <c r="R93" s="275" t="str">
        <f t="shared" ca="1" si="21"/>
        <v>どちらかといえば，している</v>
      </c>
      <c r="S93" s="275" t="str">
        <f t="shared" ca="1" si="21"/>
        <v>あまりしていない</v>
      </c>
      <c r="T93" s="275" t="str">
        <f t="shared" ca="1" si="21"/>
        <v>全くしていない</v>
      </c>
      <c r="U93" s="275">
        <f t="shared" ca="1" si="21"/>
        <v>0</v>
      </c>
      <c r="V93" s="275">
        <f t="shared" ca="1" si="21"/>
        <v>0</v>
      </c>
    </row>
    <row r="94" spans="1:22">
      <c r="A94" s="269"/>
      <c r="D94" t="s">
        <v>2582</v>
      </c>
      <c r="E94" t="s">
        <v>2597</v>
      </c>
      <c r="F94">
        <v>4</v>
      </c>
      <c r="G94">
        <v>91</v>
      </c>
      <c r="H94" s="271" t="str">
        <f t="shared" si="14"/>
        <v>小４</v>
      </c>
      <c r="I94" s="271" t="str">
        <f t="shared" si="15"/>
        <v>H31</v>
      </c>
      <c r="J94" s="271" t="str">
        <f t="shared" si="16"/>
        <v>H31_小４</v>
      </c>
      <c r="K94" s="282" t="str">
        <f ca="1">INDEX(統一!$E$1:$E$1000,MATCH(E94,INDIRECT(L94),0))</f>
        <v>q108</v>
      </c>
      <c r="L94" s="274" t="str">
        <f t="shared" si="17"/>
        <v>統一!Z1:Z1000</v>
      </c>
      <c r="M94" s="274" t="str">
        <f ca="1">INDEX(統一!$C$1:$C$1000,MATCH(E94,INDIRECT(L94),0))</f>
        <v>家で予習・復習をしている</v>
      </c>
      <c r="N94" s="274" t="str">
        <f t="shared" si="18"/>
        <v>統一!$G$1:$G$1000</v>
      </c>
      <c r="O94" s="274" t="str">
        <f t="shared" ca="1" si="19"/>
        <v>(65)</v>
      </c>
      <c r="P94" s="275" t="str">
        <f t="shared" ca="1" si="11"/>
        <v>学校のじゅ業の予習やふく習をしていますか</v>
      </c>
      <c r="Q94" s="275" t="str">
        <f t="shared" ca="1" si="21"/>
        <v>している</v>
      </c>
      <c r="R94" s="275" t="str">
        <f t="shared" ca="1" si="21"/>
        <v>どちらかといえば，している</v>
      </c>
      <c r="S94" s="275" t="str">
        <f t="shared" ca="1" si="21"/>
        <v>あまりしていない</v>
      </c>
      <c r="T94" s="275" t="str">
        <f t="shared" ca="1" si="21"/>
        <v>全くしていない</v>
      </c>
      <c r="U94" s="275">
        <f t="shared" ca="1" si="21"/>
        <v>0</v>
      </c>
      <c r="V94" s="275">
        <f t="shared" ca="1" si="21"/>
        <v>0</v>
      </c>
    </row>
    <row r="95" spans="1:22">
      <c r="A95" s="269"/>
      <c r="D95" t="s">
        <v>2582</v>
      </c>
      <c r="E95" t="s">
        <v>2596</v>
      </c>
      <c r="F95">
        <v>6</v>
      </c>
      <c r="G95">
        <v>92</v>
      </c>
      <c r="H95" s="271" t="str">
        <f t="shared" si="14"/>
        <v>小４</v>
      </c>
      <c r="I95" s="271" t="str">
        <f t="shared" si="15"/>
        <v>H31</v>
      </c>
      <c r="J95" s="271" t="str">
        <f t="shared" si="16"/>
        <v>H31_小４</v>
      </c>
      <c r="K95" s="282" t="str">
        <f ca="1">INDEX(統一!$E$1:$E$1000,MATCH(E95,INDIRECT(L95),0))</f>
        <v>q109</v>
      </c>
      <c r="L95" s="274" t="str">
        <f t="shared" si="17"/>
        <v>統一!Z1:Z1000</v>
      </c>
      <c r="M95" s="274" t="str">
        <f ca="1">INDEX(統一!$C$1:$C$1000,MATCH(E95,INDIRECT(L95),0))</f>
        <v>平日の勉強時間</v>
      </c>
      <c r="N95" s="274" t="str">
        <f t="shared" si="18"/>
        <v>統一!$G$1:$G$1000</v>
      </c>
      <c r="O95" s="274" t="str">
        <f t="shared" ca="1" si="19"/>
        <v>(66)</v>
      </c>
      <c r="P95" s="275" t="str">
        <f t="shared" ca="1" si="11"/>
        <v>学校のじゅ業時間い外に，月～金曜日，１日にどれくらいの時間，勉強をしますか（学習じゅくで勉強している時間や家庭教しに教わっている時間も入ります）</v>
      </c>
      <c r="Q95" s="275" t="str">
        <f t="shared" ref="Q95:V104" ca="1" si="22">INDEX(INDIRECT($J95&amp;"!"&amp;Q$2),MATCH($O95,INDIRECT($J95&amp;"!"&amp;"C1:C1000"),0),0)</f>
        <v>３時間い上</v>
      </c>
      <c r="R95" s="275" t="str">
        <f t="shared" ca="1" si="22"/>
        <v>２時間い上，３時間より少ない</v>
      </c>
      <c r="S95" s="275" t="str">
        <f t="shared" ca="1" si="22"/>
        <v>１時間い上，２時間より少ない</v>
      </c>
      <c r="T95" s="275" t="str">
        <f t="shared" ca="1" si="22"/>
        <v>３０分い上，１時間より少ない</v>
      </c>
      <c r="U95" s="275" t="str">
        <f t="shared" ca="1" si="22"/>
        <v>３０分より少ない</v>
      </c>
      <c r="V95" s="275" t="str">
        <f t="shared" ca="1" si="22"/>
        <v>全くしない</v>
      </c>
    </row>
    <row r="96" spans="1:22">
      <c r="A96" s="269"/>
      <c r="D96" t="s">
        <v>2582</v>
      </c>
      <c r="E96" t="s">
        <v>2595</v>
      </c>
      <c r="F96">
        <v>6</v>
      </c>
      <c r="G96">
        <v>93</v>
      </c>
      <c r="H96" s="271" t="str">
        <f t="shared" si="14"/>
        <v>小４</v>
      </c>
      <c r="I96" s="271" t="str">
        <f t="shared" si="15"/>
        <v>H31</v>
      </c>
      <c r="J96" s="271" t="str">
        <f t="shared" si="16"/>
        <v>H31_小４</v>
      </c>
      <c r="K96" s="282" t="str">
        <f ca="1">INDEX(統一!$E$1:$E$1000,MATCH(E96,INDIRECT(L96),0))</f>
        <v>q110</v>
      </c>
      <c r="L96" s="274" t="str">
        <f t="shared" si="17"/>
        <v>統一!Z1:Z1000</v>
      </c>
      <c r="M96" s="274" t="str">
        <f ca="1">INDEX(統一!$C$1:$C$1000,MATCH(E96,INDIRECT(L96),0))</f>
        <v>土日の勉強時間</v>
      </c>
      <c r="N96" s="274" t="str">
        <f t="shared" si="18"/>
        <v>統一!$G$1:$G$1000</v>
      </c>
      <c r="O96" s="274" t="str">
        <f t="shared" ca="1" si="19"/>
        <v>(67)</v>
      </c>
      <c r="P96" s="275" t="str">
        <f t="shared" ca="1" si="11"/>
        <v>土曜日や日曜日など学校が休みの日に，１日にどれくらいの時間，勉強をしますか（学習じゅくで勉強している時間や家庭教しに教わっている時間も入ります）</v>
      </c>
      <c r="Q96" s="275" t="str">
        <f t="shared" ca="1" si="22"/>
        <v>４時間い上</v>
      </c>
      <c r="R96" s="275" t="str">
        <f t="shared" ca="1" si="22"/>
        <v>３時間い上，４時間より少ない</v>
      </c>
      <c r="S96" s="275" t="str">
        <f t="shared" ca="1" si="22"/>
        <v>２時間い上，３時間より少ない</v>
      </c>
      <c r="T96" s="275" t="str">
        <f t="shared" ca="1" si="22"/>
        <v>１時間い上，２時間より少ない</v>
      </c>
      <c r="U96" s="275" t="str">
        <f t="shared" ca="1" si="22"/>
        <v>１時間より少ない</v>
      </c>
      <c r="V96" s="275" t="str">
        <f t="shared" ca="1" si="22"/>
        <v>全くしない</v>
      </c>
    </row>
    <row r="97" spans="1:22">
      <c r="A97" s="269"/>
      <c r="D97" t="s">
        <v>2582</v>
      </c>
      <c r="E97" t="s">
        <v>2594</v>
      </c>
      <c r="F97">
        <v>8</v>
      </c>
      <c r="G97">
        <v>94</v>
      </c>
      <c r="H97" s="271" t="str">
        <f t="shared" si="14"/>
        <v>小４</v>
      </c>
      <c r="I97" s="271" t="str">
        <f t="shared" si="15"/>
        <v>H31</v>
      </c>
      <c r="J97" s="271" t="str">
        <f t="shared" si="16"/>
        <v>H31_小４</v>
      </c>
      <c r="K97" s="282" t="str">
        <f ca="1">INDEX(統一!$E$1:$E$1000,MATCH(E97,INDIRECT(L97),0))</f>
        <v>q111</v>
      </c>
      <c r="L97" s="274" t="str">
        <f t="shared" si="17"/>
        <v>統一!Z1:Z1000</v>
      </c>
      <c r="M97" s="274" t="str">
        <f ca="1">INDEX(統一!$C$1:$C$1000,MATCH(E97,INDIRECT(L97),0))</f>
        <v>１週間の塾の時間</v>
      </c>
      <c r="N97" s="274" t="str">
        <f t="shared" si="18"/>
        <v>統一!$G$1:$G$1000</v>
      </c>
      <c r="O97" s="274" t="str">
        <f t="shared" ca="1" si="19"/>
        <v>(68)</v>
      </c>
      <c r="P97" s="275" t="str">
        <f t="shared" ca="1" si="11"/>
        <v>学習じゅく（家庭教しに教わっている場合も入ります）で１週間で，どのくらいの時間，勉強をしますか</v>
      </c>
      <c r="Q97" s="275" t="str">
        <f t="shared" ca="1" si="22"/>
        <v>１２時間い上</v>
      </c>
      <c r="R97" s="275" t="str">
        <f t="shared" ca="1" si="22"/>
        <v>１０時間い上，１２時間より少ない</v>
      </c>
      <c r="S97" s="275" t="str">
        <f t="shared" ca="1" si="22"/>
        <v>８時間い上，１０時間より少ない</v>
      </c>
      <c r="T97" s="275" t="str">
        <f t="shared" ca="1" si="22"/>
        <v>６時間い上，８時間より少ない</v>
      </c>
      <c r="U97" s="275" t="str">
        <f t="shared" ca="1" si="22"/>
        <v>４時間い上，６時間より少ない</v>
      </c>
      <c r="V97" s="275" t="str">
        <f t="shared" ca="1" si="22"/>
        <v>２時間い上，４時間より少ない</v>
      </c>
    </row>
    <row r="98" spans="1:22">
      <c r="A98" s="269"/>
      <c r="D98" t="s">
        <v>2582</v>
      </c>
      <c r="E98" t="s">
        <v>2593</v>
      </c>
      <c r="F98">
        <v>5</v>
      </c>
      <c r="G98">
        <v>95</v>
      </c>
      <c r="H98" s="271" t="str">
        <f t="shared" si="14"/>
        <v>小４</v>
      </c>
      <c r="I98" s="271" t="str">
        <f t="shared" si="15"/>
        <v>H31</v>
      </c>
      <c r="J98" s="271" t="str">
        <f t="shared" si="16"/>
        <v>H31_小４</v>
      </c>
      <c r="K98" s="282" t="str">
        <f ca="1">INDEX(統一!$E$1:$E$1000,MATCH(E98,INDIRECT(L98),0))</f>
        <v>q112</v>
      </c>
      <c r="L98" s="274" t="str">
        <f t="shared" si="17"/>
        <v>統一!Z1:Z1000</v>
      </c>
      <c r="M98" s="274" t="str">
        <f ca="1">INDEX(統一!$C$1:$C$1000,MATCH(E98,INDIRECT(L98),0))</f>
        <v>１カ月で読む本の量</v>
      </c>
      <c r="N98" s="274" t="str">
        <f t="shared" si="18"/>
        <v>統一!$G$1:$G$1000</v>
      </c>
      <c r="O98" s="274" t="str">
        <f t="shared" ca="1" si="19"/>
        <v>(69)</v>
      </c>
      <c r="P98" s="275" t="str">
        <f t="shared" ca="1" si="11"/>
        <v>1か月に，何さつくらいの本を読みますか（教科書やさん考書，まん画やざっしは入りません）</v>
      </c>
      <c r="Q98" s="275" t="str">
        <f t="shared" ca="1" si="22"/>
        <v>１さつも読まない</v>
      </c>
      <c r="R98" s="275" t="str">
        <f t="shared" ca="1" si="22"/>
        <v>１～２さつ</v>
      </c>
      <c r="S98" s="275" t="str">
        <f t="shared" ca="1" si="22"/>
        <v>３～４さつ</v>
      </c>
      <c r="T98" s="275" t="str">
        <f t="shared" ca="1" si="22"/>
        <v>５～１０さつ</v>
      </c>
      <c r="U98" s="275" t="str">
        <f t="shared" ca="1" si="22"/>
        <v>１１さつい上</v>
      </c>
      <c r="V98" s="275">
        <f t="shared" ca="1" si="22"/>
        <v>0</v>
      </c>
    </row>
    <row r="99" spans="1:22">
      <c r="A99" s="269"/>
      <c r="D99" t="s">
        <v>2582</v>
      </c>
      <c r="E99" t="s">
        <v>2592</v>
      </c>
      <c r="F99">
        <v>5</v>
      </c>
      <c r="G99">
        <v>96</v>
      </c>
      <c r="H99" s="271" t="str">
        <f t="shared" si="14"/>
        <v>小４</v>
      </c>
      <c r="I99" s="271" t="str">
        <f t="shared" si="15"/>
        <v>H31</v>
      </c>
      <c r="J99" s="271" t="str">
        <f t="shared" si="16"/>
        <v>H31_小４</v>
      </c>
      <c r="K99" s="282" t="str">
        <f ca="1">INDEX(統一!$E$1:$E$1000,MATCH(E99,INDIRECT(L99),0))</f>
        <v>q113</v>
      </c>
      <c r="L99" s="274" t="str">
        <f t="shared" si="17"/>
        <v>統一!Z1:Z1000</v>
      </c>
      <c r="M99" s="274" t="str">
        <f ca="1">INDEX(統一!$C$1:$C$1000,MATCH(E99,INDIRECT(L99),0))</f>
        <v>家にある本の量</v>
      </c>
      <c r="N99" s="274" t="str">
        <f t="shared" si="18"/>
        <v>統一!$G$1:$G$1000</v>
      </c>
      <c r="O99" s="274" t="str">
        <f t="shared" ca="1" si="19"/>
        <v>(70)</v>
      </c>
      <c r="P99" s="275" t="str">
        <f t="shared" ca="1" si="11"/>
        <v>家には，自分や家の人が読む本がどれくらいありますか</v>
      </c>
      <c r="Q99" s="275" t="str">
        <f t="shared" ca="1" si="22"/>
        <v>ほとんどない（０～１０さつ）</v>
      </c>
      <c r="R99" s="275" t="str">
        <f t="shared" ca="1" si="22"/>
        <v>本だな１列分（１１～２５さつ）</v>
      </c>
      <c r="S99" s="275" t="str">
        <f t="shared" ca="1" si="22"/>
        <v>本だな１つ分（２６～１００さつ）</v>
      </c>
      <c r="T99" s="275" t="str">
        <f t="shared" ca="1" si="22"/>
        <v>本だな２つ分（１０１～２００さつ）</v>
      </c>
      <c r="U99" s="275" t="str">
        <f t="shared" ca="1" si="22"/>
        <v>本だな３つ分（２０１～３００さつ）</v>
      </c>
      <c r="V99" s="275">
        <f t="shared" ca="1" si="22"/>
        <v>0</v>
      </c>
    </row>
    <row r="100" spans="1:22">
      <c r="A100" s="269"/>
      <c r="D100" t="s">
        <v>2582</v>
      </c>
      <c r="E100" t="s">
        <v>2591</v>
      </c>
      <c r="F100">
        <v>6</v>
      </c>
      <c r="G100">
        <v>97</v>
      </c>
      <c r="H100" s="271" t="str">
        <f t="shared" si="14"/>
        <v>小４</v>
      </c>
      <c r="I100" s="271" t="str">
        <f t="shared" si="15"/>
        <v>H31</v>
      </c>
      <c r="J100" s="271" t="str">
        <f t="shared" si="16"/>
        <v>H31_小４</v>
      </c>
      <c r="K100" s="282" t="str">
        <f ca="1">INDEX(統一!$E$1:$E$1000,MATCH(E100,INDIRECT(L100),0))</f>
        <v>q114</v>
      </c>
      <c r="L100" s="274" t="str">
        <f t="shared" si="17"/>
        <v>統一!Z1:Z1000</v>
      </c>
      <c r="M100" s="274" t="str">
        <f ca="1">INDEX(統一!$C$1:$C$1000,MATCH(E100,INDIRECT(L100),0))</f>
        <v>平日のゲーム時間</v>
      </c>
      <c r="N100" s="274" t="str">
        <f t="shared" si="18"/>
        <v>統一!$G$1:$G$1000</v>
      </c>
      <c r="O100" s="274" t="str">
        <f t="shared" ca="1" si="19"/>
        <v>(71)</v>
      </c>
      <c r="P100" s="275" t="str">
        <f t="shared" ca="1" si="11"/>
        <v>月～金曜日，１日にどれくらいの時間，テレビゲーム（コンピュータゲーム，けいたい式のゲーム，けいたい電話やスマートフォンを使ったゲームも入ります）をしますか</v>
      </c>
      <c r="Q100" s="275" t="str">
        <f t="shared" ca="1" si="22"/>
        <v>４時間い上</v>
      </c>
      <c r="R100" s="275" t="str">
        <f t="shared" ca="1" si="22"/>
        <v>３時間い上，４時間より少ない</v>
      </c>
      <c r="S100" s="275" t="str">
        <f t="shared" ca="1" si="22"/>
        <v>２時間い上，３時間より少ない</v>
      </c>
      <c r="T100" s="275" t="str">
        <f t="shared" ca="1" si="22"/>
        <v>１時間い上，２時間より少ない</v>
      </c>
      <c r="U100" s="275" t="str">
        <f t="shared" ca="1" si="22"/>
        <v>１時間より少ない</v>
      </c>
      <c r="V100" s="275" t="str">
        <f t="shared" ca="1" si="22"/>
        <v>全くしない</v>
      </c>
    </row>
    <row r="101" spans="1:22">
      <c r="A101" s="269"/>
      <c r="D101" t="s">
        <v>2582</v>
      </c>
      <c r="E101" t="s">
        <v>2590</v>
      </c>
      <c r="F101">
        <v>2</v>
      </c>
      <c r="G101">
        <v>98</v>
      </c>
      <c r="H101" s="271" t="str">
        <f t="shared" si="14"/>
        <v>小４</v>
      </c>
      <c r="I101" s="271" t="str">
        <f t="shared" si="15"/>
        <v>H31</v>
      </c>
      <c r="J101" s="271" t="str">
        <f t="shared" si="16"/>
        <v>H31_小４</v>
      </c>
      <c r="K101" s="282" t="str">
        <f ca="1">INDEX(統一!$E$1:$E$1000,MATCH(E101,INDIRECT(L101),0))</f>
        <v>q115</v>
      </c>
      <c r="L101" s="274" t="str">
        <f t="shared" si="17"/>
        <v>統一!Z1:Z1000</v>
      </c>
      <c r="M101" s="274" t="str">
        <f ca="1">INDEX(統一!$C$1:$C$1000,MATCH(E101,INDIRECT(L101),0))</f>
        <v>ゲームの約束</v>
      </c>
      <c r="N101" s="274" t="str">
        <f t="shared" si="18"/>
        <v>統一!$G$1:$G$1000</v>
      </c>
      <c r="O101" s="274" t="str">
        <f t="shared" ca="1" si="19"/>
        <v>(72)</v>
      </c>
      <c r="P101" s="275" t="str">
        <f t="shared" ca="1" si="11"/>
        <v>テレビゲーム（コンピュータゲーム，けいたい式のゲーム，けいたい電話やスマートフォンを使ったゲームも入ります）をすることについて，家の人とやくそくを決めていますか</v>
      </c>
      <c r="Q101" s="275" t="str">
        <f t="shared" ca="1" si="22"/>
        <v>決めている</v>
      </c>
      <c r="R101" s="275" t="str">
        <f t="shared" ca="1" si="22"/>
        <v>決めていない</v>
      </c>
      <c r="S101" s="275">
        <f t="shared" ca="1" si="22"/>
        <v>0</v>
      </c>
      <c r="T101" s="275">
        <f t="shared" ca="1" si="22"/>
        <v>0</v>
      </c>
      <c r="U101" s="275">
        <f t="shared" ca="1" si="22"/>
        <v>0</v>
      </c>
      <c r="V101" s="275">
        <f t="shared" ca="1" si="22"/>
        <v>0</v>
      </c>
    </row>
    <row r="102" spans="1:22">
      <c r="A102" s="269"/>
      <c r="D102" t="s">
        <v>2582</v>
      </c>
      <c r="E102" t="s">
        <v>2589</v>
      </c>
      <c r="F102">
        <v>7</v>
      </c>
      <c r="G102">
        <v>99</v>
      </c>
      <c r="H102" s="271" t="str">
        <f t="shared" si="14"/>
        <v>小４</v>
      </c>
      <c r="I102" s="271" t="str">
        <f t="shared" si="15"/>
        <v>H31</v>
      </c>
      <c r="J102" s="271" t="str">
        <f t="shared" si="16"/>
        <v>H31_小４</v>
      </c>
      <c r="K102" s="282" t="str">
        <f ca="1">INDEX(統一!$E$1:$E$1000,MATCH(E102,INDIRECT(L102),0))</f>
        <v>q116</v>
      </c>
      <c r="L102" s="274" t="str">
        <f t="shared" si="17"/>
        <v>統一!Z1:Z1000</v>
      </c>
      <c r="M102" s="274" t="str">
        <f ca="1">INDEX(統一!$C$1:$C$1000,MATCH(E102,INDIRECT(L102),0))</f>
        <v>平日の携帯時間</v>
      </c>
      <c r="N102" s="274" t="str">
        <f t="shared" si="18"/>
        <v>統一!$G$1:$G$1000</v>
      </c>
      <c r="O102" s="274" t="str">
        <f t="shared" ca="1" si="19"/>
        <v>(73)</v>
      </c>
      <c r="P102" s="275" t="str">
        <f t="shared" ca="1" si="11"/>
        <v>月～金曜日，１日にどれくらいの時間，けいたい電話やスマートフォンで通話やメール，インターネットをしますか（けいたい電話やスマートフォンを使ってゲームをする時間は入りません）</v>
      </c>
      <c r="Q102" s="275" t="str">
        <f t="shared" ca="1" si="22"/>
        <v>４時間い上</v>
      </c>
      <c r="R102" s="275" t="str">
        <f t="shared" ca="1" si="22"/>
        <v>３時間い上，４時間より少ない</v>
      </c>
      <c r="S102" s="275" t="str">
        <f t="shared" ca="1" si="22"/>
        <v>２時間い上，３時間より少ない</v>
      </c>
      <c r="T102" s="275" t="str">
        <f t="shared" ca="1" si="22"/>
        <v>１時間い上，２時間より少ない</v>
      </c>
      <c r="U102" s="275" t="str">
        <f t="shared" ca="1" si="22"/>
        <v>３０分い上，１時間より少ない</v>
      </c>
      <c r="V102" s="275" t="str">
        <f t="shared" ca="1" si="22"/>
        <v>３０分より少ない</v>
      </c>
    </row>
    <row r="103" spans="1:22">
      <c r="A103" s="269"/>
      <c r="D103" t="s">
        <v>2582</v>
      </c>
      <c r="E103" t="s">
        <v>2588</v>
      </c>
      <c r="F103">
        <v>2</v>
      </c>
      <c r="G103">
        <v>100</v>
      </c>
      <c r="H103" s="271" t="str">
        <f t="shared" si="14"/>
        <v>小４</v>
      </c>
      <c r="I103" s="271" t="str">
        <f t="shared" si="15"/>
        <v>H31</v>
      </c>
      <c r="J103" s="271" t="str">
        <f t="shared" si="16"/>
        <v>H31_小４</v>
      </c>
      <c r="K103" s="282" t="str">
        <f ca="1">INDEX(統一!$E$1:$E$1000,MATCH(E103,INDIRECT(L103),0))</f>
        <v>q117</v>
      </c>
      <c r="L103" s="274" t="str">
        <f t="shared" si="17"/>
        <v>統一!Z1:Z1000</v>
      </c>
      <c r="M103" s="274" t="str">
        <f ca="1">INDEX(統一!$C$1:$C$1000,MATCH(E103,INDIRECT(L103),0))</f>
        <v>携帯の約束</v>
      </c>
      <c r="N103" s="274" t="str">
        <f t="shared" si="18"/>
        <v>統一!$G$1:$G$1000</v>
      </c>
      <c r="O103" s="274" t="str">
        <f t="shared" ca="1" si="19"/>
        <v>(74)</v>
      </c>
      <c r="P103" s="275" t="str">
        <f t="shared" ca="1" si="11"/>
        <v>けいたい電話やスマートフォンで通話やメール，インターネットをすることについて，家の人とやくそくを決めていますか（けいたい電話やスマートフォンを使ってゲームをすることは入りません）</v>
      </c>
      <c r="Q103" s="275" t="str">
        <f t="shared" ca="1" si="22"/>
        <v>決めている</v>
      </c>
      <c r="R103" s="275" t="str">
        <f t="shared" ca="1" si="22"/>
        <v>決めていない</v>
      </c>
      <c r="S103" s="275">
        <f t="shared" ca="1" si="22"/>
        <v>0</v>
      </c>
      <c r="T103" s="275">
        <f t="shared" ca="1" si="22"/>
        <v>0</v>
      </c>
      <c r="U103" s="275">
        <f t="shared" ca="1" si="22"/>
        <v>0</v>
      </c>
      <c r="V103" s="275">
        <f t="shared" ca="1" si="22"/>
        <v>0</v>
      </c>
    </row>
    <row r="104" spans="1:22">
      <c r="A104" s="269"/>
      <c r="D104" t="s">
        <v>2582</v>
      </c>
      <c r="E104" t="s">
        <v>2587</v>
      </c>
      <c r="F104">
        <v>4</v>
      </c>
      <c r="G104">
        <v>101</v>
      </c>
      <c r="H104" s="271" t="str">
        <f t="shared" si="14"/>
        <v>小４</v>
      </c>
      <c r="I104" s="271" t="str">
        <f t="shared" si="15"/>
        <v>H31</v>
      </c>
      <c r="J104" s="271" t="str">
        <f t="shared" si="16"/>
        <v>H31_小４</v>
      </c>
      <c r="K104" s="282" t="str">
        <f ca="1">INDEX(統一!$E$1:$E$1000,MATCH(E104,INDIRECT(L104),0))</f>
        <v>q118</v>
      </c>
      <c r="L104" s="274" t="str">
        <f t="shared" si="17"/>
        <v>統一!Z1:Z1000</v>
      </c>
      <c r="M104" s="274" t="str">
        <f ca="1">INDEX(統一!$C$1:$C$1000,MATCH(E104,INDIRECT(L104),0))</f>
        <v>学校の話しを家でする</v>
      </c>
      <c r="N104" s="274" t="str">
        <f t="shared" si="18"/>
        <v>統一!$G$1:$G$1000</v>
      </c>
      <c r="O104" s="274" t="str">
        <f t="shared" ca="1" si="19"/>
        <v>(75)</v>
      </c>
      <c r="P104" s="275" t="str">
        <f t="shared" ca="1" si="11"/>
        <v>家の人（兄弟姉妹は入りません）と学校での出来事について話をしますか</v>
      </c>
      <c r="Q104" s="275" t="str">
        <f t="shared" ca="1" si="22"/>
        <v>話す</v>
      </c>
      <c r="R104" s="275" t="str">
        <f t="shared" ca="1" si="22"/>
        <v>どちらかといえば，話す</v>
      </c>
      <c r="S104" s="275" t="str">
        <f t="shared" ca="1" si="22"/>
        <v>どちらかといえば，話さない</v>
      </c>
      <c r="T104" s="275" t="str">
        <f t="shared" ca="1" si="22"/>
        <v>話さない</v>
      </c>
      <c r="U104" s="275">
        <f t="shared" ca="1" si="22"/>
        <v>0</v>
      </c>
      <c r="V104" s="275">
        <f t="shared" ca="1" si="22"/>
        <v>0</v>
      </c>
    </row>
    <row r="105" spans="1:22">
      <c r="A105" s="269"/>
      <c r="D105" t="s">
        <v>2582</v>
      </c>
      <c r="E105" t="s">
        <v>2586</v>
      </c>
      <c r="F105">
        <v>4</v>
      </c>
      <c r="G105">
        <v>102</v>
      </c>
      <c r="H105" s="271" t="str">
        <f t="shared" si="14"/>
        <v>小４</v>
      </c>
      <c r="I105" s="271" t="str">
        <f t="shared" si="15"/>
        <v>H31</v>
      </c>
      <c r="J105" s="271" t="str">
        <f t="shared" si="16"/>
        <v>H31_小４</v>
      </c>
      <c r="K105" s="282" t="str">
        <f ca="1">INDEX(統一!$E$1:$E$1000,MATCH(E105,INDIRECT(L105),0))</f>
        <v>q119</v>
      </c>
      <c r="L105" s="274" t="str">
        <f t="shared" si="17"/>
        <v>統一!Z1:Z1000</v>
      </c>
      <c r="M105" s="274" t="str">
        <f ca="1">INDEX(統一!$C$1:$C$1000,MATCH(E105,INDIRECT(L105),0))</f>
        <v>地域で大人と関わる</v>
      </c>
      <c r="N105" s="274" t="str">
        <f t="shared" si="18"/>
        <v>統一!$G$1:$G$1000</v>
      </c>
      <c r="O105" s="274" t="str">
        <f t="shared" ca="1" si="19"/>
        <v>(76)</v>
      </c>
      <c r="P105" s="275" t="str">
        <f t="shared" ca="1" si="11"/>
        <v>地いきの大人（学校や学習じゅく・家庭教し・習い事の先生は入りません）に勉強やスポーツを教えてもらったり，いっしょに遊んでもらったりすることがありますか</v>
      </c>
      <c r="Q105" s="275" t="str">
        <f t="shared" ref="Q105:V114" ca="1" si="23">INDEX(INDIRECT($J105&amp;"!"&amp;Q$2),MATCH($O105,INDIRECT($J105&amp;"!"&amp;"C1:C1000"),0),0)</f>
        <v>当てはまる</v>
      </c>
      <c r="R105" s="275" t="str">
        <f t="shared" ca="1" si="23"/>
        <v>どちらかといえば，当てはまる</v>
      </c>
      <c r="S105" s="275" t="str">
        <f t="shared" ca="1" si="23"/>
        <v>どちらかといえば，当てはまらない</v>
      </c>
      <c r="T105" s="275" t="str">
        <f t="shared" ca="1" si="23"/>
        <v>当てはまらない</v>
      </c>
      <c r="U105" s="275">
        <f t="shared" ca="1" si="23"/>
        <v>0</v>
      </c>
      <c r="V105" s="275">
        <f t="shared" ca="1" si="23"/>
        <v>0</v>
      </c>
    </row>
    <row r="106" spans="1:22">
      <c r="A106" s="269"/>
      <c r="D106" t="s">
        <v>2582</v>
      </c>
      <c r="E106" t="s">
        <v>2585</v>
      </c>
      <c r="F106">
        <v>4</v>
      </c>
      <c r="G106">
        <v>103</v>
      </c>
      <c r="H106" s="271" t="str">
        <f t="shared" si="14"/>
        <v>小４</v>
      </c>
      <c r="I106" s="271" t="str">
        <f t="shared" si="15"/>
        <v>H31</v>
      </c>
      <c r="J106" s="271" t="str">
        <f t="shared" si="16"/>
        <v>H31_小４</v>
      </c>
      <c r="K106" s="282" t="str">
        <f ca="1">INDEX(統一!$E$1:$E$1000,MATCH(E106,INDIRECT(L106),0))</f>
        <v>q138</v>
      </c>
      <c r="L106" s="274" t="str">
        <f t="shared" si="17"/>
        <v>統一!Z1:Z1000</v>
      </c>
      <c r="M106" s="274" t="str">
        <f ca="1">INDEX(統一!$C$1:$C$1000,MATCH(E106,INDIRECT(L106),0))</f>
        <v>生まれた月</v>
      </c>
      <c r="N106" s="274" t="str">
        <f t="shared" si="18"/>
        <v>統一!$G$1:$G$1000</v>
      </c>
      <c r="O106" s="274" t="str">
        <f t="shared" ca="1" si="19"/>
        <v>(77)</v>
      </c>
      <c r="P106" s="275" t="str">
        <f t="shared" ca="1" si="11"/>
        <v>あなたの生まれた月はいつですか</v>
      </c>
      <c r="Q106" s="275" t="str">
        <f t="shared" ca="1" si="23"/>
        <v>①～⑫</v>
      </c>
      <c r="R106" s="275">
        <f t="shared" ca="1" si="23"/>
        <v>0</v>
      </c>
      <c r="S106" s="275">
        <f t="shared" ca="1" si="23"/>
        <v>0</v>
      </c>
      <c r="T106" s="275">
        <f t="shared" ca="1" si="23"/>
        <v>0</v>
      </c>
      <c r="U106" s="275">
        <f t="shared" ca="1" si="23"/>
        <v>0</v>
      </c>
      <c r="V106" s="275">
        <f t="shared" ca="1" si="23"/>
        <v>0</v>
      </c>
    </row>
    <row r="107" spans="1:22">
      <c r="A107" s="269"/>
      <c r="D107" t="s">
        <v>2582</v>
      </c>
      <c r="E107" t="s">
        <v>2584</v>
      </c>
      <c r="F107">
        <v>4</v>
      </c>
      <c r="G107">
        <v>103</v>
      </c>
      <c r="H107" s="271" t="str">
        <f t="shared" si="14"/>
        <v>小４</v>
      </c>
      <c r="I107" s="271" t="str">
        <f t="shared" si="15"/>
        <v>H31</v>
      </c>
      <c r="J107" s="271" t="str">
        <f t="shared" si="16"/>
        <v>H31_小４</v>
      </c>
      <c r="K107" s="282" t="str">
        <f ca="1">INDEX(統一!$E$1:$E$1000,MATCH(E107,INDIRECT(L107),0))</f>
        <v>q138</v>
      </c>
      <c r="L107" s="274" t="str">
        <f t="shared" si="17"/>
        <v>統一!Z1:Z1000</v>
      </c>
      <c r="M107" s="274" t="str">
        <f ca="1">INDEX(統一!$C$1:$C$1000,MATCH(E107,INDIRECT(L107),0))</f>
        <v>生まれた月</v>
      </c>
      <c r="N107" s="274" t="str">
        <f t="shared" si="18"/>
        <v>統一!$G$1:$G$1000</v>
      </c>
      <c r="O107" s="274" t="str">
        <f t="shared" ca="1" si="19"/>
        <v>(77)</v>
      </c>
      <c r="P107" s="275" t="str">
        <f t="shared" ca="1" si="11"/>
        <v>あなたの生まれた月はいつですか</v>
      </c>
      <c r="Q107" s="275" t="str">
        <f t="shared" ca="1" si="23"/>
        <v>①～⑫</v>
      </c>
      <c r="R107" s="275">
        <f t="shared" ca="1" si="23"/>
        <v>0</v>
      </c>
      <c r="S107" s="275">
        <f t="shared" ca="1" si="23"/>
        <v>0</v>
      </c>
      <c r="T107" s="275">
        <f t="shared" ca="1" si="23"/>
        <v>0</v>
      </c>
      <c r="U107" s="275">
        <f t="shared" ca="1" si="23"/>
        <v>0</v>
      </c>
      <c r="V107" s="275">
        <f t="shared" ca="1" si="23"/>
        <v>0</v>
      </c>
    </row>
    <row r="108" spans="1:22">
      <c r="A108" s="269"/>
      <c r="D108" t="s">
        <v>2582</v>
      </c>
      <c r="E108" t="s">
        <v>2583</v>
      </c>
      <c r="F108">
        <v>4</v>
      </c>
      <c r="G108">
        <v>103</v>
      </c>
      <c r="H108" s="271" t="str">
        <f t="shared" si="14"/>
        <v>小４</v>
      </c>
      <c r="I108" s="271" t="str">
        <f t="shared" si="15"/>
        <v>H31</v>
      </c>
      <c r="J108" s="271" t="str">
        <f t="shared" si="16"/>
        <v>H31_小４</v>
      </c>
      <c r="K108" s="282" t="str">
        <f ca="1">INDEX(統一!$E$1:$E$1000,MATCH(E108,INDIRECT(L108),0))</f>
        <v>q138</v>
      </c>
      <c r="L108" s="274" t="str">
        <f t="shared" si="17"/>
        <v>統一!Z1:Z1000</v>
      </c>
      <c r="M108" s="274" t="str">
        <f ca="1">INDEX(統一!$C$1:$C$1000,MATCH(E108,INDIRECT(L108),0))</f>
        <v>生まれた月</v>
      </c>
      <c r="N108" s="274" t="str">
        <f t="shared" si="18"/>
        <v>統一!$G$1:$G$1000</v>
      </c>
      <c r="O108" s="274" t="str">
        <f t="shared" ca="1" si="19"/>
        <v>(77)</v>
      </c>
      <c r="P108" s="275" t="str">
        <f t="shared" ca="1" si="11"/>
        <v>あなたの生まれた月はいつですか</v>
      </c>
      <c r="Q108" s="275" t="str">
        <f t="shared" ca="1" si="23"/>
        <v>①～⑫</v>
      </c>
      <c r="R108" s="275">
        <f t="shared" ca="1" si="23"/>
        <v>0</v>
      </c>
      <c r="S108" s="275">
        <f t="shared" ca="1" si="23"/>
        <v>0</v>
      </c>
      <c r="T108" s="275">
        <f t="shared" ca="1" si="23"/>
        <v>0</v>
      </c>
      <c r="U108" s="275">
        <f t="shared" ca="1" si="23"/>
        <v>0</v>
      </c>
      <c r="V108" s="275">
        <f t="shared" ca="1" si="23"/>
        <v>0</v>
      </c>
    </row>
    <row r="109" spans="1:22">
      <c r="A109" s="269"/>
      <c r="D109" t="s">
        <v>2582</v>
      </c>
      <c r="E109" t="s">
        <v>2581</v>
      </c>
      <c r="F109">
        <v>2</v>
      </c>
      <c r="G109">
        <v>104</v>
      </c>
      <c r="H109" s="271" t="str">
        <f t="shared" si="14"/>
        <v>小４</v>
      </c>
      <c r="I109" s="271" t="str">
        <f t="shared" si="15"/>
        <v>H31</v>
      </c>
      <c r="J109" s="271" t="str">
        <f t="shared" si="16"/>
        <v>H31_小４</v>
      </c>
      <c r="K109" s="282" t="str">
        <f ca="1">INDEX(統一!$E$1:$E$1000,MATCH(E109,INDIRECT(L109),0))</f>
        <v>q212</v>
      </c>
      <c r="L109" s="274" t="str">
        <f t="shared" si="17"/>
        <v>統一!Z1:Z1000</v>
      </c>
      <c r="M109" s="274" t="str">
        <f ca="1">INDEX(統一!$C$1:$C$1000,MATCH(E109,INDIRECT(L109),0))</f>
        <v>調査実施科目でどれが好きか</v>
      </c>
      <c r="N109" s="274" t="str">
        <f t="shared" si="18"/>
        <v>統一!$G$1:$G$1000</v>
      </c>
      <c r="O109" s="274" t="str">
        <f t="shared" ca="1" si="19"/>
        <v>(78)</v>
      </c>
      <c r="P109" s="275" t="str">
        <f t="shared" ca="1" si="11"/>
        <v>調さ実し科目でどちらの科目がすきですか</v>
      </c>
      <c r="Q109" s="275" t="str">
        <f t="shared" ca="1" si="23"/>
        <v>国語</v>
      </c>
      <c r="R109" s="275" t="str">
        <f t="shared" ca="1" si="23"/>
        <v>算数</v>
      </c>
      <c r="S109" s="275">
        <f t="shared" ca="1" si="23"/>
        <v>0</v>
      </c>
      <c r="T109" s="275">
        <f t="shared" ca="1" si="23"/>
        <v>0</v>
      </c>
      <c r="U109" s="275">
        <f t="shared" ca="1" si="23"/>
        <v>0</v>
      </c>
      <c r="V109" s="275">
        <f t="shared" ca="1" si="23"/>
        <v>0</v>
      </c>
    </row>
    <row r="110" spans="1:22">
      <c r="A110" s="269"/>
      <c r="D110" t="s">
        <v>2477</v>
      </c>
      <c r="E110" t="s">
        <v>2580</v>
      </c>
      <c r="F110">
        <v>4</v>
      </c>
      <c r="G110">
        <v>1</v>
      </c>
      <c r="H110" s="271" t="str">
        <f t="shared" si="14"/>
        <v>小５</v>
      </c>
      <c r="I110" s="271" t="str">
        <f t="shared" si="15"/>
        <v>H31</v>
      </c>
      <c r="J110" s="271" t="str">
        <f t="shared" si="16"/>
        <v>H31_小５</v>
      </c>
      <c r="K110" s="282" t="str">
        <f ca="1">INDEX(統一!$E$1:$E$1000,MATCH(E110,INDIRECT(L110),0))</f>
        <v>q1</v>
      </c>
      <c r="L110" s="274" t="str">
        <f t="shared" si="17"/>
        <v>統一!AA1:AA1000</v>
      </c>
      <c r="M110" s="274" t="str">
        <f ca="1">INDEX(統一!$C$1:$C$1000,MATCH(E110,INDIRECT(L110),0))</f>
        <v>楽しい、好き</v>
      </c>
      <c r="N110" s="274" t="str">
        <f t="shared" si="18"/>
        <v>統一!$H$1:$H$1000</v>
      </c>
      <c r="O110" s="274" t="str">
        <f t="shared" ca="1" si="19"/>
        <v>(1)ア</v>
      </c>
      <c r="P110" s="275" t="str">
        <f t="shared" ca="1" si="11"/>
        <v>勉強することが楽しい，好きだから</v>
      </c>
      <c r="Q110" s="275" t="str">
        <f t="shared" ca="1" si="23"/>
        <v>当てはまる</v>
      </c>
      <c r="R110" s="275" t="str">
        <f t="shared" ca="1" si="23"/>
        <v>どちらかといえば，当てはまる</v>
      </c>
      <c r="S110" s="275" t="str">
        <f t="shared" ca="1" si="23"/>
        <v>どちらかといえば，当てはまらない</v>
      </c>
      <c r="T110" s="275" t="str">
        <f t="shared" ca="1" si="23"/>
        <v>当てはまらない</v>
      </c>
      <c r="U110" s="275">
        <f t="shared" ca="1" si="23"/>
        <v>0</v>
      </c>
      <c r="V110" s="275">
        <f t="shared" ca="1" si="23"/>
        <v>0</v>
      </c>
    </row>
    <row r="111" spans="1:22">
      <c r="A111" s="269"/>
      <c r="D111" t="s">
        <v>2477</v>
      </c>
      <c r="E111" t="s">
        <v>2579</v>
      </c>
      <c r="F111">
        <v>4</v>
      </c>
      <c r="G111">
        <v>2</v>
      </c>
      <c r="H111" s="271" t="str">
        <f t="shared" si="14"/>
        <v>小５</v>
      </c>
      <c r="I111" s="271" t="str">
        <f t="shared" si="15"/>
        <v>H31</v>
      </c>
      <c r="J111" s="271" t="str">
        <f t="shared" si="16"/>
        <v>H31_小５</v>
      </c>
      <c r="K111" s="282" t="str">
        <f ca="1">INDEX(統一!$E$1:$E$1000,MATCH(E111,INDIRECT(L111),0))</f>
        <v>q2</v>
      </c>
      <c r="L111" s="274" t="str">
        <f t="shared" si="17"/>
        <v>統一!AA1:AA1000</v>
      </c>
      <c r="M111" s="274" t="str">
        <f ca="1">INDEX(統一!$C$1:$C$1000,MATCH(E111,INDIRECT(L111),0))</f>
        <v>将来役立つ</v>
      </c>
      <c r="N111" s="274" t="str">
        <f t="shared" si="18"/>
        <v>統一!$H$1:$H$1000</v>
      </c>
      <c r="O111" s="274" t="str">
        <f t="shared" ca="1" si="19"/>
        <v>(1)イ</v>
      </c>
      <c r="P111" s="275" t="str">
        <f t="shared" ca="1" si="11"/>
        <v>しょう来の進学やしゅうしょくの役に立つから</v>
      </c>
      <c r="Q111" s="275" t="str">
        <f t="shared" ca="1" si="23"/>
        <v>当てはまる</v>
      </c>
      <c r="R111" s="275" t="str">
        <f t="shared" ca="1" si="23"/>
        <v>どちらかといえば，当てはまる</v>
      </c>
      <c r="S111" s="275" t="str">
        <f t="shared" ca="1" si="23"/>
        <v>どちらかといえば，当てはまらない</v>
      </c>
      <c r="T111" s="275" t="str">
        <f t="shared" ca="1" si="23"/>
        <v>当てはまらない</v>
      </c>
      <c r="U111" s="275">
        <f t="shared" ca="1" si="23"/>
        <v>0</v>
      </c>
      <c r="V111" s="275">
        <f t="shared" ca="1" si="23"/>
        <v>0</v>
      </c>
    </row>
    <row r="112" spans="1:22">
      <c r="A112" s="269"/>
      <c r="D112" t="s">
        <v>2477</v>
      </c>
      <c r="E112" t="s">
        <v>2578</v>
      </c>
      <c r="F112">
        <v>4</v>
      </c>
      <c r="G112">
        <v>3</v>
      </c>
      <c r="H112" s="271" t="str">
        <f t="shared" si="14"/>
        <v>小５</v>
      </c>
      <c r="I112" s="271" t="str">
        <f t="shared" si="15"/>
        <v>H31</v>
      </c>
      <c r="J112" s="271" t="str">
        <f t="shared" si="16"/>
        <v>H31_小５</v>
      </c>
      <c r="K112" s="282" t="str">
        <f ca="1">INDEX(統一!$E$1:$E$1000,MATCH(E112,INDIRECT(L112),0))</f>
        <v>q3</v>
      </c>
      <c r="L112" s="274" t="str">
        <f t="shared" si="17"/>
        <v>統一!AA1:AA1000</v>
      </c>
      <c r="M112" s="274" t="str">
        <f ca="1">INDEX(統一!$C$1:$C$1000,MATCH(E112,INDIRECT(L112),0))</f>
        <v>先生や家族にほめられる</v>
      </c>
      <c r="N112" s="274" t="str">
        <f t="shared" si="18"/>
        <v>統一!$H$1:$H$1000</v>
      </c>
      <c r="O112" s="274" t="str">
        <f t="shared" ca="1" si="19"/>
        <v>(1)ウ</v>
      </c>
      <c r="P112" s="275" t="str">
        <f t="shared" ca="1" si="11"/>
        <v>先生や家の人にほめられたいから</v>
      </c>
      <c r="Q112" s="275" t="str">
        <f t="shared" ca="1" si="23"/>
        <v>当てはまる</v>
      </c>
      <c r="R112" s="275" t="str">
        <f t="shared" ca="1" si="23"/>
        <v>どちらかといえば，当てはまる</v>
      </c>
      <c r="S112" s="275" t="str">
        <f t="shared" ca="1" si="23"/>
        <v>どちらかといえば，当てはまらない</v>
      </c>
      <c r="T112" s="275" t="str">
        <f t="shared" ca="1" si="23"/>
        <v>当てはまらない</v>
      </c>
      <c r="U112" s="275">
        <f t="shared" ca="1" si="23"/>
        <v>0</v>
      </c>
      <c r="V112" s="275">
        <f t="shared" ca="1" si="23"/>
        <v>0</v>
      </c>
    </row>
    <row r="113" spans="1:22">
      <c r="A113" s="269"/>
      <c r="D113" t="s">
        <v>2477</v>
      </c>
      <c r="E113" t="s">
        <v>2577</v>
      </c>
      <c r="F113">
        <v>4</v>
      </c>
      <c r="G113">
        <v>4</v>
      </c>
      <c r="H113" s="271" t="str">
        <f t="shared" si="14"/>
        <v>小５</v>
      </c>
      <c r="I113" s="271" t="str">
        <f t="shared" si="15"/>
        <v>H31</v>
      </c>
      <c r="J113" s="271" t="str">
        <f t="shared" si="16"/>
        <v>H31_小５</v>
      </c>
      <c r="K113" s="282" t="str">
        <f ca="1">INDEX(統一!$E$1:$E$1000,MATCH(E113,INDIRECT(L113),0))</f>
        <v>q192</v>
      </c>
      <c r="L113" s="274" t="str">
        <f t="shared" si="17"/>
        <v>統一!AA1:AA1000</v>
      </c>
      <c r="M113" s="274" t="str">
        <f ca="1">INDEX(統一!$C$1:$C$1000,MATCH(E113,INDIRECT(L113),0))</f>
        <v>友達に認められる</v>
      </c>
      <c r="N113" s="274" t="str">
        <f t="shared" si="18"/>
        <v>統一!$H$1:$H$1000</v>
      </c>
      <c r="O113" s="274" t="str">
        <f t="shared" ca="1" si="19"/>
        <v>(1)エ</v>
      </c>
      <c r="P113" s="275" t="str">
        <f t="shared" ca="1" si="11"/>
        <v>学校の友達に認められたいから</v>
      </c>
      <c r="Q113" s="275" t="str">
        <f t="shared" ca="1" si="23"/>
        <v>当てはまる</v>
      </c>
      <c r="R113" s="275" t="str">
        <f t="shared" ca="1" si="23"/>
        <v>どちらかといえば，当てはまる</v>
      </c>
      <c r="S113" s="275" t="str">
        <f t="shared" ca="1" si="23"/>
        <v>どちらかといえば，当てはまらない</v>
      </c>
      <c r="T113" s="275" t="str">
        <f t="shared" ca="1" si="23"/>
        <v>当てはまらない</v>
      </c>
      <c r="U113" s="275">
        <f t="shared" ca="1" si="23"/>
        <v>0</v>
      </c>
      <c r="V113" s="275">
        <f t="shared" ca="1" si="23"/>
        <v>0</v>
      </c>
    </row>
    <row r="114" spans="1:22">
      <c r="A114" s="269"/>
      <c r="D114" t="s">
        <v>2477</v>
      </c>
      <c r="E114" t="s">
        <v>2576</v>
      </c>
      <c r="F114">
        <v>5</v>
      </c>
      <c r="G114">
        <v>5</v>
      </c>
      <c r="H114" s="271" t="str">
        <f t="shared" si="14"/>
        <v>小５</v>
      </c>
      <c r="I114" s="271" t="str">
        <f t="shared" si="15"/>
        <v>H31</v>
      </c>
      <c r="J114" s="271" t="str">
        <f t="shared" si="16"/>
        <v>H31_小５</v>
      </c>
      <c r="K114" s="282" t="str">
        <f ca="1">INDEX(統一!$E$1:$E$1000,MATCH(E114,INDIRECT(L114),0))</f>
        <v>q18</v>
      </c>
      <c r="L114" s="274" t="str">
        <f t="shared" si="17"/>
        <v>統一!AA1:AA1000</v>
      </c>
      <c r="M114" s="274" t="str">
        <f ca="1">INDEX(統一!$C$1:$C$1000,MATCH(E114,INDIRECT(L114),0))</f>
        <v>参考書・事典の準備しておく</v>
      </c>
      <c r="N114" s="274" t="str">
        <f t="shared" si="18"/>
        <v>統一!$H$1:$H$1000</v>
      </c>
      <c r="O114" s="274" t="str">
        <f t="shared" ca="1" si="19"/>
        <v>(2)ア</v>
      </c>
      <c r="P114" s="275" t="str">
        <f t="shared" ca="1" si="11"/>
        <v>勉強するときは，参考書や事典などがすぐ使えるようにじゅんびしておく</v>
      </c>
      <c r="Q114" s="275" t="str">
        <f t="shared" ca="1" si="23"/>
        <v>よく当てはまる</v>
      </c>
      <c r="R114" s="275" t="str">
        <f t="shared" ca="1" si="23"/>
        <v>少し当てはまる</v>
      </c>
      <c r="S114" s="275" t="str">
        <f t="shared" ca="1" si="23"/>
        <v>どちらともいえない</v>
      </c>
      <c r="T114" s="275" t="str">
        <f t="shared" ca="1" si="23"/>
        <v>あまり当てはまらない</v>
      </c>
      <c r="U114" s="275" t="str">
        <f t="shared" ca="1" si="23"/>
        <v>全く当てはまらない</v>
      </c>
      <c r="V114" s="275">
        <f t="shared" ca="1" si="23"/>
        <v>0</v>
      </c>
    </row>
    <row r="115" spans="1:22">
      <c r="A115" s="269"/>
      <c r="D115" t="s">
        <v>2477</v>
      </c>
      <c r="E115" t="s">
        <v>2575</v>
      </c>
      <c r="F115">
        <v>5</v>
      </c>
      <c r="G115">
        <v>6</v>
      </c>
      <c r="H115" s="271" t="str">
        <f t="shared" si="14"/>
        <v>小５</v>
      </c>
      <c r="I115" s="271" t="str">
        <f t="shared" si="15"/>
        <v>H31</v>
      </c>
      <c r="J115" s="271" t="str">
        <f t="shared" si="16"/>
        <v>H31_小５</v>
      </c>
      <c r="K115" s="282" t="str">
        <f ca="1">INDEX(統一!$E$1:$E$1000,MATCH(E115,INDIRECT(L115),0))</f>
        <v>q27</v>
      </c>
      <c r="L115" s="274" t="str">
        <f t="shared" si="17"/>
        <v>統一!AA1:AA1000</v>
      </c>
      <c r="M115" s="274" t="str">
        <f ca="1">INDEX(統一!$C$1:$C$1000,MATCH(E115,INDIRECT(L115),0))</f>
        <v>友達と答え合わせをする</v>
      </c>
      <c r="N115" s="274" t="str">
        <f t="shared" si="18"/>
        <v>統一!$H$1:$H$1000</v>
      </c>
      <c r="O115" s="274" t="str">
        <f t="shared" ca="1" si="19"/>
        <v>(2)イ</v>
      </c>
      <c r="P115" s="275" t="str">
        <f t="shared" ca="1" si="11"/>
        <v>勉強するときは，最後に友達と答え合わせをするようにする</v>
      </c>
      <c r="Q115" s="275" t="str">
        <f t="shared" ref="Q115:V124" ca="1" si="24">INDEX(INDIRECT($J115&amp;"!"&amp;Q$2),MATCH($O115,INDIRECT($J115&amp;"!"&amp;"C1:C1000"),0),0)</f>
        <v>よく当てはまる</v>
      </c>
      <c r="R115" s="275" t="str">
        <f t="shared" ca="1" si="24"/>
        <v>少し当てはまる</v>
      </c>
      <c r="S115" s="275" t="str">
        <f t="shared" ca="1" si="24"/>
        <v>どちらともいえない</v>
      </c>
      <c r="T115" s="275" t="str">
        <f t="shared" ca="1" si="24"/>
        <v>あまり当てはまらない</v>
      </c>
      <c r="U115" s="275" t="str">
        <f t="shared" ca="1" si="24"/>
        <v>全く当てはまらない</v>
      </c>
      <c r="V115" s="275">
        <f t="shared" ca="1" si="24"/>
        <v>0</v>
      </c>
    </row>
    <row r="116" spans="1:22">
      <c r="A116" s="269"/>
      <c r="D116" t="s">
        <v>2477</v>
      </c>
      <c r="E116" t="s">
        <v>2574</v>
      </c>
      <c r="F116">
        <v>5</v>
      </c>
      <c r="G116">
        <v>7</v>
      </c>
      <c r="H116" s="271" t="str">
        <f t="shared" si="14"/>
        <v>小５</v>
      </c>
      <c r="I116" s="271" t="str">
        <f t="shared" si="15"/>
        <v>H31</v>
      </c>
      <c r="J116" s="271" t="str">
        <f t="shared" si="16"/>
        <v>H31_小５</v>
      </c>
      <c r="K116" s="282" t="str">
        <f ca="1">INDEX(統一!$E$1:$E$1000,MATCH(E116,INDIRECT(L116),0))</f>
        <v>q5</v>
      </c>
      <c r="L116" s="274" t="str">
        <f t="shared" si="17"/>
        <v>統一!AA1:AA1000</v>
      </c>
      <c r="M116" s="274" t="str">
        <f ca="1">INDEX(統一!$C$1:$C$1000,MATCH(E116,INDIRECT(L116),0))</f>
        <v>わからないときは、勉強のやり方を変える</v>
      </c>
      <c r="N116" s="274" t="str">
        <f t="shared" si="18"/>
        <v>統一!$H$1:$H$1000</v>
      </c>
      <c r="O116" s="274" t="str">
        <f t="shared" ca="1" si="19"/>
        <v>(2)ウ</v>
      </c>
      <c r="P116" s="275" t="str">
        <f t="shared" ca="1" si="11"/>
        <v>勉強でわからないところがあったら，勉強のやり方をいろいろ変えてみる</v>
      </c>
      <c r="Q116" s="275" t="str">
        <f t="shared" ca="1" si="24"/>
        <v>よく当てはまる</v>
      </c>
      <c r="R116" s="275" t="str">
        <f t="shared" ca="1" si="24"/>
        <v>少し当てはまる</v>
      </c>
      <c r="S116" s="275" t="str">
        <f t="shared" ca="1" si="24"/>
        <v>どちらともいえない</v>
      </c>
      <c r="T116" s="275" t="str">
        <f t="shared" ca="1" si="24"/>
        <v>あまり当てはまらない</v>
      </c>
      <c r="U116" s="275" t="str">
        <f t="shared" ca="1" si="24"/>
        <v>全く当てはまらない</v>
      </c>
      <c r="V116" s="275">
        <f t="shared" ca="1" si="24"/>
        <v>0</v>
      </c>
    </row>
    <row r="117" spans="1:22">
      <c r="A117" s="269"/>
      <c r="D117" t="s">
        <v>2477</v>
      </c>
      <c r="E117" t="s">
        <v>2573</v>
      </c>
      <c r="F117">
        <v>5</v>
      </c>
      <c r="G117">
        <v>8</v>
      </c>
      <c r="H117" s="271" t="str">
        <f t="shared" si="14"/>
        <v>小５</v>
      </c>
      <c r="I117" s="271" t="str">
        <f t="shared" si="15"/>
        <v>H31</v>
      </c>
      <c r="J117" s="271" t="str">
        <f t="shared" si="16"/>
        <v>H31_小５</v>
      </c>
      <c r="K117" s="282" t="str">
        <f ca="1">INDEX(統一!$E$1:$E$1000,MATCH(E117,INDIRECT(L117),0))</f>
        <v>q30</v>
      </c>
      <c r="L117" s="274" t="str">
        <f t="shared" si="17"/>
        <v>統一!AA1:AA1000</v>
      </c>
      <c r="M117" s="274" t="str">
        <f ca="1">INDEX(統一!$C$1:$C$1000,MATCH(E117,INDIRECT(L117),0))</f>
        <v>わからないときは、先生に聞く</v>
      </c>
      <c r="N117" s="274" t="str">
        <f t="shared" si="18"/>
        <v>統一!$H$1:$H$1000</v>
      </c>
      <c r="O117" s="274" t="str">
        <f t="shared" ca="1" si="19"/>
        <v>(2)エ</v>
      </c>
      <c r="P117" s="275" t="str">
        <f t="shared" ca="1" si="11"/>
        <v>勉強していてわからないところがあったら，先生にきく</v>
      </c>
      <c r="Q117" s="275" t="str">
        <f t="shared" ca="1" si="24"/>
        <v>よく当てはまる</v>
      </c>
      <c r="R117" s="275" t="str">
        <f t="shared" ca="1" si="24"/>
        <v>少し当てはまる</v>
      </c>
      <c r="S117" s="275" t="str">
        <f t="shared" ca="1" si="24"/>
        <v>どちらともいえない</v>
      </c>
      <c r="T117" s="275" t="str">
        <f t="shared" ca="1" si="24"/>
        <v>あまり当てはまらない</v>
      </c>
      <c r="U117" s="275" t="str">
        <f t="shared" ca="1" si="24"/>
        <v>全く当てはまらない</v>
      </c>
      <c r="V117" s="275">
        <f t="shared" ca="1" si="24"/>
        <v>0</v>
      </c>
    </row>
    <row r="118" spans="1:22">
      <c r="A118" s="269"/>
      <c r="D118" t="s">
        <v>2477</v>
      </c>
      <c r="E118" t="s">
        <v>2572</v>
      </c>
      <c r="F118">
        <v>5</v>
      </c>
      <c r="G118">
        <v>9</v>
      </c>
      <c r="H118" s="271" t="str">
        <f t="shared" si="14"/>
        <v>小５</v>
      </c>
      <c r="I118" s="271" t="str">
        <f t="shared" si="15"/>
        <v>H31</v>
      </c>
      <c r="J118" s="271" t="str">
        <f t="shared" si="16"/>
        <v>H31_小５</v>
      </c>
      <c r="K118" s="282" t="str">
        <f ca="1">INDEX(統一!$E$1:$E$1000,MATCH(E118,INDIRECT(L118),0))</f>
        <v>q38</v>
      </c>
      <c r="L118" s="274" t="str">
        <f t="shared" si="17"/>
        <v>統一!AA1:AA1000</v>
      </c>
      <c r="M118" s="274" t="str">
        <f ca="1">INDEX(統一!$C$1:$C$1000,MATCH(E118,INDIRECT(L118),0))</f>
        <v>問題がつまらなくても最後までやり続ける</v>
      </c>
      <c r="N118" s="274" t="str">
        <f t="shared" si="18"/>
        <v>統一!$H$1:$H$1000</v>
      </c>
      <c r="O118" s="274" t="str">
        <f t="shared" ca="1" si="19"/>
        <v>(2)オ</v>
      </c>
      <c r="P118" s="275" t="str">
        <f t="shared" ca="1" si="11"/>
        <v>問題がたいくつでつまらないときでも，それが終わるまでなんとかやり続けられるように努力する</v>
      </c>
      <c r="Q118" s="275" t="str">
        <f t="shared" ca="1" si="24"/>
        <v>よく当てはまる</v>
      </c>
      <c r="R118" s="275" t="str">
        <f t="shared" ca="1" si="24"/>
        <v>少し当てはまる</v>
      </c>
      <c r="S118" s="275" t="str">
        <f t="shared" ca="1" si="24"/>
        <v>どちらともいえない</v>
      </c>
      <c r="T118" s="275" t="str">
        <f t="shared" ca="1" si="24"/>
        <v>あまり当てはまらない</v>
      </c>
      <c r="U118" s="275" t="str">
        <f t="shared" ca="1" si="24"/>
        <v>全く当てはまらない</v>
      </c>
      <c r="V118" s="275">
        <f t="shared" ca="1" si="24"/>
        <v>0</v>
      </c>
    </row>
    <row r="119" spans="1:22">
      <c r="A119" s="269"/>
      <c r="D119" t="s">
        <v>2477</v>
      </c>
      <c r="E119" t="s">
        <v>2571</v>
      </c>
      <c r="F119">
        <v>5</v>
      </c>
      <c r="G119">
        <v>10</v>
      </c>
      <c r="H119" s="271" t="str">
        <f t="shared" si="14"/>
        <v>小５</v>
      </c>
      <c r="I119" s="271" t="str">
        <f t="shared" si="15"/>
        <v>H31</v>
      </c>
      <c r="J119" s="271" t="str">
        <f t="shared" si="16"/>
        <v>H31_小５</v>
      </c>
      <c r="K119" s="282" t="str">
        <f ca="1">INDEX(統一!$E$1:$E$1000,MATCH(E119,INDIRECT(L119),0))</f>
        <v>q35</v>
      </c>
      <c r="L119" s="274" t="str">
        <f t="shared" si="17"/>
        <v>統一!AA1:AA1000</v>
      </c>
      <c r="M119" s="274" t="str">
        <f ca="1">INDEX(統一!$C$1:$C$1000,MATCH(E119,INDIRECT(L119),0))</f>
        <v>勉強がつまらないときはやめてしまう【逆転項目】</v>
      </c>
      <c r="N119" s="274" t="str">
        <f t="shared" si="18"/>
        <v>統一!$H$1:$H$1000</v>
      </c>
      <c r="O119" s="274" t="str">
        <f t="shared" ca="1" si="19"/>
        <v>(2)カ</v>
      </c>
      <c r="P119" s="275" t="str">
        <f t="shared" ref="P119:P182" ca="1" si="25">INDEX(INDIRECT($J119&amp;"!"&amp;P$2),MATCH($O119,INDIRECT($J119&amp;"!"&amp;"C1:C1000"),0),0)</f>
        <v>学校の勉強をしているとき，とてもめんどうでつまらないと思うことがよくあるので，やろうとしていたことを終える前にやめてしまう</v>
      </c>
      <c r="Q119" s="275" t="str">
        <f t="shared" ca="1" si="24"/>
        <v>よく当てはまる</v>
      </c>
      <c r="R119" s="275" t="str">
        <f t="shared" ca="1" si="24"/>
        <v>少し当てはまる</v>
      </c>
      <c r="S119" s="275" t="str">
        <f t="shared" ca="1" si="24"/>
        <v>どちらともいえない</v>
      </c>
      <c r="T119" s="275" t="str">
        <f t="shared" ca="1" si="24"/>
        <v>あまり当てはまらない</v>
      </c>
      <c r="U119" s="275" t="str">
        <f t="shared" ca="1" si="24"/>
        <v>全く当てはまらない</v>
      </c>
      <c r="V119" s="275">
        <f t="shared" ca="1" si="24"/>
        <v>0</v>
      </c>
    </row>
    <row r="120" spans="1:22">
      <c r="A120" s="269"/>
      <c r="D120" t="s">
        <v>2477</v>
      </c>
      <c r="E120" t="s">
        <v>2570</v>
      </c>
      <c r="F120">
        <v>5</v>
      </c>
      <c r="G120">
        <v>11</v>
      </c>
      <c r="H120" s="271" t="str">
        <f t="shared" si="14"/>
        <v>小５</v>
      </c>
      <c r="I120" s="271" t="str">
        <f t="shared" si="15"/>
        <v>H31</v>
      </c>
      <c r="J120" s="271" t="str">
        <f t="shared" si="16"/>
        <v>H31_小５</v>
      </c>
      <c r="K120" s="282" t="str">
        <f ca="1">INDEX(統一!$E$1:$E$1000,MATCH(E120,INDIRECT(L120),0))</f>
        <v>q37</v>
      </c>
      <c r="L120" s="274" t="str">
        <f t="shared" si="17"/>
        <v>統一!AA1:AA1000</v>
      </c>
      <c r="M120" s="274" t="str">
        <f ca="1">INDEX(統一!$C$1:$C$1000,MATCH(E120,INDIRECT(L120),0))</f>
        <v>授業が難しいとき、簡単なところだけやる【逆転項目】</v>
      </c>
      <c r="N120" s="274" t="str">
        <f t="shared" si="18"/>
        <v>統一!$H$1:$H$1000</v>
      </c>
      <c r="O120" s="274" t="str">
        <f t="shared" ca="1" si="19"/>
        <v>(2)キ</v>
      </c>
      <c r="P120" s="275" t="str">
        <f t="shared" ca="1" si="25"/>
        <v>授業の内ようがむずかしいときは，やらずにあきらめるか，かん単なところだけ勉強する</v>
      </c>
      <c r="Q120" s="275" t="str">
        <f t="shared" ca="1" si="24"/>
        <v>よく当てはまる</v>
      </c>
      <c r="R120" s="275" t="str">
        <f t="shared" ca="1" si="24"/>
        <v>少し当てはまる</v>
      </c>
      <c r="S120" s="275" t="str">
        <f t="shared" ca="1" si="24"/>
        <v>どちらともいえない</v>
      </c>
      <c r="T120" s="275" t="str">
        <f t="shared" ca="1" si="24"/>
        <v>あまり当てはまらない</v>
      </c>
      <c r="U120" s="275" t="str">
        <f t="shared" ca="1" si="24"/>
        <v>全く当てはまらない</v>
      </c>
      <c r="V120" s="275">
        <f t="shared" ca="1" si="24"/>
        <v>0</v>
      </c>
    </row>
    <row r="121" spans="1:22">
      <c r="A121" s="269"/>
      <c r="D121" t="s">
        <v>2477</v>
      </c>
      <c r="E121" t="s">
        <v>2569</v>
      </c>
      <c r="F121">
        <v>5</v>
      </c>
      <c r="G121">
        <v>12</v>
      </c>
      <c r="H121" s="271" t="str">
        <f t="shared" si="14"/>
        <v>小５</v>
      </c>
      <c r="I121" s="271" t="str">
        <f t="shared" si="15"/>
        <v>H31</v>
      </c>
      <c r="J121" s="271" t="str">
        <f t="shared" si="16"/>
        <v>H31_小５</v>
      </c>
      <c r="K121" s="282" t="str">
        <f ca="1">INDEX(統一!$E$1:$E$1000,MATCH(E121,INDIRECT(L121),0))</f>
        <v>q31</v>
      </c>
      <c r="L121" s="274" t="str">
        <f t="shared" si="17"/>
        <v>統一!AA1:AA1000</v>
      </c>
      <c r="M121" s="274" t="str">
        <f ca="1">INDEX(統一!$C$1:$C$1000,MATCH(E121,INDIRECT(L121),0))</f>
        <v>今までの学習と結びつけて考える</v>
      </c>
      <c r="N121" s="274" t="str">
        <f t="shared" si="18"/>
        <v>統一!$H$1:$H$1000</v>
      </c>
      <c r="O121" s="274" t="str">
        <f t="shared" ca="1" si="19"/>
        <v>(2)ク</v>
      </c>
      <c r="P121" s="275" t="str">
        <f t="shared" ca="1" si="25"/>
        <v>新しいことを勉強するとき，今までに勉強したことと関係があるかどうかを考えながら勉強する</v>
      </c>
      <c r="Q121" s="275" t="str">
        <f t="shared" ca="1" si="24"/>
        <v>よく当てはまる</v>
      </c>
      <c r="R121" s="275" t="str">
        <f t="shared" ca="1" si="24"/>
        <v>少し当てはまる</v>
      </c>
      <c r="S121" s="275" t="str">
        <f t="shared" ca="1" si="24"/>
        <v>どちらともいえない</v>
      </c>
      <c r="T121" s="275" t="str">
        <f t="shared" ca="1" si="24"/>
        <v>あまり当てはまらない</v>
      </c>
      <c r="U121" s="275" t="str">
        <f t="shared" ca="1" si="24"/>
        <v>全く当てはまらない</v>
      </c>
      <c r="V121" s="275">
        <f t="shared" ca="1" si="24"/>
        <v>0</v>
      </c>
    </row>
    <row r="122" spans="1:22">
      <c r="A122" s="269"/>
      <c r="D122" t="s">
        <v>2477</v>
      </c>
      <c r="E122" t="s">
        <v>2568</v>
      </c>
      <c r="F122">
        <v>5</v>
      </c>
      <c r="G122">
        <v>13</v>
      </c>
      <c r="H122" s="271" t="str">
        <f t="shared" si="14"/>
        <v>小５</v>
      </c>
      <c r="I122" s="271" t="str">
        <f t="shared" si="15"/>
        <v>H31</v>
      </c>
      <c r="J122" s="271" t="str">
        <f t="shared" si="16"/>
        <v>H31_小５</v>
      </c>
      <c r="K122" s="282" t="str">
        <f ca="1">INDEX(統一!$E$1:$E$1000,MATCH(E122,INDIRECT(L122),0))</f>
        <v>q15</v>
      </c>
      <c r="L122" s="274" t="str">
        <f t="shared" si="17"/>
        <v>統一!AA1:AA1000</v>
      </c>
      <c r="M122" s="274" t="str">
        <f ca="1">INDEX(統一!$C$1:$C$1000,MATCH(E122,INDIRECT(L122),0))</f>
        <v>既習を見直す</v>
      </c>
      <c r="N122" s="274" t="str">
        <f t="shared" si="18"/>
        <v>統一!$H$1:$H$1000</v>
      </c>
      <c r="O122" s="274" t="str">
        <f t="shared" ca="1" si="19"/>
        <v>(2)ケ</v>
      </c>
      <c r="P122" s="275" t="str">
        <f t="shared" ca="1" si="25"/>
        <v>勉強しているとき，たまに止まって，一度やったところを見直す</v>
      </c>
      <c r="Q122" s="275" t="str">
        <f t="shared" ca="1" si="24"/>
        <v>よく当てはまる</v>
      </c>
      <c r="R122" s="275" t="str">
        <f t="shared" ca="1" si="24"/>
        <v>少し当てはまる</v>
      </c>
      <c r="S122" s="275" t="str">
        <f t="shared" ca="1" si="24"/>
        <v>どちらともいえない</v>
      </c>
      <c r="T122" s="275" t="str">
        <f t="shared" ca="1" si="24"/>
        <v>あまり当てはまらない</v>
      </c>
      <c r="U122" s="275" t="str">
        <f t="shared" ca="1" si="24"/>
        <v>全く当てはまらない</v>
      </c>
      <c r="V122" s="275">
        <f t="shared" ca="1" si="24"/>
        <v>0</v>
      </c>
    </row>
    <row r="123" spans="1:22">
      <c r="A123" s="269"/>
      <c r="D123" t="s">
        <v>2477</v>
      </c>
      <c r="E123" t="s">
        <v>2567</v>
      </c>
      <c r="F123">
        <v>5</v>
      </c>
      <c r="G123">
        <v>14</v>
      </c>
      <c r="H123" s="271" t="str">
        <f t="shared" si="14"/>
        <v>小５</v>
      </c>
      <c r="I123" s="271" t="str">
        <f t="shared" si="15"/>
        <v>H31</v>
      </c>
      <c r="J123" s="271" t="str">
        <f t="shared" si="16"/>
        <v>H31_小５</v>
      </c>
      <c r="K123" s="282" t="str">
        <f ca="1">INDEX(統一!$E$1:$E$1000,MATCH(E123,INDIRECT(L123),0))</f>
        <v>q28</v>
      </c>
      <c r="L123" s="274" t="str">
        <f t="shared" si="17"/>
        <v>統一!AA1:AA1000</v>
      </c>
      <c r="M123" s="274" t="str">
        <f ca="1">INDEX(統一!$C$1:$C$1000,MATCH(E123,INDIRECT(L123),0))</f>
        <v>内容を思い浮かべて考える</v>
      </c>
      <c r="N123" s="274" t="str">
        <f t="shared" si="18"/>
        <v>統一!$H$1:$H$1000</v>
      </c>
      <c r="O123" s="274" t="str">
        <f t="shared" ca="1" si="19"/>
        <v>(2)コ</v>
      </c>
      <c r="P123" s="275" t="str">
        <f t="shared" ca="1" si="25"/>
        <v>勉強するときは，内ようを頭に思いうかべながら考える</v>
      </c>
      <c r="Q123" s="275" t="str">
        <f t="shared" ca="1" si="24"/>
        <v>よく当てはまる</v>
      </c>
      <c r="R123" s="275" t="str">
        <f t="shared" ca="1" si="24"/>
        <v>少し当てはまる</v>
      </c>
      <c r="S123" s="275" t="str">
        <f t="shared" ca="1" si="24"/>
        <v>どちらともいえない</v>
      </c>
      <c r="T123" s="275" t="str">
        <f t="shared" ca="1" si="24"/>
        <v>あまり当てはまらない</v>
      </c>
      <c r="U123" s="275" t="str">
        <f t="shared" ca="1" si="24"/>
        <v>全く当てはまらない</v>
      </c>
      <c r="V123" s="275">
        <f t="shared" ca="1" si="24"/>
        <v>0</v>
      </c>
    </row>
    <row r="124" spans="1:22">
      <c r="A124" s="269"/>
      <c r="D124" t="s">
        <v>2477</v>
      </c>
      <c r="E124" t="s">
        <v>2566</v>
      </c>
      <c r="F124">
        <v>5</v>
      </c>
      <c r="G124">
        <v>15</v>
      </c>
      <c r="H124" s="271" t="str">
        <f t="shared" si="14"/>
        <v>小５</v>
      </c>
      <c r="I124" s="271" t="str">
        <f t="shared" si="15"/>
        <v>H31</v>
      </c>
      <c r="J124" s="271" t="str">
        <f t="shared" si="16"/>
        <v>H31_小５</v>
      </c>
      <c r="K124" s="282" t="str">
        <f ca="1">INDEX(統一!$E$1:$E$1000,MATCH(E124,INDIRECT(L124),0))</f>
        <v>q6</v>
      </c>
      <c r="L124" s="274" t="str">
        <f t="shared" si="17"/>
        <v>統一!AA1:AA1000</v>
      </c>
      <c r="M124" s="274" t="str">
        <f ca="1">INDEX(統一!$C$1:$C$1000,MATCH(E124,INDIRECT(L124),0))</f>
        <v>内容を覚えているか確かめる</v>
      </c>
      <c r="N124" s="274" t="str">
        <f t="shared" si="18"/>
        <v>統一!$H$1:$H$1000</v>
      </c>
      <c r="O124" s="274" t="str">
        <f t="shared" ca="1" si="19"/>
        <v>(2)サ</v>
      </c>
      <c r="P124" s="275" t="str">
        <f t="shared" ca="1" si="25"/>
        <v>勉強しているときに，やった内ようを覚えているかどうかをたしかめる</v>
      </c>
      <c r="Q124" s="275" t="str">
        <f t="shared" ca="1" si="24"/>
        <v>よく当てはまる</v>
      </c>
      <c r="R124" s="275" t="str">
        <f t="shared" ca="1" si="24"/>
        <v>少し当てはまる</v>
      </c>
      <c r="S124" s="275" t="str">
        <f t="shared" ca="1" si="24"/>
        <v>どちらともいえない</v>
      </c>
      <c r="T124" s="275" t="str">
        <f t="shared" ca="1" si="24"/>
        <v>あまり当てはまらない</v>
      </c>
      <c r="U124" s="275" t="str">
        <f t="shared" ca="1" si="24"/>
        <v>全く当てはまらない</v>
      </c>
      <c r="V124" s="275">
        <f t="shared" ca="1" si="24"/>
        <v>0</v>
      </c>
    </row>
    <row r="125" spans="1:22">
      <c r="A125" s="269"/>
      <c r="D125" t="s">
        <v>2477</v>
      </c>
      <c r="E125" t="s">
        <v>2565</v>
      </c>
      <c r="F125">
        <v>5</v>
      </c>
      <c r="G125">
        <v>16</v>
      </c>
      <c r="H125" s="271" t="str">
        <f t="shared" si="14"/>
        <v>小５</v>
      </c>
      <c r="I125" s="271" t="str">
        <f t="shared" si="15"/>
        <v>H31</v>
      </c>
      <c r="J125" s="271" t="str">
        <f t="shared" si="16"/>
        <v>H31_小５</v>
      </c>
      <c r="K125" s="282" t="str">
        <f ca="1">INDEX(統一!$E$1:$E$1000,MATCH(E125,INDIRECT(L125),0))</f>
        <v>q24</v>
      </c>
      <c r="L125" s="274" t="str">
        <f t="shared" si="17"/>
        <v>統一!AA1:AA1000</v>
      </c>
      <c r="M125" s="274" t="str">
        <f ca="1">INDEX(統一!$C$1:$C$1000,MATCH(E125,INDIRECT(L125),0))</f>
        <v>わからないとき、友達に答えを聞く</v>
      </c>
      <c r="N125" s="274" t="str">
        <f t="shared" si="18"/>
        <v>統一!$H$1:$H$1000</v>
      </c>
      <c r="O125" s="274" t="str">
        <f t="shared" ca="1" si="19"/>
        <v>(2)シ</v>
      </c>
      <c r="P125" s="275" t="str">
        <f t="shared" ca="1" si="25"/>
        <v>勉強でわからないところがあったら，友達にその答えをきく</v>
      </c>
      <c r="Q125" s="275" t="str">
        <f t="shared" ref="Q125:V134" ca="1" si="26">INDEX(INDIRECT($J125&amp;"!"&amp;Q$2),MATCH($O125,INDIRECT($J125&amp;"!"&amp;"C1:C1000"),0),0)</f>
        <v>よく当てはまる</v>
      </c>
      <c r="R125" s="275" t="str">
        <f t="shared" ca="1" si="26"/>
        <v>少し当てはまる</v>
      </c>
      <c r="S125" s="275" t="str">
        <f t="shared" ca="1" si="26"/>
        <v>どちらともいえない</v>
      </c>
      <c r="T125" s="275" t="str">
        <f t="shared" ca="1" si="26"/>
        <v>あまり当てはまらない</v>
      </c>
      <c r="U125" s="275" t="str">
        <f t="shared" ca="1" si="26"/>
        <v>全く当てはまらない</v>
      </c>
      <c r="V125" s="275">
        <f t="shared" ca="1" si="26"/>
        <v>0</v>
      </c>
    </row>
    <row r="126" spans="1:22">
      <c r="A126" s="269"/>
      <c r="D126" t="s">
        <v>2477</v>
      </c>
      <c r="E126" t="s">
        <v>2564</v>
      </c>
      <c r="F126">
        <v>5</v>
      </c>
      <c r="G126">
        <v>17</v>
      </c>
      <c r="H126" s="271" t="str">
        <f t="shared" si="14"/>
        <v>小５</v>
      </c>
      <c r="I126" s="271" t="str">
        <f t="shared" si="15"/>
        <v>H31</v>
      </c>
      <c r="J126" s="271" t="str">
        <f t="shared" si="16"/>
        <v>H31_小５</v>
      </c>
      <c r="K126" s="282" t="str">
        <f ca="1">INDEX(統一!$E$1:$E$1000,MATCH(E126,INDIRECT(L126),0))</f>
        <v>q4</v>
      </c>
      <c r="L126" s="274" t="str">
        <f t="shared" si="17"/>
        <v>統一!AA1:AA1000</v>
      </c>
      <c r="M126" s="274" t="str">
        <f ca="1">INDEX(統一!$C$1:$C$1000,MATCH(E126,INDIRECT(L126),0))</f>
        <v>やり方が自分に合っているか考える</v>
      </c>
      <c r="N126" s="274" t="str">
        <f t="shared" si="18"/>
        <v>統一!$H$1:$H$1000</v>
      </c>
      <c r="O126" s="274" t="str">
        <f t="shared" ca="1" si="19"/>
        <v>(2)ス</v>
      </c>
      <c r="P126" s="275" t="str">
        <f t="shared" ca="1" si="25"/>
        <v>勉強のやり方が，自分に合っているかどうかを考えながら勉強する</v>
      </c>
      <c r="Q126" s="275" t="str">
        <f t="shared" ca="1" si="26"/>
        <v>よく当てはまる</v>
      </c>
      <c r="R126" s="275" t="str">
        <f t="shared" ca="1" si="26"/>
        <v>少し当てはまる</v>
      </c>
      <c r="S126" s="275" t="str">
        <f t="shared" ca="1" si="26"/>
        <v>どちらともいえない</v>
      </c>
      <c r="T126" s="275" t="str">
        <f t="shared" ca="1" si="26"/>
        <v>あまり当てはまらない</v>
      </c>
      <c r="U126" s="275" t="str">
        <f t="shared" ca="1" si="26"/>
        <v>全く当てはまらない</v>
      </c>
      <c r="V126" s="275">
        <f t="shared" ca="1" si="26"/>
        <v>0</v>
      </c>
    </row>
    <row r="127" spans="1:22">
      <c r="A127" s="269"/>
      <c r="D127" t="s">
        <v>2477</v>
      </c>
      <c r="E127" t="s">
        <v>2563</v>
      </c>
      <c r="F127">
        <v>5</v>
      </c>
      <c r="G127">
        <v>18</v>
      </c>
      <c r="H127" s="271" t="str">
        <f t="shared" si="14"/>
        <v>小５</v>
      </c>
      <c r="I127" s="271" t="str">
        <f t="shared" si="15"/>
        <v>H31</v>
      </c>
      <c r="J127" s="271" t="str">
        <f t="shared" si="16"/>
        <v>H31_小５</v>
      </c>
      <c r="K127" s="282" t="str">
        <f ca="1">INDEX(統一!$E$1:$E$1000,MATCH(E127,INDIRECT(L127),0))</f>
        <v>q20</v>
      </c>
      <c r="L127" s="274" t="str">
        <f t="shared" si="17"/>
        <v>統一!AA1:AA1000</v>
      </c>
      <c r="M127" s="274" t="str">
        <f ca="1">INDEX(統一!$C$1:$C$1000,MATCH(E127,INDIRECT(L127),0))</f>
        <v>言われなくてもノートにまとめる</v>
      </c>
      <c r="N127" s="274" t="str">
        <f t="shared" si="18"/>
        <v>統一!$H$1:$H$1000</v>
      </c>
      <c r="O127" s="274" t="str">
        <f t="shared" ca="1" si="19"/>
        <v>(2)セ</v>
      </c>
      <c r="P127" s="275" t="str">
        <f t="shared" ca="1" si="25"/>
        <v>勉強していて大切だと思ったところは，言われなくてもノートにまとめる</v>
      </c>
      <c r="Q127" s="275" t="str">
        <f t="shared" ca="1" si="26"/>
        <v>よく当てはまる</v>
      </c>
      <c r="R127" s="275" t="str">
        <f t="shared" ca="1" si="26"/>
        <v>少し当てはまる</v>
      </c>
      <c r="S127" s="275" t="str">
        <f t="shared" ca="1" si="26"/>
        <v>どちらともいえない</v>
      </c>
      <c r="T127" s="275" t="str">
        <f t="shared" ca="1" si="26"/>
        <v>あまり当てはまらない</v>
      </c>
      <c r="U127" s="275" t="str">
        <f t="shared" ca="1" si="26"/>
        <v>全く当てはまらない</v>
      </c>
      <c r="V127" s="275">
        <f t="shared" ca="1" si="26"/>
        <v>0</v>
      </c>
    </row>
    <row r="128" spans="1:22">
      <c r="A128" s="269"/>
      <c r="D128" t="s">
        <v>2477</v>
      </c>
      <c r="E128" t="s">
        <v>2562</v>
      </c>
      <c r="F128">
        <v>5</v>
      </c>
      <c r="G128">
        <v>19</v>
      </c>
      <c r="H128" s="271" t="str">
        <f t="shared" si="14"/>
        <v>小５</v>
      </c>
      <c r="I128" s="271" t="str">
        <f t="shared" si="15"/>
        <v>H31</v>
      </c>
      <c r="J128" s="271" t="str">
        <f t="shared" si="16"/>
        <v>H31_小５</v>
      </c>
      <c r="K128" s="282" t="str">
        <f ca="1">INDEX(統一!$E$1:$E$1000,MATCH(E128,INDIRECT(L128),0))</f>
        <v>q12</v>
      </c>
      <c r="L128" s="274" t="str">
        <f t="shared" si="17"/>
        <v>統一!AA1:AA1000</v>
      </c>
      <c r="M128" s="274" t="str">
        <f ca="1">INDEX(統一!$C$1:$C$1000,MATCH(E128,INDIRECT(L128),0))</f>
        <v>最初に計画を立ててから勉強を始める</v>
      </c>
      <c r="N128" s="274" t="str">
        <f t="shared" si="18"/>
        <v>統一!$H$1:$H$1000</v>
      </c>
      <c r="O128" s="274" t="str">
        <f t="shared" ca="1" si="19"/>
        <v>(2)ソ</v>
      </c>
      <c r="P128" s="275" t="str">
        <f t="shared" ca="1" si="25"/>
        <v>勉強するときは，最初に計画を立ててから始める</v>
      </c>
      <c r="Q128" s="275" t="str">
        <f t="shared" ca="1" si="26"/>
        <v>よく当てはまる</v>
      </c>
      <c r="R128" s="275" t="str">
        <f t="shared" ca="1" si="26"/>
        <v>少し当てはまる</v>
      </c>
      <c r="S128" s="275" t="str">
        <f t="shared" ca="1" si="26"/>
        <v>どちらともいえない</v>
      </c>
      <c r="T128" s="275" t="str">
        <f t="shared" ca="1" si="26"/>
        <v>あまり当てはまらない</v>
      </c>
      <c r="U128" s="275" t="str">
        <f t="shared" ca="1" si="26"/>
        <v>全く当てはまらない</v>
      </c>
      <c r="V128" s="275">
        <f t="shared" ca="1" si="26"/>
        <v>0</v>
      </c>
    </row>
    <row r="129" spans="1:22">
      <c r="A129" s="269"/>
      <c r="D129" t="s">
        <v>2477</v>
      </c>
      <c r="E129" t="s">
        <v>2561</v>
      </c>
      <c r="F129">
        <v>5</v>
      </c>
      <c r="G129">
        <v>20</v>
      </c>
      <c r="H129" s="271" t="str">
        <f t="shared" si="14"/>
        <v>小５</v>
      </c>
      <c r="I129" s="271" t="str">
        <f t="shared" si="15"/>
        <v>H31</v>
      </c>
      <c r="J129" s="271" t="str">
        <f t="shared" si="16"/>
        <v>H31_小５</v>
      </c>
      <c r="K129" s="282" t="str">
        <f ca="1">INDEX(統一!$E$1:$E$1000,MATCH(E129,INDIRECT(L129),0))</f>
        <v>q7</v>
      </c>
      <c r="L129" s="274" t="str">
        <f t="shared" si="17"/>
        <v>統一!AA1:AA1000</v>
      </c>
      <c r="M129" s="274" t="str">
        <f ca="1">INDEX(統一!$C$1:$C$1000,MATCH(E129,INDIRECT(L129),0))</f>
        <v>勉強をする前に何を勉強するか考える</v>
      </c>
      <c r="N129" s="274" t="str">
        <f t="shared" si="18"/>
        <v>統一!$H$1:$H$1000</v>
      </c>
      <c r="O129" s="274" t="str">
        <f t="shared" ca="1" si="19"/>
        <v>(2)タ</v>
      </c>
      <c r="P129" s="275" t="str">
        <f t="shared" ca="1" si="25"/>
        <v>勉強する前に，これから何を勉強しなければならないかについて考える</v>
      </c>
      <c r="Q129" s="275" t="str">
        <f t="shared" ca="1" si="26"/>
        <v>よく当てはまる</v>
      </c>
      <c r="R129" s="275" t="str">
        <f t="shared" ca="1" si="26"/>
        <v>少し当てはまる</v>
      </c>
      <c r="S129" s="275" t="str">
        <f t="shared" ca="1" si="26"/>
        <v>どちらともいえない</v>
      </c>
      <c r="T129" s="275" t="str">
        <f t="shared" ca="1" si="26"/>
        <v>あまり当てはまらない</v>
      </c>
      <c r="U129" s="275" t="str">
        <f t="shared" ca="1" si="26"/>
        <v>全く当てはまらない</v>
      </c>
      <c r="V129" s="275">
        <f t="shared" ca="1" si="26"/>
        <v>0</v>
      </c>
    </row>
    <row r="130" spans="1:22">
      <c r="A130" s="269"/>
      <c r="D130" t="s">
        <v>2477</v>
      </c>
      <c r="E130" t="s">
        <v>2560</v>
      </c>
      <c r="F130">
        <v>5</v>
      </c>
      <c r="G130">
        <v>21</v>
      </c>
      <c r="H130" s="271" t="str">
        <f t="shared" si="14"/>
        <v>小５</v>
      </c>
      <c r="I130" s="271" t="str">
        <f t="shared" si="15"/>
        <v>H31</v>
      </c>
      <c r="J130" s="271" t="str">
        <f t="shared" si="16"/>
        <v>H31_小５</v>
      </c>
      <c r="K130" s="282" t="str">
        <f ca="1">INDEX(統一!$E$1:$E$1000,MATCH(E130,INDIRECT(L130),0))</f>
        <v>q25</v>
      </c>
      <c r="L130" s="274" t="str">
        <f t="shared" si="17"/>
        <v>統一!AA1:AA1000</v>
      </c>
      <c r="M130" s="274" t="str">
        <f ca="1">INDEX(統一!$C$1:$C$1000,MATCH(E130,INDIRECT(L130),0))</f>
        <v>わからないときは、友達にやり方を聞く</v>
      </c>
      <c r="N130" s="274" t="str">
        <f t="shared" si="18"/>
        <v>統一!$H$1:$H$1000</v>
      </c>
      <c r="O130" s="274" t="str">
        <f t="shared" ca="1" si="19"/>
        <v>(2)チ</v>
      </c>
      <c r="P130" s="275" t="str">
        <f t="shared" ca="1" si="25"/>
        <v>勉強でわからないところがあったら，友達に勉強のやり方をきく</v>
      </c>
      <c r="Q130" s="275" t="str">
        <f t="shared" ca="1" si="26"/>
        <v>よく当てはまる</v>
      </c>
      <c r="R130" s="275" t="str">
        <f t="shared" ca="1" si="26"/>
        <v>少し当てはまる</v>
      </c>
      <c r="S130" s="275" t="str">
        <f t="shared" ca="1" si="26"/>
        <v>どちらともいえない</v>
      </c>
      <c r="T130" s="275" t="str">
        <f t="shared" ca="1" si="26"/>
        <v>あまり当てはまらない</v>
      </c>
      <c r="U130" s="275" t="str">
        <f t="shared" ca="1" si="26"/>
        <v>全く当てはまらない</v>
      </c>
      <c r="V130" s="275">
        <f t="shared" ca="1" si="26"/>
        <v>0</v>
      </c>
    </row>
    <row r="131" spans="1:22">
      <c r="A131" s="269"/>
      <c r="D131" t="s">
        <v>2477</v>
      </c>
      <c r="E131" t="s">
        <v>2559</v>
      </c>
      <c r="F131">
        <v>5</v>
      </c>
      <c r="G131">
        <v>22</v>
      </c>
      <c r="H131" s="271" t="str">
        <f t="shared" si="14"/>
        <v>小５</v>
      </c>
      <c r="I131" s="271" t="str">
        <f t="shared" si="15"/>
        <v>H31</v>
      </c>
      <c r="J131" s="271" t="str">
        <f t="shared" si="16"/>
        <v>H31_小５</v>
      </c>
      <c r="K131" s="282" t="str">
        <f ca="1">INDEX(統一!$E$1:$E$1000,MATCH(E131,INDIRECT(L131),0))</f>
        <v>q19</v>
      </c>
      <c r="L131" s="274" t="str">
        <f t="shared" si="17"/>
        <v>統一!AA1:AA1000</v>
      </c>
      <c r="M131" s="274" t="str">
        <f ca="1">INDEX(統一!$C$1:$C$1000,MATCH(E131,INDIRECT(L131),0))</f>
        <v>必要なものを用意してから勉強する</v>
      </c>
      <c r="N131" s="274" t="str">
        <f t="shared" si="18"/>
        <v>統一!$H$1:$H$1000</v>
      </c>
      <c r="O131" s="274" t="str">
        <f t="shared" ca="1" si="19"/>
        <v>(2)ツ</v>
      </c>
      <c r="P131" s="275" t="str">
        <f t="shared" ca="1" si="25"/>
        <v>勉強する前に，勉強に必要な本などを用意してから勉強するようにしている</v>
      </c>
      <c r="Q131" s="275" t="str">
        <f t="shared" ca="1" si="26"/>
        <v>よく当てはまる</v>
      </c>
      <c r="R131" s="275" t="str">
        <f t="shared" ca="1" si="26"/>
        <v>少し当てはまる</v>
      </c>
      <c r="S131" s="275" t="str">
        <f t="shared" ca="1" si="26"/>
        <v>どちらともいえない</v>
      </c>
      <c r="T131" s="275" t="str">
        <f t="shared" ca="1" si="26"/>
        <v>あまり当てはまらない</v>
      </c>
      <c r="U131" s="275" t="str">
        <f t="shared" ca="1" si="26"/>
        <v>全く当てはまらない</v>
      </c>
      <c r="V131" s="275">
        <f t="shared" ca="1" si="26"/>
        <v>0</v>
      </c>
    </row>
    <row r="132" spans="1:22">
      <c r="A132" s="269"/>
      <c r="D132" t="s">
        <v>2477</v>
      </c>
      <c r="E132" t="s">
        <v>2558</v>
      </c>
      <c r="F132">
        <v>5</v>
      </c>
      <c r="G132">
        <v>23</v>
      </c>
      <c r="H132" s="271" t="str">
        <f t="shared" si="14"/>
        <v>小５</v>
      </c>
      <c r="I132" s="271" t="str">
        <f t="shared" si="15"/>
        <v>H31</v>
      </c>
      <c r="J132" s="271" t="str">
        <f t="shared" si="16"/>
        <v>H31_小５</v>
      </c>
      <c r="K132" s="282" t="str">
        <f ca="1">INDEX(統一!$E$1:$E$1000,MATCH(E132,INDIRECT(L132),0))</f>
        <v>q26</v>
      </c>
      <c r="L132" s="274" t="str">
        <f t="shared" si="17"/>
        <v>統一!AA1:AA1000</v>
      </c>
      <c r="M132" s="274" t="str">
        <f ca="1">INDEX(統一!$C$1:$C$1000,MATCH(E132,INDIRECT(L132),0))</f>
        <v>勉強のできる友達と同じやり方でやる</v>
      </c>
      <c r="N132" s="274" t="str">
        <f t="shared" si="18"/>
        <v>統一!$H$1:$H$1000</v>
      </c>
      <c r="O132" s="274" t="str">
        <f t="shared" ca="1" si="19"/>
        <v>(2)テ</v>
      </c>
      <c r="P132" s="275" t="str">
        <f t="shared" ca="1" si="25"/>
        <v>勉強のできる友達と，同じやり方で勉強する</v>
      </c>
      <c r="Q132" s="275" t="str">
        <f t="shared" ca="1" si="26"/>
        <v>よく当てはまる</v>
      </c>
      <c r="R132" s="275" t="str">
        <f t="shared" ca="1" si="26"/>
        <v>少し当てはまる</v>
      </c>
      <c r="S132" s="275" t="str">
        <f t="shared" ca="1" si="26"/>
        <v>どちらともいえない</v>
      </c>
      <c r="T132" s="275" t="str">
        <f t="shared" ca="1" si="26"/>
        <v>あまり当てはまらない</v>
      </c>
      <c r="U132" s="275" t="str">
        <f t="shared" ca="1" si="26"/>
        <v>全く当てはまらない</v>
      </c>
      <c r="V132" s="275">
        <f t="shared" ca="1" si="26"/>
        <v>0</v>
      </c>
    </row>
    <row r="133" spans="1:22">
      <c r="A133" s="269"/>
      <c r="D133" t="s">
        <v>2477</v>
      </c>
      <c r="E133" t="s">
        <v>2557</v>
      </c>
      <c r="F133">
        <v>5</v>
      </c>
      <c r="G133">
        <v>24</v>
      </c>
      <c r="H133" s="271" t="str">
        <f t="shared" ref="H133:H196" si="27">+INDEX($A$4:$A$9,MATCH(D133,$B$4:$B$9,0),0)</f>
        <v>小５</v>
      </c>
      <c r="I133" s="271" t="str">
        <f t="shared" ref="I133:I196" si="28">+$B$1</f>
        <v>H31</v>
      </c>
      <c r="J133" s="271" t="str">
        <f t="shared" ref="J133:J196" si="29">I133&amp;"_"&amp;H133</f>
        <v>H31_小５</v>
      </c>
      <c r="K133" s="282" t="str">
        <f ca="1">INDEX(統一!$E$1:$E$1000,MATCH(E133,INDIRECT(L133),0))</f>
        <v>q13</v>
      </c>
      <c r="L133" s="274" t="str">
        <f t="shared" ref="L133:L196" si="30">INDEX($B$11:$B$16,MATCH(H133,$A$11:$A$16,0),0)</f>
        <v>統一!AA1:AA1000</v>
      </c>
      <c r="M133" s="274" t="str">
        <f ca="1">INDEX(統一!$C$1:$C$1000,MATCH(E133,INDIRECT(L133),0))</f>
        <v>正しいか確かめる</v>
      </c>
      <c r="N133" s="274" t="str">
        <f t="shared" ref="N133:N196" si="31">INDEX($B$18:$B$23,MATCH(H133,$A$18:$A$23,0),0)</f>
        <v>統一!$H$1:$H$1000</v>
      </c>
      <c r="O133" s="274" t="str">
        <f t="shared" ref="O133:O196" ca="1" si="32">INDEX(INDIRECT(N133),MATCH(E133,INDIRECT(L133),0))</f>
        <v>(2)ト</v>
      </c>
      <c r="P133" s="275" t="str">
        <f t="shared" ca="1" si="25"/>
        <v>勉強をしているときに，やっていることが正しくできているかどうかをたしかめる</v>
      </c>
      <c r="Q133" s="275" t="str">
        <f t="shared" ca="1" si="26"/>
        <v>よく当てはまる</v>
      </c>
      <c r="R133" s="275" t="str">
        <f t="shared" ca="1" si="26"/>
        <v>少し当てはまる</v>
      </c>
      <c r="S133" s="275" t="str">
        <f t="shared" ca="1" si="26"/>
        <v>どちらともいえない</v>
      </c>
      <c r="T133" s="275" t="str">
        <f t="shared" ca="1" si="26"/>
        <v>あまり当てはまらない</v>
      </c>
      <c r="U133" s="275" t="str">
        <f t="shared" ca="1" si="26"/>
        <v>全く当てはまらない</v>
      </c>
      <c r="V133" s="275">
        <f t="shared" ca="1" si="26"/>
        <v>0</v>
      </c>
    </row>
    <row r="134" spans="1:22">
      <c r="A134" s="269"/>
      <c r="D134" t="s">
        <v>2477</v>
      </c>
      <c r="E134" t="s">
        <v>2556</v>
      </c>
      <c r="F134">
        <v>5</v>
      </c>
      <c r="G134">
        <v>25</v>
      </c>
      <c r="H134" s="271" t="str">
        <f t="shared" si="27"/>
        <v>小５</v>
      </c>
      <c r="I134" s="271" t="str">
        <f t="shared" si="28"/>
        <v>H31</v>
      </c>
      <c r="J134" s="271" t="str">
        <f t="shared" si="29"/>
        <v>H31_小５</v>
      </c>
      <c r="K134" s="282" t="str">
        <f ca="1">INDEX(統一!$E$1:$E$1000,MATCH(E134,INDIRECT(L134),0))</f>
        <v>q14</v>
      </c>
      <c r="L134" s="274" t="str">
        <f t="shared" si="30"/>
        <v>統一!AA1:AA1000</v>
      </c>
      <c r="M134" s="274" t="str">
        <f ca="1">INDEX(統一!$C$1:$C$1000,MATCH(E134,INDIRECT(L134),0))</f>
        <v>計画に沿って行う</v>
      </c>
      <c r="N134" s="274" t="str">
        <f t="shared" si="31"/>
        <v>統一!$H$1:$H$1000</v>
      </c>
      <c r="O134" s="274" t="str">
        <f t="shared" ca="1" si="32"/>
        <v>(2)ナ</v>
      </c>
      <c r="P134" s="275" t="str">
        <f t="shared" ca="1" si="25"/>
        <v>勉強するときは，自分で決めた計画にそって行う</v>
      </c>
      <c r="Q134" s="275" t="str">
        <f t="shared" ca="1" si="26"/>
        <v>よく当てはまる</v>
      </c>
      <c r="R134" s="275" t="str">
        <f t="shared" ca="1" si="26"/>
        <v>少し当てはまる</v>
      </c>
      <c r="S134" s="275" t="str">
        <f t="shared" ca="1" si="26"/>
        <v>どちらともいえない</v>
      </c>
      <c r="T134" s="275" t="str">
        <f t="shared" ca="1" si="26"/>
        <v>あまり当てはまらない</v>
      </c>
      <c r="U134" s="275" t="str">
        <f t="shared" ca="1" si="26"/>
        <v>全く当てはまらない</v>
      </c>
      <c r="V134" s="275">
        <f t="shared" ca="1" si="26"/>
        <v>0</v>
      </c>
    </row>
    <row r="135" spans="1:22">
      <c r="A135" s="269"/>
      <c r="D135" t="s">
        <v>2477</v>
      </c>
      <c r="E135" t="s">
        <v>2555</v>
      </c>
      <c r="F135">
        <v>5</v>
      </c>
      <c r="G135">
        <v>26</v>
      </c>
      <c r="H135" s="271" t="str">
        <f t="shared" si="27"/>
        <v>小５</v>
      </c>
      <c r="I135" s="271" t="str">
        <f t="shared" si="28"/>
        <v>H31</v>
      </c>
      <c r="J135" s="271" t="str">
        <f t="shared" si="29"/>
        <v>H31_小５</v>
      </c>
      <c r="K135" s="282" t="str">
        <f ca="1">INDEX(統一!$E$1:$E$1000,MATCH(E135,INDIRECT(L135),0))</f>
        <v>q36</v>
      </c>
      <c r="L135" s="274" t="str">
        <f t="shared" si="30"/>
        <v>統一!AA1:AA1000</v>
      </c>
      <c r="M135" s="274" t="str">
        <f ca="1">INDEX(統一!$C$1:$C$1000,MATCH(E135,INDIRECT(L135),0))</f>
        <v>嫌なところもよい成績をとるためにがんばる</v>
      </c>
      <c r="N135" s="274" t="str">
        <f t="shared" si="31"/>
        <v>統一!$H$1:$H$1000</v>
      </c>
      <c r="O135" s="274" t="str">
        <f t="shared" ca="1" si="32"/>
        <v>(2)ニ</v>
      </c>
      <c r="P135" s="275" t="str">
        <f t="shared" ca="1" si="25"/>
        <v>今やっていることが気に入らなかったとしても，学校の勉強でよい成績をとるために一生けん命がんばる</v>
      </c>
      <c r="Q135" s="275" t="str">
        <f t="shared" ref="Q135:V144" ca="1" si="33">INDEX(INDIRECT($J135&amp;"!"&amp;Q$2),MATCH($O135,INDIRECT($J135&amp;"!"&amp;"C1:C1000"),0),0)</f>
        <v>よく当てはまる</v>
      </c>
      <c r="R135" s="275" t="str">
        <f t="shared" ca="1" si="33"/>
        <v>少し当てはまる</v>
      </c>
      <c r="S135" s="275" t="str">
        <f t="shared" ca="1" si="33"/>
        <v>どちらともいえない</v>
      </c>
      <c r="T135" s="275" t="str">
        <f t="shared" ca="1" si="33"/>
        <v>あまり当てはまらない</v>
      </c>
      <c r="U135" s="275" t="str">
        <f t="shared" ca="1" si="33"/>
        <v>全く当てはまらない</v>
      </c>
      <c r="V135" s="275">
        <f t="shared" ca="1" si="33"/>
        <v>0</v>
      </c>
    </row>
    <row r="136" spans="1:22">
      <c r="A136" s="269"/>
      <c r="D136" t="s">
        <v>2477</v>
      </c>
      <c r="E136" t="s">
        <v>2554</v>
      </c>
      <c r="F136">
        <v>5</v>
      </c>
      <c r="G136">
        <v>27</v>
      </c>
      <c r="H136" s="271" t="str">
        <f t="shared" si="27"/>
        <v>小５</v>
      </c>
      <c r="I136" s="271" t="str">
        <f t="shared" si="28"/>
        <v>H31</v>
      </c>
      <c r="J136" s="271" t="str">
        <f t="shared" si="29"/>
        <v>H31_小５</v>
      </c>
      <c r="K136" s="282" t="str">
        <f ca="1">INDEX(統一!$E$1:$E$1000,MATCH(E136,INDIRECT(L136),0))</f>
        <v>q29</v>
      </c>
      <c r="L136" s="274" t="str">
        <f t="shared" si="30"/>
        <v>統一!AA1:AA1000</v>
      </c>
      <c r="M136" s="274" t="str">
        <f ca="1">INDEX(統一!$C$1:$C$1000,MATCH(E136,INDIRECT(L136),0))</f>
        <v>知っている言葉で理解する</v>
      </c>
      <c r="N136" s="274" t="str">
        <f t="shared" si="31"/>
        <v>統一!$H$1:$H$1000</v>
      </c>
      <c r="O136" s="274" t="str">
        <f t="shared" ca="1" si="32"/>
        <v>(2)ヌ</v>
      </c>
      <c r="P136" s="275" t="str">
        <f t="shared" ca="1" si="25"/>
        <v>勉強をするときは，内ようを自分の知っている言葉で理かいするようにする</v>
      </c>
      <c r="Q136" s="275" t="str">
        <f t="shared" ca="1" si="33"/>
        <v>よく当てはまる</v>
      </c>
      <c r="R136" s="275" t="str">
        <f t="shared" ca="1" si="33"/>
        <v>少し当てはまる</v>
      </c>
      <c r="S136" s="275" t="str">
        <f t="shared" ca="1" si="33"/>
        <v>どちらともいえない</v>
      </c>
      <c r="T136" s="275" t="str">
        <f t="shared" ca="1" si="33"/>
        <v>あまり当てはまらない</v>
      </c>
      <c r="U136" s="275" t="str">
        <f t="shared" ca="1" si="33"/>
        <v>全く当てはまらない</v>
      </c>
      <c r="V136" s="275">
        <f t="shared" ca="1" si="33"/>
        <v>0</v>
      </c>
    </row>
    <row r="137" spans="1:22">
      <c r="A137" s="269"/>
      <c r="D137" t="s">
        <v>2477</v>
      </c>
      <c r="E137" t="s">
        <v>2553</v>
      </c>
      <c r="F137">
        <v>5</v>
      </c>
      <c r="G137">
        <v>28</v>
      </c>
      <c r="H137" s="271" t="str">
        <f t="shared" si="27"/>
        <v>小５</v>
      </c>
      <c r="I137" s="271" t="str">
        <f t="shared" si="28"/>
        <v>H31</v>
      </c>
      <c r="J137" s="271" t="str">
        <f t="shared" si="29"/>
        <v>H31_小５</v>
      </c>
      <c r="K137" s="282" t="str">
        <f ca="1">INDEX(統一!$E$1:$E$1000,MATCH(E137,INDIRECT(L137),0))</f>
        <v>q21</v>
      </c>
      <c r="L137" s="274" t="str">
        <f t="shared" si="30"/>
        <v>統一!AA1:AA1000</v>
      </c>
      <c r="M137" s="274" t="str">
        <f ca="1">INDEX(統一!$C$1:$C$1000,MATCH(E137,INDIRECT(L137),0))</f>
        <v>繰り返し書いて覚える</v>
      </c>
      <c r="N137" s="274" t="str">
        <f t="shared" si="31"/>
        <v>統一!$H$1:$H$1000</v>
      </c>
      <c r="O137" s="274" t="str">
        <f t="shared" ca="1" si="32"/>
        <v>(2)ネ</v>
      </c>
      <c r="P137" s="275" t="str">
        <f t="shared" ca="1" si="25"/>
        <v>勉強で大切なところは，くり返して書くなどして覚える</v>
      </c>
      <c r="Q137" s="275" t="str">
        <f t="shared" ca="1" si="33"/>
        <v>よく当てはまる</v>
      </c>
      <c r="R137" s="275" t="str">
        <f t="shared" ca="1" si="33"/>
        <v>少し当てはまる</v>
      </c>
      <c r="S137" s="275" t="str">
        <f t="shared" ca="1" si="33"/>
        <v>どちらともいえない</v>
      </c>
      <c r="T137" s="275" t="str">
        <f t="shared" ca="1" si="33"/>
        <v>あまり当てはまらない</v>
      </c>
      <c r="U137" s="275" t="str">
        <f t="shared" ca="1" si="33"/>
        <v>全く当てはまらない</v>
      </c>
      <c r="V137" s="275">
        <f t="shared" ca="1" si="33"/>
        <v>0</v>
      </c>
    </row>
    <row r="138" spans="1:22">
      <c r="A138" s="269"/>
      <c r="D138" t="s">
        <v>2477</v>
      </c>
      <c r="E138" t="s">
        <v>2552</v>
      </c>
      <c r="F138">
        <v>5</v>
      </c>
      <c r="G138">
        <v>29</v>
      </c>
      <c r="H138" s="271" t="str">
        <f t="shared" si="27"/>
        <v>小５</v>
      </c>
      <c r="I138" s="271" t="str">
        <f t="shared" si="28"/>
        <v>H31</v>
      </c>
      <c r="J138" s="271" t="str">
        <f t="shared" si="29"/>
        <v>H31_小５</v>
      </c>
      <c r="K138" s="282" t="str">
        <f ca="1">INDEX(統一!$E$1:$E$1000,MATCH(E138,INDIRECT(L138),0))</f>
        <v>q256</v>
      </c>
      <c r="L138" s="274" t="str">
        <f t="shared" si="30"/>
        <v>統一!AA1:AA1000</v>
      </c>
      <c r="M138" s="274" t="str">
        <f ca="1">INDEX(統一!$C$1:$C$1000,MATCH(E138,INDIRECT(L138),0))</f>
        <v>いろいろな考えかたの人と接して、多くのことを学びたい【逆転項目】</v>
      </c>
      <c r="N138" s="274" t="str">
        <f t="shared" si="31"/>
        <v>統一!$H$1:$H$1000</v>
      </c>
      <c r="O138" s="274" t="str">
        <f t="shared" ca="1" si="32"/>
        <v>(3)</v>
      </c>
      <c r="P138" s="275" t="str">
        <f t="shared" ca="1" si="25"/>
        <v>いろいろな考えかたの人と接して，多くのことを学びたい</v>
      </c>
      <c r="Q138" s="275" t="str">
        <f t="shared" ca="1" si="33"/>
        <v>ほとんど
当てはまらない</v>
      </c>
      <c r="R138" s="275" t="str">
        <f t="shared" ca="1" si="33"/>
        <v>あまり
当てはまらない</v>
      </c>
      <c r="S138" s="275" t="str">
        <f t="shared" ca="1" si="33"/>
        <v>どちらでもない</v>
      </c>
      <c r="T138" s="275" t="str">
        <f t="shared" ca="1" si="33"/>
        <v>すこし当てはまる</v>
      </c>
      <c r="U138" s="275" t="str">
        <f t="shared" ca="1" si="33"/>
        <v>ほとんど
当てはまる</v>
      </c>
      <c r="V138" s="275">
        <f t="shared" ca="1" si="33"/>
        <v>0</v>
      </c>
    </row>
    <row r="139" spans="1:22">
      <c r="A139" s="269"/>
      <c r="D139" t="s">
        <v>2477</v>
      </c>
      <c r="E139" t="s">
        <v>2551</v>
      </c>
      <c r="F139">
        <v>5</v>
      </c>
      <c r="G139">
        <v>30</v>
      </c>
      <c r="H139" s="271" t="str">
        <f t="shared" si="27"/>
        <v>小５</v>
      </c>
      <c r="I139" s="271" t="str">
        <f t="shared" si="28"/>
        <v>H31</v>
      </c>
      <c r="J139" s="271" t="str">
        <f t="shared" si="29"/>
        <v>H31_小５</v>
      </c>
      <c r="K139" s="282" t="str">
        <f ca="1">INDEX(統一!$E$1:$E$1000,MATCH(E139,INDIRECT(L139),0))</f>
        <v>q257</v>
      </c>
      <c r="L139" s="274" t="str">
        <f t="shared" si="30"/>
        <v>統一!AA1:AA1000</v>
      </c>
      <c r="M139" s="274" t="str">
        <f ca="1">INDEX(統一!$C$1:$C$1000,MATCH(E139,INDIRECT(L139),0))</f>
        <v>新しいことをつぎつぎと学びたい【逆転項目】</v>
      </c>
      <c r="N139" s="274" t="str">
        <f t="shared" si="31"/>
        <v>統一!$H$1:$H$1000</v>
      </c>
      <c r="O139" s="274" t="str">
        <f t="shared" ca="1" si="32"/>
        <v>(4)</v>
      </c>
      <c r="P139" s="275" t="str">
        <f t="shared" ca="1" si="25"/>
        <v>新しいことをつぎつぎと学びたいと思う</v>
      </c>
      <c r="Q139" s="275" t="str">
        <f t="shared" ca="1" si="33"/>
        <v>ほとんど
当てはまらない</v>
      </c>
      <c r="R139" s="275" t="str">
        <f t="shared" ca="1" si="33"/>
        <v>あまり
当てはまらない</v>
      </c>
      <c r="S139" s="275" t="str">
        <f t="shared" ca="1" si="33"/>
        <v>どちらでもない</v>
      </c>
      <c r="T139" s="275" t="str">
        <f t="shared" ca="1" si="33"/>
        <v>すこし当てはまる</v>
      </c>
      <c r="U139" s="275" t="str">
        <f t="shared" ca="1" si="33"/>
        <v>ほとんど
当てはまる</v>
      </c>
      <c r="V139" s="275">
        <f t="shared" ca="1" si="33"/>
        <v>0</v>
      </c>
    </row>
    <row r="140" spans="1:22">
      <c r="A140" s="269"/>
      <c r="D140" t="s">
        <v>2477</v>
      </c>
      <c r="E140" t="s">
        <v>2550</v>
      </c>
      <c r="F140">
        <v>5</v>
      </c>
      <c r="G140">
        <v>31</v>
      </c>
      <c r="H140" s="271" t="str">
        <f t="shared" si="27"/>
        <v>小５</v>
      </c>
      <c r="I140" s="271" t="str">
        <f t="shared" si="28"/>
        <v>H31</v>
      </c>
      <c r="J140" s="271" t="str">
        <f t="shared" si="29"/>
        <v>H31_小５</v>
      </c>
      <c r="K140" s="282" t="str">
        <f ca="1">INDEX(統一!$E$1:$E$1000,MATCH(E140,INDIRECT(L140),0))</f>
        <v>q258</v>
      </c>
      <c r="L140" s="274" t="str">
        <f t="shared" si="30"/>
        <v>統一!AA1:AA1000</v>
      </c>
      <c r="M140" s="274" t="str">
        <f ca="1">INDEX(統一!$C$1:$C$1000,MATCH(E140,INDIRECT(L140),0))</f>
        <v>人の意見を聞いたり本を読んだりするときは、事実か、意見かを区別する【逆転項目】</v>
      </c>
      <c r="N140" s="274" t="str">
        <f t="shared" si="31"/>
        <v>統一!$H$1:$H$1000</v>
      </c>
      <c r="O140" s="274" t="str">
        <f t="shared" ca="1" si="32"/>
        <v>(5)</v>
      </c>
      <c r="P140" s="275" t="str">
        <f t="shared" ca="1" si="25"/>
        <v>人の意見を聞いたり本を読んだりするときは，実際にあったことなのか，その人の意見なのかを区別する</v>
      </c>
      <c r="Q140" s="275" t="str">
        <f t="shared" ca="1" si="33"/>
        <v>ほとんど
当てはまらない</v>
      </c>
      <c r="R140" s="275" t="str">
        <f t="shared" ca="1" si="33"/>
        <v>あまり
当てはまらない</v>
      </c>
      <c r="S140" s="275" t="str">
        <f t="shared" ca="1" si="33"/>
        <v>どちらでもない</v>
      </c>
      <c r="T140" s="275" t="str">
        <f t="shared" ca="1" si="33"/>
        <v>すこし当てはまる</v>
      </c>
      <c r="U140" s="275" t="str">
        <f t="shared" ca="1" si="33"/>
        <v>ほとんど
当てはまる</v>
      </c>
      <c r="V140" s="275">
        <f t="shared" ca="1" si="33"/>
        <v>0</v>
      </c>
    </row>
    <row r="141" spans="1:22">
      <c r="A141" s="269"/>
      <c r="D141" t="s">
        <v>2477</v>
      </c>
      <c r="E141" t="s">
        <v>2549</v>
      </c>
      <c r="F141">
        <v>5</v>
      </c>
      <c r="G141">
        <v>32</v>
      </c>
      <c r="H141" s="271" t="str">
        <f t="shared" si="27"/>
        <v>小５</v>
      </c>
      <c r="I141" s="271" t="str">
        <f t="shared" si="28"/>
        <v>H31</v>
      </c>
      <c r="J141" s="271" t="str">
        <f t="shared" si="29"/>
        <v>H31_小５</v>
      </c>
      <c r="K141" s="282" t="str">
        <f ca="1">INDEX(統一!$E$1:$E$1000,MATCH(E141,INDIRECT(L141),0))</f>
        <v>q259</v>
      </c>
      <c r="L141" s="274" t="str">
        <f t="shared" si="30"/>
        <v>統一!AA1:AA1000</v>
      </c>
      <c r="M141" s="274" t="str">
        <f ca="1">INDEX(統一!$C$1:$C$1000,MATCH(E141,INDIRECT(L141),0))</f>
        <v>２つの考えのうちどちらかに決めるときには、できるだけ多くの証拠を調べる【逆転項目】</v>
      </c>
      <c r="N141" s="274" t="str">
        <f t="shared" si="31"/>
        <v>統一!$H$1:$H$1000</v>
      </c>
      <c r="O141" s="274" t="str">
        <f t="shared" ca="1" si="32"/>
        <v>(6)</v>
      </c>
      <c r="P141" s="275" t="str">
        <f t="shared" ca="1" si="25"/>
        <v>２つの考えのうちどちらかに決めるときには，できるだけ多くの証拠を調べる</v>
      </c>
      <c r="Q141" s="275" t="str">
        <f t="shared" ca="1" si="33"/>
        <v>ほとんど
当てはまらない</v>
      </c>
      <c r="R141" s="275" t="str">
        <f t="shared" ca="1" si="33"/>
        <v>あまり
当てはまらない</v>
      </c>
      <c r="S141" s="275" t="str">
        <f t="shared" ca="1" si="33"/>
        <v>どちらでもない</v>
      </c>
      <c r="T141" s="275" t="str">
        <f t="shared" ca="1" si="33"/>
        <v>すこし当てはまる</v>
      </c>
      <c r="U141" s="275" t="str">
        <f t="shared" ca="1" si="33"/>
        <v>ほとんど
当てはまる</v>
      </c>
      <c r="V141" s="275">
        <f t="shared" ca="1" si="33"/>
        <v>0</v>
      </c>
    </row>
    <row r="142" spans="1:22">
      <c r="A142" s="269"/>
      <c r="D142" t="s">
        <v>2477</v>
      </c>
      <c r="E142" t="s">
        <v>2548</v>
      </c>
      <c r="F142">
        <v>5</v>
      </c>
      <c r="G142">
        <v>33</v>
      </c>
      <c r="H142" s="271" t="str">
        <f t="shared" si="27"/>
        <v>小５</v>
      </c>
      <c r="I142" s="271" t="str">
        <f t="shared" si="28"/>
        <v>H31</v>
      </c>
      <c r="J142" s="271" t="str">
        <f t="shared" si="29"/>
        <v>H31_小５</v>
      </c>
      <c r="K142" s="282" t="str">
        <f ca="1">INDEX(統一!$E$1:$E$1000,MATCH(E142,INDIRECT(L142),0))</f>
        <v>q260</v>
      </c>
      <c r="L142" s="274" t="str">
        <f t="shared" si="30"/>
        <v>統一!AA1:AA1000</v>
      </c>
      <c r="M142" s="274" t="str">
        <f ca="1">INDEX(統一!$C$1:$C$1000,MATCH(E142,INDIRECT(L142),0))</f>
        <v>はっきりとした理由を考えて自分の行動を決める。【逆転項目】</v>
      </c>
      <c r="N142" s="274" t="str">
        <f t="shared" si="31"/>
        <v>統一!$H$1:$H$1000</v>
      </c>
      <c r="O142" s="274" t="str">
        <f t="shared" ca="1" si="32"/>
        <v>(7)</v>
      </c>
      <c r="P142" s="275" t="str">
        <f t="shared" ca="1" si="25"/>
        <v>はっきりとした理由を考えて自分の行動を決める</v>
      </c>
      <c r="Q142" s="275" t="str">
        <f t="shared" ca="1" si="33"/>
        <v>ほとんど
当てはまらない</v>
      </c>
      <c r="R142" s="275" t="str">
        <f t="shared" ca="1" si="33"/>
        <v>あまり
当てはまらない</v>
      </c>
      <c r="S142" s="275" t="str">
        <f t="shared" ca="1" si="33"/>
        <v>どちらでもない</v>
      </c>
      <c r="T142" s="275" t="str">
        <f t="shared" ca="1" si="33"/>
        <v>すこし当てはまる</v>
      </c>
      <c r="U142" s="275" t="str">
        <f t="shared" ca="1" si="33"/>
        <v>ほとんど
当てはまる</v>
      </c>
      <c r="V142" s="275">
        <f t="shared" ca="1" si="33"/>
        <v>0</v>
      </c>
    </row>
    <row r="143" spans="1:22">
      <c r="A143" s="269"/>
      <c r="D143" t="s">
        <v>2477</v>
      </c>
      <c r="E143" t="s">
        <v>2547</v>
      </c>
      <c r="F143">
        <v>5</v>
      </c>
      <c r="G143">
        <v>34</v>
      </c>
      <c r="H143" s="271" t="str">
        <f t="shared" si="27"/>
        <v>小５</v>
      </c>
      <c r="I143" s="271" t="str">
        <f t="shared" si="28"/>
        <v>H31</v>
      </c>
      <c r="J143" s="271" t="str">
        <f t="shared" si="29"/>
        <v>H31_小５</v>
      </c>
      <c r="K143" s="282" t="str">
        <f ca="1">INDEX(統一!$E$1:$E$1000,MATCH(E143,INDIRECT(L143),0))</f>
        <v>q261</v>
      </c>
      <c r="L143" s="274" t="str">
        <f t="shared" si="30"/>
        <v>統一!AA1:AA1000</v>
      </c>
      <c r="M143" s="274" t="str">
        <f ca="1">INDEX(統一!$C$1:$C$1000,MATCH(E143,INDIRECT(L143),0))</f>
        <v>思い込みで判断しないようにいつも気をつけている【逆転項目】</v>
      </c>
      <c r="N143" s="274" t="str">
        <f t="shared" si="31"/>
        <v>統一!$H$1:$H$1000</v>
      </c>
      <c r="O143" s="274" t="str">
        <f t="shared" ca="1" si="32"/>
        <v>(8)</v>
      </c>
      <c r="P143" s="275" t="str">
        <f t="shared" ca="1" si="25"/>
        <v>思い込みで判断しないようにいつも気をつけている</v>
      </c>
      <c r="Q143" s="275" t="str">
        <f t="shared" ca="1" si="33"/>
        <v>ほとんど
当てはまらない</v>
      </c>
      <c r="R143" s="275" t="str">
        <f t="shared" ca="1" si="33"/>
        <v>あまり
当てはまらない</v>
      </c>
      <c r="S143" s="275" t="str">
        <f t="shared" ca="1" si="33"/>
        <v>どちらでもない</v>
      </c>
      <c r="T143" s="275" t="str">
        <f t="shared" ca="1" si="33"/>
        <v>すこし当てはまる</v>
      </c>
      <c r="U143" s="275" t="str">
        <f t="shared" ca="1" si="33"/>
        <v>ほとんど
当てはまる</v>
      </c>
      <c r="V143" s="275">
        <f t="shared" ca="1" si="33"/>
        <v>0</v>
      </c>
    </row>
    <row r="144" spans="1:22">
      <c r="A144" s="269"/>
      <c r="D144" t="s">
        <v>2477</v>
      </c>
      <c r="E144" t="s">
        <v>2546</v>
      </c>
      <c r="F144">
        <v>5</v>
      </c>
      <c r="G144">
        <v>35</v>
      </c>
      <c r="H144" s="271" t="str">
        <f t="shared" si="27"/>
        <v>小５</v>
      </c>
      <c r="I144" s="271" t="str">
        <f t="shared" si="28"/>
        <v>H31</v>
      </c>
      <c r="J144" s="271" t="str">
        <f t="shared" si="29"/>
        <v>H31_小５</v>
      </c>
      <c r="K144" s="282" t="str">
        <f ca="1">INDEX(統一!$E$1:$E$1000,MATCH(E144,INDIRECT(L144),0))</f>
        <v>q262</v>
      </c>
      <c r="L144" s="274" t="str">
        <f t="shared" si="30"/>
        <v>統一!AA1:AA1000</v>
      </c>
      <c r="M144" s="274" t="str">
        <f ca="1">INDEX(統一!$C$1:$C$1000,MATCH(E144,INDIRECT(L144),0))</f>
        <v>一つ二つの立場だけではなく、できるだけ多くの立場から考えようとする【逆転項目】</v>
      </c>
      <c r="N144" s="274" t="str">
        <f t="shared" si="31"/>
        <v>統一!$H$1:$H$1000</v>
      </c>
      <c r="O144" s="274" t="str">
        <f t="shared" ca="1" si="32"/>
        <v>(9)</v>
      </c>
      <c r="P144" s="275" t="str">
        <f t="shared" ca="1" si="25"/>
        <v>１つ２つの立場だけではなく，できるだけ多くの立場から考えようとする</v>
      </c>
      <c r="Q144" s="275" t="str">
        <f t="shared" ca="1" si="33"/>
        <v>ほとんど
当てはまらない</v>
      </c>
      <c r="R144" s="275" t="str">
        <f t="shared" ca="1" si="33"/>
        <v>あまり
当てはまらない</v>
      </c>
      <c r="S144" s="275" t="str">
        <f t="shared" ca="1" si="33"/>
        <v>どちらでもない</v>
      </c>
      <c r="T144" s="275" t="str">
        <f t="shared" ca="1" si="33"/>
        <v>すこし当てはまる</v>
      </c>
      <c r="U144" s="275" t="str">
        <f t="shared" ca="1" si="33"/>
        <v>ほとんど
当てはまる</v>
      </c>
      <c r="V144" s="275">
        <f t="shared" ca="1" si="33"/>
        <v>0</v>
      </c>
    </row>
    <row r="145" spans="1:22">
      <c r="A145" s="269"/>
      <c r="D145" t="s">
        <v>2477</v>
      </c>
      <c r="E145" t="s">
        <v>2545</v>
      </c>
      <c r="F145">
        <v>5</v>
      </c>
      <c r="G145">
        <v>36</v>
      </c>
      <c r="H145" s="271" t="str">
        <f t="shared" si="27"/>
        <v>小５</v>
      </c>
      <c r="I145" s="271" t="str">
        <f t="shared" si="28"/>
        <v>H31</v>
      </c>
      <c r="J145" s="271" t="str">
        <f t="shared" si="29"/>
        <v>H31_小５</v>
      </c>
      <c r="K145" s="282" t="str">
        <f ca="1">INDEX(統一!$E$1:$E$1000,MATCH(E145,INDIRECT(L145),0))</f>
        <v>q263</v>
      </c>
      <c r="L145" s="274" t="str">
        <f t="shared" si="30"/>
        <v>統一!AA1:AA1000</v>
      </c>
      <c r="M145" s="274" t="str">
        <f ca="1">INDEX(統一!$C$1:$C$1000,MATCH(E145,INDIRECT(L145),0))</f>
        <v>話し合いをするときは、自分の意見と他の人の意見をくらべる【逆転項目】</v>
      </c>
      <c r="N145" s="274" t="str">
        <f t="shared" si="31"/>
        <v>統一!$H$1:$H$1000</v>
      </c>
      <c r="O145" s="274" t="str">
        <f t="shared" ca="1" si="32"/>
        <v>(10)</v>
      </c>
      <c r="P145" s="275" t="str">
        <f t="shared" ca="1" si="25"/>
        <v>話し合いをするときは，自分の意見と他の人の意見をくらべる</v>
      </c>
      <c r="Q145" s="275" t="str">
        <f t="shared" ref="Q145:V154" ca="1" si="34">INDEX(INDIRECT($J145&amp;"!"&amp;Q$2),MATCH($O145,INDIRECT($J145&amp;"!"&amp;"C1:C1000"),0),0)</f>
        <v>ほとんど
当てはまらない</v>
      </c>
      <c r="R145" s="275" t="str">
        <f t="shared" ca="1" si="34"/>
        <v>あまり
当てはまらない</v>
      </c>
      <c r="S145" s="275" t="str">
        <f t="shared" ca="1" si="34"/>
        <v>どちらでもない</v>
      </c>
      <c r="T145" s="275" t="str">
        <f t="shared" ca="1" si="34"/>
        <v>すこし当てはまる</v>
      </c>
      <c r="U145" s="275" t="str">
        <f t="shared" ca="1" si="34"/>
        <v>ほとんど
当てはまる</v>
      </c>
      <c r="V145" s="275">
        <f t="shared" ca="1" si="34"/>
        <v>0</v>
      </c>
    </row>
    <row r="146" spans="1:22">
      <c r="A146" s="269"/>
      <c r="D146" t="s">
        <v>2477</v>
      </c>
      <c r="E146" t="s">
        <v>2544</v>
      </c>
      <c r="F146">
        <v>5</v>
      </c>
      <c r="G146">
        <v>37</v>
      </c>
      <c r="H146" s="271" t="str">
        <f t="shared" si="27"/>
        <v>小５</v>
      </c>
      <c r="I146" s="271" t="str">
        <f t="shared" si="28"/>
        <v>H31</v>
      </c>
      <c r="J146" s="271" t="str">
        <f t="shared" si="29"/>
        <v>H31_小５</v>
      </c>
      <c r="K146" s="282" t="str">
        <f ca="1">INDEX(統一!$E$1:$E$1000,MATCH(E146,INDIRECT(L146),0))</f>
        <v>q264</v>
      </c>
      <c r="L146" s="274" t="str">
        <f t="shared" si="30"/>
        <v>統一!AA1:AA1000</v>
      </c>
      <c r="M146" s="274" t="str">
        <f ca="1">INDEX(統一!$C$1:$C$1000,MATCH(E146,INDIRECT(L146),0))</f>
        <v>他の人も納得できるように、理由をつけて説明をしようとする【逆転項目】</v>
      </c>
      <c r="N146" s="274" t="str">
        <f t="shared" si="31"/>
        <v>統一!$H$1:$H$1000</v>
      </c>
      <c r="O146" s="274" t="str">
        <f t="shared" ca="1" si="32"/>
        <v>(11)</v>
      </c>
      <c r="P146" s="275" t="str">
        <f t="shared" ca="1" si="25"/>
        <v>他の人も納得できるように，理由をつけて説明をしようとする</v>
      </c>
      <c r="Q146" s="275" t="str">
        <f t="shared" ca="1" si="34"/>
        <v>ほとんど
当てはまらない</v>
      </c>
      <c r="R146" s="275" t="str">
        <f t="shared" ca="1" si="34"/>
        <v>あまり
当てはまらない</v>
      </c>
      <c r="S146" s="275" t="str">
        <f t="shared" ca="1" si="34"/>
        <v>どちらでもない</v>
      </c>
      <c r="T146" s="275" t="str">
        <f t="shared" ca="1" si="34"/>
        <v>すこし当てはまる</v>
      </c>
      <c r="U146" s="275" t="str">
        <f t="shared" ca="1" si="34"/>
        <v>ほとんど
当てはまる</v>
      </c>
      <c r="V146" s="275">
        <f t="shared" ca="1" si="34"/>
        <v>0</v>
      </c>
    </row>
    <row r="147" spans="1:22">
      <c r="A147" s="269"/>
      <c r="D147" t="s">
        <v>2477</v>
      </c>
      <c r="E147" t="s">
        <v>2543</v>
      </c>
      <c r="F147">
        <v>5</v>
      </c>
      <c r="G147">
        <v>38</v>
      </c>
      <c r="H147" s="271" t="str">
        <f t="shared" si="27"/>
        <v>小５</v>
      </c>
      <c r="I147" s="271" t="str">
        <f t="shared" si="28"/>
        <v>H31</v>
      </c>
      <c r="J147" s="271" t="str">
        <f t="shared" si="29"/>
        <v>H31_小５</v>
      </c>
      <c r="K147" s="282" t="str">
        <f ca="1">INDEX(統一!$E$1:$E$1000,MATCH(E147,INDIRECT(L147),0))</f>
        <v>q265</v>
      </c>
      <c r="L147" s="274" t="str">
        <f t="shared" si="30"/>
        <v>統一!AA1:AA1000</v>
      </c>
      <c r="M147" s="274" t="str">
        <f ca="1">INDEX(統一!$C$1:$C$1000,MATCH(E147,INDIRECT(L147),0))</f>
        <v>他の人の考えを自分の言葉でまとめてみる【逆転項目】</v>
      </c>
      <c r="N147" s="274" t="str">
        <f t="shared" si="31"/>
        <v>統一!$H$1:$H$1000</v>
      </c>
      <c r="O147" s="274" t="str">
        <f t="shared" ca="1" si="32"/>
        <v>(12)</v>
      </c>
      <c r="P147" s="275" t="str">
        <f t="shared" ca="1" si="25"/>
        <v>他の人の考えを自分の言葉でまとめてみる</v>
      </c>
      <c r="Q147" s="275" t="str">
        <f t="shared" ca="1" si="34"/>
        <v>ほとんど
当てはまらない</v>
      </c>
      <c r="R147" s="275" t="str">
        <f t="shared" ca="1" si="34"/>
        <v>あまり
当てはまらない</v>
      </c>
      <c r="S147" s="275" t="str">
        <f t="shared" ca="1" si="34"/>
        <v>どちらでもない</v>
      </c>
      <c r="T147" s="275" t="str">
        <f t="shared" ca="1" si="34"/>
        <v>すこし当てはまる</v>
      </c>
      <c r="U147" s="275" t="str">
        <f t="shared" ca="1" si="34"/>
        <v>ほとんど
当てはまる</v>
      </c>
      <c r="V147" s="275">
        <f t="shared" ca="1" si="34"/>
        <v>0</v>
      </c>
    </row>
    <row r="148" spans="1:22">
      <c r="A148" s="269"/>
      <c r="D148" t="s">
        <v>2477</v>
      </c>
      <c r="E148" t="s">
        <v>2542</v>
      </c>
      <c r="F148">
        <v>5</v>
      </c>
      <c r="G148">
        <v>39</v>
      </c>
      <c r="H148" s="271" t="str">
        <f t="shared" si="27"/>
        <v>小５</v>
      </c>
      <c r="I148" s="271" t="str">
        <f t="shared" si="28"/>
        <v>H31</v>
      </c>
      <c r="J148" s="271" t="str">
        <f t="shared" si="29"/>
        <v>H31_小５</v>
      </c>
      <c r="K148" s="282" t="str">
        <f ca="1">INDEX(統一!$E$1:$E$1000,MATCH(E148,INDIRECT(L148),0))</f>
        <v>q266</v>
      </c>
      <c r="L148" s="274" t="str">
        <f t="shared" si="30"/>
        <v>統一!AA1:AA1000</v>
      </c>
      <c r="M148" s="274" t="str">
        <f ca="1">INDEX(統一!$C$1:$C$1000,MATCH(E148,INDIRECT(L148),0))</f>
        <v>授業では積極的に質問をする【逆転項目】</v>
      </c>
      <c r="N148" s="274" t="str">
        <f t="shared" si="31"/>
        <v>統一!$H$1:$H$1000</v>
      </c>
      <c r="O148" s="274" t="str">
        <f t="shared" ca="1" si="32"/>
        <v>(13)</v>
      </c>
      <c r="P148" s="275" t="str">
        <f t="shared" ca="1" si="25"/>
        <v>授業では積極的に質問をする</v>
      </c>
      <c r="Q148" s="275" t="str">
        <f t="shared" ca="1" si="34"/>
        <v>ほとんど
当てはまらない</v>
      </c>
      <c r="R148" s="275" t="str">
        <f t="shared" ca="1" si="34"/>
        <v>あまり
当てはまらない</v>
      </c>
      <c r="S148" s="275" t="str">
        <f t="shared" ca="1" si="34"/>
        <v>どちらでもない</v>
      </c>
      <c r="T148" s="275" t="str">
        <f t="shared" ca="1" si="34"/>
        <v>すこし当てはまる</v>
      </c>
      <c r="U148" s="275" t="str">
        <f t="shared" ca="1" si="34"/>
        <v>ほとんど
当てはまる</v>
      </c>
      <c r="V148" s="275">
        <f t="shared" ca="1" si="34"/>
        <v>0</v>
      </c>
    </row>
    <row r="149" spans="1:22">
      <c r="A149" s="269"/>
      <c r="D149" t="s">
        <v>2477</v>
      </c>
      <c r="E149" t="s">
        <v>2541</v>
      </c>
      <c r="F149">
        <v>5</v>
      </c>
      <c r="G149">
        <v>40</v>
      </c>
      <c r="H149" s="271" t="str">
        <f t="shared" si="27"/>
        <v>小５</v>
      </c>
      <c r="I149" s="271" t="str">
        <f t="shared" si="28"/>
        <v>H31</v>
      </c>
      <c r="J149" s="271" t="str">
        <f t="shared" si="29"/>
        <v>H31_小５</v>
      </c>
      <c r="K149" s="282" t="str">
        <f ca="1">INDEX(統一!$E$1:$E$1000,MATCH(E149,INDIRECT(L149),0))</f>
        <v>q267</v>
      </c>
      <c r="L149" s="274" t="str">
        <f t="shared" si="30"/>
        <v>統一!AA1:AA1000</v>
      </c>
      <c r="M149" s="274" t="str">
        <f ca="1">INDEX(統一!$C$1:$C$1000,MATCH(E149,INDIRECT(L149),0))</f>
        <v>授業の前に、前回の授業のまとめができるか自分でチェックする【逆転項目】</v>
      </c>
      <c r="N149" s="274" t="str">
        <f t="shared" si="31"/>
        <v>統一!$H$1:$H$1000</v>
      </c>
      <c r="O149" s="274" t="str">
        <f t="shared" ca="1" si="32"/>
        <v>(14)</v>
      </c>
      <c r="P149" s="275" t="str">
        <f t="shared" ca="1" si="25"/>
        <v>授業の前に，前回の授業のまとめができるか自分でチェックする</v>
      </c>
      <c r="Q149" s="275" t="str">
        <f t="shared" ca="1" si="34"/>
        <v>ほとんど
当てはまらない</v>
      </c>
      <c r="R149" s="275" t="str">
        <f t="shared" ca="1" si="34"/>
        <v>あまり
当てはまらない</v>
      </c>
      <c r="S149" s="275" t="str">
        <f t="shared" ca="1" si="34"/>
        <v>どちらでもない</v>
      </c>
      <c r="T149" s="275" t="str">
        <f t="shared" ca="1" si="34"/>
        <v>すこし当てはまる</v>
      </c>
      <c r="U149" s="275" t="str">
        <f t="shared" ca="1" si="34"/>
        <v>ほとんど
当てはまる</v>
      </c>
      <c r="V149" s="275">
        <f t="shared" ca="1" si="34"/>
        <v>0</v>
      </c>
    </row>
    <row r="150" spans="1:22">
      <c r="A150" s="269"/>
      <c r="D150" t="s">
        <v>2477</v>
      </c>
      <c r="E150" t="s">
        <v>2540</v>
      </c>
      <c r="F150">
        <v>5</v>
      </c>
      <c r="G150">
        <v>41</v>
      </c>
      <c r="H150" s="271" t="str">
        <f t="shared" si="27"/>
        <v>小５</v>
      </c>
      <c r="I150" s="271" t="str">
        <f t="shared" si="28"/>
        <v>H31</v>
      </c>
      <c r="J150" s="271" t="str">
        <f t="shared" si="29"/>
        <v>H31_小５</v>
      </c>
      <c r="K150" s="282" t="str">
        <f ca="1">INDEX(統一!$E$1:$E$1000,MATCH(E150,INDIRECT(L150),0))</f>
        <v>q268</v>
      </c>
      <c r="L150" s="274" t="str">
        <f t="shared" si="30"/>
        <v>統一!AA1:AA1000</v>
      </c>
      <c r="M150" s="274" t="str">
        <f ca="1">INDEX(統一!$C$1:$C$1000,MATCH(E150,INDIRECT(L150),0))</f>
        <v>前の授業で学んだことが、その日の授業でどのように使われているかを考える【逆転項目】</v>
      </c>
      <c r="N150" s="274" t="str">
        <f t="shared" si="31"/>
        <v>統一!$H$1:$H$1000</v>
      </c>
      <c r="O150" s="274" t="str">
        <f t="shared" ca="1" si="32"/>
        <v>(15)</v>
      </c>
      <c r="P150" s="275" t="str">
        <f t="shared" ca="1" si="25"/>
        <v>前の授業で学んだことが，その日の授業でどのように使われているかを考える</v>
      </c>
      <c r="Q150" s="275" t="str">
        <f t="shared" ca="1" si="34"/>
        <v>ほとんど
当てはまらない</v>
      </c>
      <c r="R150" s="275" t="str">
        <f t="shared" ca="1" si="34"/>
        <v>あまり
当てはまらない</v>
      </c>
      <c r="S150" s="275" t="str">
        <f t="shared" ca="1" si="34"/>
        <v>どちらでもない</v>
      </c>
      <c r="T150" s="275" t="str">
        <f t="shared" ca="1" si="34"/>
        <v>すこし当てはまる</v>
      </c>
      <c r="U150" s="275" t="str">
        <f t="shared" ca="1" si="34"/>
        <v>ほとんど
当てはまる</v>
      </c>
      <c r="V150" s="275">
        <f t="shared" ca="1" si="34"/>
        <v>0</v>
      </c>
    </row>
    <row r="151" spans="1:22">
      <c r="A151" s="269"/>
      <c r="D151" t="s">
        <v>2477</v>
      </c>
      <c r="E151" t="s">
        <v>2539</v>
      </c>
      <c r="F151">
        <v>5</v>
      </c>
      <c r="G151">
        <v>42</v>
      </c>
      <c r="H151" s="271" t="str">
        <f t="shared" si="27"/>
        <v>小５</v>
      </c>
      <c r="I151" s="271" t="str">
        <f t="shared" si="28"/>
        <v>H31</v>
      </c>
      <c r="J151" s="271" t="str">
        <f t="shared" si="29"/>
        <v>H31_小５</v>
      </c>
      <c r="K151" s="282" t="str">
        <f ca="1">INDEX(統一!$E$1:$E$1000,MATCH(E151,INDIRECT(L151),0))</f>
        <v>q269</v>
      </c>
      <c r="L151" s="274" t="str">
        <f t="shared" si="30"/>
        <v>統一!AA1:AA1000</v>
      </c>
      <c r="M151" s="274" t="str">
        <f ca="1">INDEX(統一!$C$1:$C$1000,MATCH(E151,INDIRECT(L151),0))</f>
        <v>その日の授業で何が大切なことかを考えながら授業を聞く【逆転項目】</v>
      </c>
      <c r="N151" s="274" t="str">
        <f t="shared" si="31"/>
        <v>統一!$H$1:$H$1000</v>
      </c>
      <c r="O151" s="274" t="str">
        <f t="shared" ca="1" si="32"/>
        <v>(16)</v>
      </c>
      <c r="P151" s="275" t="str">
        <f t="shared" ca="1" si="25"/>
        <v>その日の授業で何が大切なことかを考えながら授業を聞く</v>
      </c>
      <c r="Q151" s="275" t="str">
        <f t="shared" ca="1" si="34"/>
        <v>ほとんど
当てはまらない</v>
      </c>
      <c r="R151" s="275" t="str">
        <f t="shared" ca="1" si="34"/>
        <v>あまり
当てはまらない</v>
      </c>
      <c r="S151" s="275" t="str">
        <f t="shared" ca="1" si="34"/>
        <v>どちらでもない</v>
      </c>
      <c r="T151" s="275" t="str">
        <f t="shared" ca="1" si="34"/>
        <v>すこし当てはまる</v>
      </c>
      <c r="U151" s="275" t="str">
        <f t="shared" ca="1" si="34"/>
        <v>ほとんど
当てはまる</v>
      </c>
      <c r="V151" s="275">
        <f t="shared" ca="1" si="34"/>
        <v>0</v>
      </c>
    </row>
    <row r="152" spans="1:22">
      <c r="A152" s="269"/>
      <c r="D152" t="s">
        <v>2477</v>
      </c>
      <c r="E152" t="s">
        <v>2538</v>
      </c>
      <c r="F152">
        <v>5</v>
      </c>
      <c r="G152">
        <v>43</v>
      </c>
      <c r="H152" s="271" t="str">
        <f t="shared" si="27"/>
        <v>小５</v>
      </c>
      <c r="I152" s="271" t="str">
        <f t="shared" si="28"/>
        <v>H31</v>
      </c>
      <c r="J152" s="271" t="str">
        <f t="shared" si="29"/>
        <v>H31_小５</v>
      </c>
      <c r="K152" s="282" t="str">
        <f ca="1">INDEX(統一!$E$1:$E$1000,MATCH(E152,INDIRECT(L152),0))</f>
        <v>q270</v>
      </c>
      <c r="L152" s="274" t="str">
        <f t="shared" si="30"/>
        <v>統一!AA1:AA1000</v>
      </c>
      <c r="M152" s="274" t="str">
        <f ca="1">INDEX(統一!$C$1:$C$1000,MATCH(E152,INDIRECT(L152),0))</f>
        <v>意見を聞くときは、話におかしなところがないか考えながら聞く【逆転項目】</v>
      </c>
      <c r="N152" s="274" t="str">
        <f t="shared" si="31"/>
        <v>統一!$H$1:$H$1000</v>
      </c>
      <c r="O152" s="274" t="str">
        <f t="shared" ca="1" si="32"/>
        <v>(17)</v>
      </c>
      <c r="P152" s="275" t="str">
        <f t="shared" ca="1" si="25"/>
        <v>意見を聞くときは，話におかしなところがないか考えながら聞く</v>
      </c>
      <c r="Q152" s="275" t="str">
        <f t="shared" ca="1" si="34"/>
        <v>ほとんど
当てはまらない</v>
      </c>
      <c r="R152" s="275" t="str">
        <f t="shared" ca="1" si="34"/>
        <v>あまり
当てはまらない</v>
      </c>
      <c r="S152" s="275" t="str">
        <f t="shared" ca="1" si="34"/>
        <v>どちらでもない</v>
      </c>
      <c r="T152" s="275" t="str">
        <f t="shared" ca="1" si="34"/>
        <v>すこし当てはまる</v>
      </c>
      <c r="U152" s="275" t="str">
        <f t="shared" ca="1" si="34"/>
        <v>ほとんど
当てはまる</v>
      </c>
      <c r="V152" s="275">
        <f t="shared" ca="1" si="34"/>
        <v>0</v>
      </c>
    </row>
    <row r="153" spans="1:22">
      <c r="A153" s="269"/>
      <c r="D153" t="s">
        <v>2477</v>
      </c>
      <c r="E153" t="s">
        <v>2537</v>
      </c>
      <c r="F153">
        <v>5</v>
      </c>
      <c r="G153">
        <v>44</v>
      </c>
      <c r="H153" s="271" t="str">
        <f t="shared" si="27"/>
        <v>小５</v>
      </c>
      <c r="I153" s="271" t="str">
        <f t="shared" si="28"/>
        <v>H31</v>
      </c>
      <c r="J153" s="271" t="str">
        <f t="shared" si="29"/>
        <v>H31_小５</v>
      </c>
      <c r="K153" s="282" t="str">
        <f ca="1">INDEX(統一!$E$1:$E$1000,MATCH(E153,INDIRECT(L153),0))</f>
        <v>q271</v>
      </c>
      <c r="L153" s="274" t="str">
        <f t="shared" si="30"/>
        <v>統一!AA1:AA1000</v>
      </c>
      <c r="M153" s="274" t="str">
        <f ca="1">INDEX(統一!$C$1:$C$1000,MATCH(E153,INDIRECT(L153),0))</f>
        <v>意見を聞くときは、話している人の思い込みが入っていないか考えながら聞く【逆転項目】</v>
      </c>
      <c r="N153" s="274" t="str">
        <f t="shared" si="31"/>
        <v>統一!$H$1:$H$1000</v>
      </c>
      <c r="O153" s="274" t="str">
        <f t="shared" ca="1" si="32"/>
        <v>(18)</v>
      </c>
      <c r="P153" s="275" t="str">
        <f t="shared" ca="1" si="25"/>
        <v>意見を聞くときは，話している人の思い込みが入っていないか考えながら聞く</v>
      </c>
      <c r="Q153" s="275" t="str">
        <f t="shared" ca="1" si="34"/>
        <v>ほとんど
当てはまらない</v>
      </c>
      <c r="R153" s="275" t="str">
        <f t="shared" ca="1" si="34"/>
        <v>あまり
当てはまらない</v>
      </c>
      <c r="S153" s="275" t="str">
        <f t="shared" ca="1" si="34"/>
        <v>どちらでもない</v>
      </c>
      <c r="T153" s="275" t="str">
        <f t="shared" ca="1" si="34"/>
        <v>すこし当てはまる</v>
      </c>
      <c r="U153" s="275" t="str">
        <f t="shared" ca="1" si="34"/>
        <v>ほとんど
当てはまる</v>
      </c>
      <c r="V153" s="275">
        <f t="shared" ca="1" si="34"/>
        <v>0</v>
      </c>
    </row>
    <row r="154" spans="1:22">
      <c r="A154" s="269"/>
      <c r="D154" t="s">
        <v>2477</v>
      </c>
      <c r="E154" t="s">
        <v>2536</v>
      </c>
      <c r="F154">
        <v>5</v>
      </c>
      <c r="G154">
        <v>45</v>
      </c>
      <c r="H154" s="271" t="str">
        <f t="shared" si="27"/>
        <v>小５</v>
      </c>
      <c r="I154" s="271" t="str">
        <f t="shared" si="28"/>
        <v>H31</v>
      </c>
      <c r="J154" s="271" t="str">
        <f t="shared" si="29"/>
        <v>H31_小５</v>
      </c>
      <c r="K154" s="282" t="str">
        <f ca="1">INDEX(統一!$E$1:$E$1000,MATCH(E154,INDIRECT(L154),0))</f>
        <v>q272</v>
      </c>
      <c r="L154" s="274" t="str">
        <f t="shared" si="30"/>
        <v>統一!AA1:AA1000</v>
      </c>
      <c r="M154" s="274" t="str">
        <f ca="1">INDEX(統一!$C$1:$C$1000,MATCH(E154,INDIRECT(L154),0))</f>
        <v>授業で学んだことを、日常の生活や社会の問題にあてはめて考えてみる【逆転項目】</v>
      </c>
      <c r="N154" s="274" t="str">
        <f t="shared" si="31"/>
        <v>統一!$H$1:$H$1000</v>
      </c>
      <c r="O154" s="274" t="str">
        <f t="shared" ca="1" si="32"/>
        <v>(19)</v>
      </c>
      <c r="P154" s="275" t="str">
        <f t="shared" ca="1" si="25"/>
        <v>授業で学んだことを，日常の生活や社会の問題にあてはめて考えてみる</v>
      </c>
      <c r="Q154" s="275" t="str">
        <f t="shared" ca="1" si="34"/>
        <v>ほとんど
当てはまらない</v>
      </c>
      <c r="R154" s="275" t="str">
        <f t="shared" ca="1" si="34"/>
        <v>あまり
当てはまらない</v>
      </c>
      <c r="S154" s="275" t="str">
        <f t="shared" ca="1" si="34"/>
        <v>どちらでもない</v>
      </c>
      <c r="T154" s="275" t="str">
        <f t="shared" ca="1" si="34"/>
        <v>すこし当てはまる</v>
      </c>
      <c r="U154" s="275" t="str">
        <f t="shared" ca="1" si="34"/>
        <v>ほとんど
当てはまる</v>
      </c>
      <c r="V154" s="275">
        <f t="shared" ca="1" si="34"/>
        <v>0</v>
      </c>
    </row>
    <row r="155" spans="1:22">
      <c r="A155" s="269"/>
      <c r="D155" t="s">
        <v>2477</v>
      </c>
      <c r="E155" t="s">
        <v>2535</v>
      </c>
      <c r="F155">
        <v>5</v>
      </c>
      <c r="G155">
        <v>46</v>
      </c>
      <c r="H155" s="271" t="str">
        <f t="shared" si="27"/>
        <v>小５</v>
      </c>
      <c r="I155" s="271" t="str">
        <f t="shared" si="28"/>
        <v>H31</v>
      </c>
      <c r="J155" s="271" t="str">
        <f t="shared" si="29"/>
        <v>H31_小５</v>
      </c>
      <c r="K155" s="282" t="str">
        <f ca="1">INDEX(統一!$E$1:$E$1000,MATCH(E155,INDIRECT(L155),0))</f>
        <v>q273</v>
      </c>
      <c r="L155" s="274" t="str">
        <f t="shared" si="30"/>
        <v>統一!AA1:AA1000</v>
      </c>
      <c r="M155" s="274" t="str">
        <f ca="1">INDEX(統一!$C$1:$C$1000,MATCH(E155,INDIRECT(L155),0))</f>
        <v>授業で学んだことを使って、自分なりに新しいことを考えてみる【逆転項目】</v>
      </c>
      <c r="N155" s="274" t="str">
        <f t="shared" si="31"/>
        <v>統一!$H$1:$H$1000</v>
      </c>
      <c r="O155" s="274" t="str">
        <f t="shared" ca="1" si="32"/>
        <v>(20)</v>
      </c>
      <c r="P155" s="275" t="str">
        <f t="shared" ca="1" si="25"/>
        <v>授業で学んだことを使って，自分なりに新しいことを考えてみる</v>
      </c>
      <c r="Q155" s="275" t="str">
        <f t="shared" ref="Q155:V164" ca="1" si="35">INDEX(INDIRECT($J155&amp;"!"&amp;Q$2),MATCH($O155,INDIRECT($J155&amp;"!"&amp;"C1:C1000"),0),0)</f>
        <v>ほとんど
当てはまらない</v>
      </c>
      <c r="R155" s="275" t="str">
        <f t="shared" ca="1" si="35"/>
        <v>あまり
当てはまらない</v>
      </c>
      <c r="S155" s="275" t="str">
        <f t="shared" ca="1" si="35"/>
        <v>どちらでもない</v>
      </c>
      <c r="T155" s="275" t="str">
        <f t="shared" ca="1" si="35"/>
        <v>すこし当てはまる</v>
      </c>
      <c r="U155" s="275" t="str">
        <f t="shared" ca="1" si="35"/>
        <v>ほとんど
当てはまる</v>
      </c>
      <c r="V155" s="275">
        <f t="shared" ca="1" si="35"/>
        <v>0</v>
      </c>
    </row>
    <row r="156" spans="1:22">
      <c r="A156" s="269"/>
      <c r="D156" t="s">
        <v>2477</v>
      </c>
      <c r="E156" t="s">
        <v>2534</v>
      </c>
      <c r="F156">
        <v>5</v>
      </c>
      <c r="G156">
        <v>47</v>
      </c>
      <c r="H156" s="271" t="str">
        <f t="shared" si="27"/>
        <v>小５</v>
      </c>
      <c r="I156" s="271" t="str">
        <f t="shared" si="28"/>
        <v>H31</v>
      </c>
      <c r="J156" s="271" t="str">
        <f t="shared" si="29"/>
        <v>H31_小５</v>
      </c>
      <c r="K156" s="282" t="str">
        <f ca="1">INDEX(統一!$E$1:$E$1000,MATCH(E156,INDIRECT(L156),0))</f>
        <v>q274</v>
      </c>
      <c r="L156" s="274" t="str">
        <f t="shared" si="30"/>
        <v>統一!AA1:AA1000</v>
      </c>
      <c r="M156" s="274" t="str">
        <f ca="1">INDEX(統一!$C$1:$C$1000,MATCH(E156,INDIRECT(L156),0))</f>
        <v>授業で学んだことのなかで大事なことを、自分の言葉でまとめてみる【逆転項目】</v>
      </c>
      <c r="N156" s="274" t="str">
        <f t="shared" si="31"/>
        <v>統一!$H$1:$H$1000</v>
      </c>
      <c r="O156" s="274" t="str">
        <f t="shared" ca="1" si="32"/>
        <v>(21)</v>
      </c>
      <c r="P156" s="275" t="str">
        <f t="shared" ca="1" si="25"/>
        <v>授業で学んだことのなかで大事なことを，自分の言葉でまとめてみる</v>
      </c>
      <c r="Q156" s="275" t="str">
        <f t="shared" ca="1" si="35"/>
        <v>ほとんど
当てはまらない</v>
      </c>
      <c r="R156" s="275" t="str">
        <f t="shared" ca="1" si="35"/>
        <v>あまり
当てはまらない</v>
      </c>
      <c r="S156" s="275" t="str">
        <f t="shared" ca="1" si="35"/>
        <v>どちらでもない</v>
      </c>
      <c r="T156" s="275" t="str">
        <f t="shared" ca="1" si="35"/>
        <v>すこし当てはまる</v>
      </c>
      <c r="U156" s="275" t="str">
        <f t="shared" ca="1" si="35"/>
        <v>ほとんど
当てはまる</v>
      </c>
      <c r="V156" s="275">
        <f t="shared" ca="1" si="35"/>
        <v>0</v>
      </c>
    </row>
    <row r="157" spans="1:22">
      <c r="A157" s="269"/>
      <c r="D157" t="s">
        <v>2477</v>
      </c>
      <c r="E157" t="s">
        <v>2533</v>
      </c>
      <c r="F157">
        <v>5</v>
      </c>
      <c r="G157">
        <v>48</v>
      </c>
      <c r="H157" s="271" t="str">
        <f t="shared" si="27"/>
        <v>小５</v>
      </c>
      <c r="I157" s="271" t="str">
        <f t="shared" si="28"/>
        <v>H31</v>
      </c>
      <c r="J157" s="271" t="str">
        <f t="shared" si="29"/>
        <v>H31_小５</v>
      </c>
      <c r="K157" s="282" t="str">
        <f ca="1">INDEX(統一!$E$1:$E$1000,MATCH(E157,INDIRECT(L157),0))</f>
        <v>q275</v>
      </c>
      <c r="L157" s="274" t="str">
        <f t="shared" si="30"/>
        <v>統一!AA1:AA1000</v>
      </c>
      <c r="M157" s="274" t="str">
        <f ca="1">INDEX(統一!$C$1:$C$1000,MATCH(E157,INDIRECT(L157),0))</f>
        <v>授業で関心を持ったことについて、自分で本や資料集を調べてみる【逆転項目】</v>
      </c>
      <c r="N157" s="274" t="str">
        <f t="shared" si="31"/>
        <v>統一!$H$1:$H$1000</v>
      </c>
      <c r="O157" s="274" t="str">
        <f t="shared" ca="1" si="32"/>
        <v>(22)</v>
      </c>
      <c r="P157" s="275" t="str">
        <f t="shared" ca="1" si="25"/>
        <v>授業で関心を持ったことについて，自分で本や資料集を調べてみる</v>
      </c>
      <c r="Q157" s="275" t="str">
        <f t="shared" ca="1" si="35"/>
        <v>ほとんど
当てはまらない</v>
      </c>
      <c r="R157" s="275" t="str">
        <f t="shared" ca="1" si="35"/>
        <v>あまり
当てはまらない</v>
      </c>
      <c r="S157" s="275" t="str">
        <f t="shared" ca="1" si="35"/>
        <v>どちらでもない</v>
      </c>
      <c r="T157" s="275" t="str">
        <f t="shared" ca="1" si="35"/>
        <v>すこし当てはまる</v>
      </c>
      <c r="U157" s="275" t="str">
        <f t="shared" ca="1" si="35"/>
        <v>ほとんど
当てはまる</v>
      </c>
      <c r="V157" s="275">
        <f t="shared" ca="1" si="35"/>
        <v>0</v>
      </c>
    </row>
    <row r="158" spans="1:22">
      <c r="A158" s="269"/>
      <c r="D158" t="s">
        <v>2477</v>
      </c>
      <c r="E158" t="s">
        <v>2532</v>
      </c>
      <c r="F158">
        <v>4</v>
      </c>
      <c r="G158">
        <v>49</v>
      </c>
      <c r="H158" s="271" t="str">
        <f t="shared" si="27"/>
        <v>小５</v>
      </c>
      <c r="I158" s="271" t="str">
        <f t="shared" si="28"/>
        <v>H31</v>
      </c>
      <c r="J158" s="271" t="str">
        <f t="shared" si="29"/>
        <v>H31_小５</v>
      </c>
      <c r="K158" s="282" t="str">
        <f ca="1">INDEX(統一!$E$1:$E$1000,MATCH(E158,INDIRECT(L158),0))</f>
        <v>q68</v>
      </c>
      <c r="L158" s="274" t="str">
        <f t="shared" si="30"/>
        <v>統一!AA1:AA1000</v>
      </c>
      <c r="M158" s="274" t="str">
        <f ca="1">INDEX(統一!$C$1:$C$1000,MATCH(E158,INDIRECT(L158),0))</f>
        <v>よいところがある</v>
      </c>
      <c r="N158" s="274" t="str">
        <f t="shared" si="31"/>
        <v>統一!$H$1:$H$1000</v>
      </c>
      <c r="O158" s="274" t="str">
        <f t="shared" ca="1" si="32"/>
        <v>(23)</v>
      </c>
      <c r="P158" s="275" t="str">
        <f t="shared" ca="1" si="25"/>
        <v>自分には，よいところがあると思いますか</v>
      </c>
      <c r="Q158" s="275" t="str">
        <f t="shared" ca="1" si="35"/>
        <v>思う</v>
      </c>
      <c r="R158" s="275" t="str">
        <f t="shared" ca="1" si="35"/>
        <v>どちらかといえば，思う</v>
      </c>
      <c r="S158" s="275" t="str">
        <f t="shared" ca="1" si="35"/>
        <v>どちらかといえば，思わない</v>
      </c>
      <c r="T158" s="275" t="str">
        <f t="shared" ca="1" si="35"/>
        <v>思わない</v>
      </c>
      <c r="U158" s="275">
        <f t="shared" ca="1" si="35"/>
        <v>0</v>
      </c>
      <c r="V158" s="275">
        <f t="shared" ca="1" si="35"/>
        <v>0</v>
      </c>
    </row>
    <row r="159" spans="1:22">
      <c r="A159" s="269"/>
      <c r="D159" t="s">
        <v>2477</v>
      </c>
      <c r="E159" t="s">
        <v>2531</v>
      </c>
      <c r="F159">
        <v>4</v>
      </c>
      <c r="G159">
        <v>50</v>
      </c>
      <c r="H159" s="271" t="str">
        <f t="shared" si="27"/>
        <v>小５</v>
      </c>
      <c r="I159" s="271" t="str">
        <f t="shared" si="28"/>
        <v>H31</v>
      </c>
      <c r="J159" s="271" t="str">
        <f t="shared" si="29"/>
        <v>H31_小５</v>
      </c>
      <c r="K159" s="282" t="str">
        <f ca="1">INDEX(統一!$E$1:$E$1000,MATCH(E159,INDIRECT(L159),0))</f>
        <v>q69</v>
      </c>
      <c r="L159" s="274" t="str">
        <f t="shared" si="30"/>
        <v>統一!AA1:AA1000</v>
      </c>
      <c r="M159" s="274" t="str">
        <f ca="1">INDEX(統一!$C$1:$C$1000,MATCH(E159,INDIRECT(L159),0))</f>
        <v>難しいことにも挑戦する</v>
      </c>
      <c r="N159" s="274" t="str">
        <f t="shared" si="31"/>
        <v>統一!$H$1:$H$1000</v>
      </c>
      <c r="O159" s="274" t="str">
        <f t="shared" ca="1" si="32"/>
        <v>(24)</v>
      </c>
      <c r="P159" s="275" t="str">
        <f t="shared" ca="1" si="25"/>
        <v>むずかしいことでも失敗をおそれないでちょう戦していますか</v>
      </c>
      <c r="Q159" s="275" t="str">
        <f t="shared" ca="1" si="35"/>
        <v>している</v>
      </c>
      <c r="R159" s="275" t="str">
        <f t="shared" ca="1" si="35"/>
        <v>どちらかといえば，している</v>
      </c>
      <c r="S159" s="275" t="str">
        <f t="shared" ca="1" si="35"/>
        <v>どちらかといえば，していない</v>
      </c>
      <c r="T159" s="275" t="str">
        <f t="shared" ca="1" si="35"/>
        <v>していない</v>
      </c>
      <c r="U159" s="275">
        <f t="shared" ca="1" si="35"/>
        <v>0</v>
      </c>
      <c r="V159" s="275">
        <f t="shared" ca="1" si="35"/>
        <v>0</v>
      </c>
    </row>
    <row r="160" spans="1:22">
      <c r="A160" s="269"/>
      <c r="D160" t="s">
        <v>2477</v>
      </c>
      <c r="E160" t="s">
        <v>2530</v>
      </c>
      <c r="F160">
        <v>4</v>
      </c>
      <c r="G160">
        <v>51</v>
      </c>
      <c r="H160" s="271" t="str">
        <f t="shared" si="27"/>
        <v>小５</v>
      </c>
      <c r="I160" s="271" t="str">
        <f t="shared" si="28"/>
        <v>H31</v>
      </c>
      <c r="J160" s="271" t="str">
        <f t="shared" si="29"/>
        <v>H31_小５</v>
      </c>
      <c r="K160" s="282" t="str">
        <f ca="1">INDEX(統一!$E$1:$E$1000,MATCH(E160,INDIRECT(L160),0))</f>
        <v>q70</v>
      </c>
      <c r="L160" s="274" t="str">
        <f t="shared" si="30"/>
        <v>統一!AA1:AA1000</v>
      </c>
      <c r="M160" s="274" t="str">
        <f ca="1">INDEX(統一!$C$1:$C$1000,MATCH(E160,INDIRECT(L160),0))</f>
        <v>地域の歴史や自然に関心がある</v>
      </c>
      <c r="N160" s="274" t="str">
        <f t="shared" si="31"/>
        <v>統一!$H$1:$H$1000</v>
      </c>
      <c r="O160" s="274" t="str">
        <f t="shared" ca="1" si="32"/>
        <v>(25)</v>
      </c>
      <c r="P160" s="275" t="str">
        <f t="shared" ca="1" si="25"/>
        <v>今住んでいる県や市町村の歴史や自然に関心を持っていますか</v>
      </c>
      <c r="Q160" s="275" t="str">
        <f t="shared" ca="1" si="35"/>
        <v>持っている</v>
      </c>
      <c r="R160" s="275" t="str">
        <f t="shared" ca="1" si="35"/>
        <v>どちらかといえば，持っている</v>
      </c>
      <c r="S160" s="275" t="str">
        <f t="shared" ca="1" si="35"/>
        <v>どちらかといえば，持っていない</v>
      </c>
      <c r="T160" s="275" t="str">
        <f t="shared" ca="1" si="35"/>
        <v>持っていない</v>
      </c>
      <c r="U160" s="275">
        <f t="shared" ca="1" si="35"/>
        <v>0</v>
      </c>
      <c r="V160" s="275">
        <f t="shared" ca="1" si="35"/>
        <v>0</v>
      </c>
    </row>
    <row r="161" spans="1:22">
      <c r="A161" s="269"/>
      <c r="D161" t="s">
        <v>2477</v>
      </c>
      <c r="E161" t="s">
        <v>2529</v>
      </c>
      <c r="F161">
        <v>4</v>
      </c>
      <c r="G161">
        <v>52</v>
      </c>
      <c r="H161" s="271" t="str">
        <f t="shared" si="27"/>
        <v>小５</v>
      </c>
      <c r="I161" s="271" t="str">
        <f t="shared" si="28"/>
        <v>H31</v>
      </c>
      <c r="J161" s="271" t="str">
        <f t="shared" si="29"/>
        <v>H31_小５</v>
      </c>
      <c r="K161" s="282" t="str">
        <f ca="1">INDEX(統一!$E$1:$E$1000,MATCH(E161,INDIRECT(L161),0))</f>
        <v>q71</v>
      </c>
      <c r="L161" s="274" t="str">
        <f t="shared" si="30"/>
        <v>統一!AA1:AA1000</v>
      </c>
      <c r="M161" s="274" t="str">
        <f ca="1">INDEX(統一!$C$1:$C$1000,MATCH(E161,INDIRECT(L161),0))</f>
        <v>夢や目標を持っている</v>
      </c>
      <c r="N161" s="274" t="str">
        <f t="shared" si="31"/>
        <v>統一!$H$1:$H$1000</v>
      </c>
      <c r="O161" s="274" t="str">
        <f t="shared" ca="1" si="32"/>
        <v>(26)</v>
      </c>
      <c r="P161" s="275" t="str">
        <f t="shared" ca="1" si="25"/>
        <v>しょう来のゆめや目標を持っていますか</v>
      </c>
      <c r="Q161" s="275" t="str">
        <f t="shared" ca="1" si="35"/>
        <v>持っている</v>
      </c>
      <c r="R161" s="275" t="str">
        <f t="shared" ca="1" si="35"/>
        <v>どちらかといえば，持っている</v>
      </c>
      <c r="S161" s="275" t="str">
        <f t="shared" ca="1" si="35"/>
        <v>どちらかといえば，持っていない</v>
      </c>
      <c r="T161" s="275" t="str">
        <f t="shared" ca="1" si="35"/>
        <v>持っていない</v>
      </c>
      <c r="U161" s="275">
        <f t="shared" ca="1" si="35"/>
        <v>0</v>
      </c>
      <c r="V161" s="275">
        <f t="shared" ca="1" si="35"/>
        <v>0</v>
      </c>
    </row>
    <row r="162" spans="1:22">
      <c r="A162" s="269"/>
      <c r="D162" t="s">
        <v>2477</v>
      </c>
      <c r="E162" t="s">
        <v>2528</v>
      </c>
      <c r="F162">
        <v>7</v>
      </c>
      <c r="G162">
        <v>53</v>
      </c>
      <c r="H162" s="271" t="str">
        <f t="shared" si="27"/>
        <v>小５</v>
      </c>
      <c r="I162" s="271" t="str">
        <f t="shared" si="28"/>
        <v>H31</v>
      </c>
      <c r="J162" s="271" t="str">
        <f t="shared" si="29"/>
        <v>H31_小５</v>
      </c>
      <c r="K162" s="282" t="str">
        <f ca="1">INDEX(統一!$E$1:$E$1000,MATCH(E162,INDIRECT(L162),0))</f>
        <v>q211</v>
      </c>
      <c r="L162" s="274" t="str">
        <f t="shared" si="30"/>
        <v>統一!AA1:AA1000</v>
      </c>
      <c r="M162" s="274" t="str">
        <f ca="1">INDEX(統一!$C$1:$C$1000,MATCH(E162,INDIRECT(L162),0))</f>
        <v>将来どの学校まで進みたいか</v>
      </c>
      <c r="N162" s="274" t="str">
        <f t="shared" si="31"/>
        <v>統一!$H$1:$H$1000</v>
      </c>
      <c r="O162" s="274" t="str">
        <f t="shared" ca="1" si="32"/>
        <v>(27)</v>
      </c>
      <c r="P162" s="275" t="str">
        <f t="shared" ca="1" si="25"/>
        <v>しょう来どの学校まで進みたいと思いますか</v>
      </c>
      <c r="Q162" s="275" t="str">
        <f t="shared" ca="1" si="35"/>
        <v>中学校まで</v>
      </c>
      <c r="R162" s="275" t="str">
        <f t="shared" ca="1" si="35"/>
        <v>高校まで</v>
      </c>
      <c r="S162" s="275" t="str">
        <f t="shared" ca="1" si="35"/>
        <v>せん門学校まで</v>
      </c>
      <c r="T162" s="275" t="str">
        <f t="shared" ca="1" si="35"/>
        <v>短期大学まで</v>
      </c>
      <c r="U162" s="275" t="str">
        <f t="shared" ca="1" si="35"/>
        <v>大学まで</v>
      </c>
      <c r="V162" s="275" t="str">
        <f t="shared" ca="1" si="35"/>
        <v>大学院まで</v>
      </c>
    </row>
    <row r="163" spans="1:22">
      <c r="A163" s="269"/>
      <c r="D163" t="s">
        <v>2477</v>
      </c>
      <c r="E163" t="s">
        <v>2527</v>
      </c>
      <c r="F163">
        <v>4</v>
      </c>
      <c r="G163">
        <v>54</v>
      </c>
      <c r="H163" s="271" t="str">
        <f t="shared" si="27"/>
        <v>小５</v>
      </c>
      <c r="I163" s="271" t="str">
        <f t="shared" si="28"/>
        <v>H31</v>
      </c>
      <c r="J163" s="271" t="str">
        <f t="shared" si="29"/>
        <v>H31_小５</v>
      </c>
      <c r="K163" s="282" t="str">
        <f ca="1">INDEX(統一!$E$1:$E$1000,MATCH(E163,INDIRECT(L163),0))</f>
        <v>q205</v>
      </c>
      <c r="L163" s="274" t="str">
        <f t="shared" si="30"/>
        <v>統一!AA1:AA1000</v>
      </c>
      <c r="M163" s="274" t="str">
        <f ca="1">INDEX(統一!$C$1:$C$1000,MATCH(E163,INDIRECT(L163),0))</f>
        <v>友達に認められることは大事である</v>
      </c>
      <c r="N163" s="274" t="str">
        <f t="shared" si="31"/>
        <v>統一!$H$1:$H$1000</v>
      </c>
      <c r="O163" s="274" t="str">
        <f t="shared" ca="1" si="32"/>
        <v>(28)</v>
      </c>
      <c r="P163" s="275" t="str">
        <f t="shared" ca="1" si="25"/>
        <v>学校の友達に認められることは大事なことですか</v>
      </c>
      <c r="Q163" s="275" t="str">
        <f t="shared" ca="1" si="35"/>
        <v>大事</v>
      </c>
      <c r="R163" s="275" t="str">
        <f t="shared" ca="1" si="35"/>
        <v>どちらかといえば，大事</v>
      </c>
      <c r="S163" s="275" t="str">
        <f t="shared" ca="1" si="35"/>
        <v>どちらかといえば，大事ではない</v>
      </c>
      <c r="T163" s="275" t="str">
        <f t="shared" ca="1" si="35"/>
        <v>大事ではない</v>
      </c>
      <c r="U163" s="275">
        <f t="shared" ca="1" si="35"/>
        <v>0</v>
      </c>
      <c r="V163" s="275">
        <f t="shared" ca="1" si="35"/>
        <v>0</v>
      </c>
    </row>
    <row r="164" spans="1:22">
      <c r="A164" s="269"/>
      <c r="D164" t="s">
        <v>2477</v>
      </c>
      <c r="E164" t="s">
        <v>2526</v>
      </c>
      <c r="F164">
        <v>3</v>
      </c>
      <c r="G164">
        <v>55</v>
      </c>
      <c r="H164" s="271" t="str">
        <f t="shared" si="27"/>
        <v>小５</v>
      </c>
      <c r="I164" s="271" t="str">
        <f t="shared" si="28"/>
        <v>H31</v>
      </c>
      <c r="J164" s="271" t="str">
        <f t="shared" si="29"/>
        <v>H31_小５</v>
      </c>
      <c r="K164" s="282" t="str">
        <f ca="1">INDEX(統一!$E$1:$E$1000,MATCH(E164,INDIRECT(L164),0))</f>
        <v>q206</v>
      </c>
      <c r="L164" s="274" t="str">
        <f t="shared" si="30"/>
        <v>統一!AA1:AA1000</v>
      </c>
      <c r="M164" s="274" t="str">
        <f ca="1">INDEX(統一!$C$1:$C$1000,MATCH(E164,INDIRECT(L164),0))</f>
        <v>幼稚園に通っていた</v>
      </c>
      <c r="N164" s="274" t="str">
        <f t="shared" si="31"/>
        <v>統一!$H$1:$H$1000</v>
      </c>
      <c r="O164" s="274" t="str">
        <f t="shared" ca="1" si="32"/>
        <v>(29)</v>
      </c>
      <c r="P164" s="275" t="str">
        <f t="shared" ca="1" si="25"/>
        <v>小学校の入学前にようち園に通っていましたか</v>
      </c>
      <c r="Q164" s="275" t="str">
        <f t="shared" ca="1" si="35"/>
        <v>通っていた</v>
      </c>
      <c r="R164" s="275" t="str">
        <f t="shared" ca="1" si="35"/>
        <v>通っていない</v>
      </c>
      <c r="S164" s="275" t="str">
        <f t="shared" ca="1" si="35"/>
        <v>わからない</v>
      </c>
      <c r="T164" s="275">
        <f t="shared" ca="1" si="35"/>
        <v>0</v>
      </c>
      <c r="U164" s="275">
        <f t="shared" ca="1" si="35"/>
        <v>0</v>
      </c>
      <c r="V164" s="275">
        <f t="shared" ca="1" si="35"/>
        <v>0</v>
      </c>
    </row>
    <row r="165" spans="1:22">
      <c r="A165" s="269"/>
      <c r="D165" t="s">
        <v>2477</v>
      </c>
      <c r="E165" t="s">
        <v>2525</v>
      </c>
      <c r="F165">
        <v>3</v>
      </c>
      <c r="G165">
        <v>56</v>
      </c>
      <c r="H165" s="271" t="str">
        <f t="shared" si="27"/>
        <v>小５</v>
      </c>
      <c r="I165" s="271" t="str">
        <f t="shared" si="28"/>
        <v>H31</v>
      </c>
      <c r="J165" s="271" t="str">
        <f t="shared" si="29"/>
        <v>H31_小５</v>
      </c>
      <c r="K165" s="282" t="str">
        <f ca="1">INDEX(統一!$E$1:$E$1000,MATCH(E165,INDIRECT(L165),0))</f>
        <v>q207</v>
      </c>
      <c r="L165" s="274" t="str">
        <f t="shared" si="30"/>
        <v>統一!AA1:AA1000</v>
      </c>
      <c r="M165" s="274" t="str">
        <f ca="1">INDEX(統一!$C$1:$C$1000,MATCH(E165,INDIRECT(L165),0))</f>
        <v>保育園に通っていた</v>
      </c>
      <c r="N165" s="274" t="str">
        <f t="shared" si="31"/>
        <v>統一!$H$1:$H$1000</v>
      </c>
      <c r="O165" s="274" t="str">
        <f t="shared" ca="1" si="32"/>
        <v>(30)</v>
      </c>
      <c r="P165" s="275" t="str">
        <f t="shared" ca="1" si="25"/>
        <v>小学校の入学前にほ育園に通っていましたか</v>
      </c>
      <c r="Q165" s="275" t="str">
        <f t="shared" ref="Q165:V174" ca="1" si="36">INDEX(INDIRECT($J165&amp;"!"&amp;Q$2),MATCH($O165,INDIRECT($J165&amp;"!"&amp;"C1:C1000"),0),0)</f>
        <v>通っていた</v>
      </c>
      <c r="R165" s="275" t="str">
        <f t="shared" ca="1" si="36"/>
        <v>通っていない</v>
      </c>
      <c r="S165" s="275" t="str">
        <f t="shared" ca="1" si="36"/>
        <v>わからない</v>
      </c>
      <c r="T165" s="275">
        <f t="shared" ca="1" si="36"/>
        <v>0</v>
      </c>
      <c r="U165" s="275">
        <f t="shared" ca="1" si="36"/>
        <v>0</v>
      </c>
      <c r="V165" s="275">
        <f t="shared" ca="1" si="36"/>
        <v>0</v>
      </c>
    </row>
    <row r="166" spans="1:22">
      <c r="A166" s="269"/>
      <c r="D166" t="s">
        <v>2477</v>
      </c>
      <c r="E166" t="s">
        <v>2524</v>
      </c>
      <c r="F166">
        <v>4</v>
      </c>
      <c r="G166">
        <v>57</v>
      </c>
      <c r="H166" s="271" t="str">
        <f t="shared" si="27"/>
        <v>小５</v>
      </c>
      <c r="I166" s="271" t="str">
        <f t="shared" si="28"/>
        <v>H31</v>
      </c>
      <c r="J166" s="271" t="str">
        <f t="shared" si="29"/>
        <v>H31_小５</v>
      </c>
      <c r="K166" s="282" t="str">
        <f ca="1">INDEX(統一!$E$1:$E$1000,MATCH(E166,INDIRECT(L166),0))</f>
        <v>q120</v>
      </c>
      <c r="L166" s="274" t="str">
        <f t="shared" si="30"/>
        <v>統一!AA1:AA1000</v>
      </c>
      <c r="M166" s="274" t="str">
        <f ca="1">INDEX(統一!$C$1:$C$1000,MATCH(E166,INDIRECT(L166),0))</f>
        <v>登下校時刻を守る</v>
      </c>
      <c r="N166" s="274" t="str">
        <f t="shared" si="31"/>
        <v>統一!$H$1:$H$1000</v>
      </c>
      <c r="O166" s="274" t="str">
        <f t="shared" ca="1" si="32"/>
        <v>(31)</v>
      </c>
      <c r="P166" s="275" t="str">
        <f t="shared" ca="1" si="25"/>
        <v>通学はんの集合時こくや登校時こくを守ることができていますか</v>
      </c>
      <c r="Q166" s="275" t="str">
        <f t="shared" ca="1" si="36"/>
        <v>よくできる</v>
      </c>
      <c r="R166" s="275" t="str">
        <f t="shared" ca="1" si="36"/>
        <v>だいたい
できる</v>
      </c>
      <c r="S166" s="275" t="str">
        <f t="shared" ca="1" si="36"/>
        <v>あまり
できない</v>
      </c>
      <c r="T166" s="275" t="str">
        <f t="shared" ca="1" si="36"/>
        <v>できない</v>
      </c>
      <c r="U166" s="275">
        <f t="shared" ca="1" si="36"/>
        <v>0</v>
      </c>
      <c r="V166" s="275">
        <f t="shared" ca="1" si="36"/>
        <v>0</v>
      </c>
    </row>
    <row r="167" spans="1:22">
      <c r="A167" s="269"/>
      <c r="D167" t="s">
        <v>2477</v>
      </c>
      <c r="E167" t="s">
        <v>2523</v>
      </c>
      <c r="F167">
        <v>4</v>
      </c>
      <c r="G167">
        <v>58</v>
      </c>
      <c r="H167" s="271" t="str">
        <f t="shared" si="27"/>
        <v>小５</v>
      </c>
      <c r="I167" s="271" t="str">
        <f t="shared" si="28"/>
        <v>H31</v>
      </c>
      <c r="J167" s="271" t="str">
        <f t="shared" si="29"/>
        <v>H31_小５</v>
      </c>
      <c r="K167" s="282" t="str">
        <f ca="1">INDEX(統一!$E$1:$E$1000,MATCH(E167,INDIRECT(L167),0))</f>
        <v>q121</v>
      </c>
      <c r="L167" s="274" t="str">
        <f t="shared" si="30"/>
        <v>統一!AA1:AA1000</v>
      </c>
      <c r="M167" s="274" t="str">
        <f ca="1">INDEX(統一!$C$1:$C$1000,MATCH(E167,INDIRECT(L167),0))</f>
        <v>授業開始時刻を守る</v>
      </c>
      <c r="N167" s="274" t="str">
        <f t="shared" si="31"/>
        <v>統一!$H$1:$H$1000</v>
      </c>
      <c r="O167" s="274" t="str">
        <f t="shared" ca="1" si="32"/>
        <v>(32)</v>
      </c>
      <c r="P167" s="275" t="str">
        <f t="shared" ca="1" si="25"/>
        <v>授業や活動の始まる時こくを守ることができていますか</v>
      </c>
      <c r="Q167" s="275" t="str">
        <f t="shared" ca="1" si="36"/>
        <v>よくできる</v>
      </c>
      <c r="R167" s="275" t="str">
        <f t="shared" ca="1" si="36"/>
        <v>だいたい
できる</v>
      </c>
      <c r="S167" s="275" t="str">
        <f t="shared" ca="1" si="36"/>
        <v>あまり
できない</v>
      </c>
      <c r="T167" s="275" t="str">
        <f t="shared" ca="1" si="36"/>
        <v>できない</v>
      </c>
      <c r="U167" s="275">
        <f t="shared" ca="1" si="36"/>
        <v>0</v>
      </c>
      <c r="V167" s="275">
        <f t="shared" ca="1" si="36"/>
        <v>0</v>
      </c>
    </row>
    <row r="168" spans="1:22">
      <c r="A168" s="269"/>
      <c r="D168" t="s">
        <v>2477</v>
      </c>
      <c r="E168" t="s">
        <v>2522</v>
      </c>
      <c r="F168">
        <v>4</v>
      </c>
      <c r="G168">
        <v>59</v>
      </c>
      <c r="H168" s="271" t="str">
        <f t="shared" si="27"/>
        <v>小５</v>
      </c>
      <c r="I168" s="271" t="str">
        <f t="shared" si="28"/>
        <v>H31</v>
      </c>
      <c r="J168" s="271" t="str">
        <f t="shared" si="29"/>
        <v>H31_小５</v>
      </c>
      <c r="K168" s="282" t="str">
        <f ca="1">INDEX(統一!$E$1:$E$1000,MATCH(E168,INDIRECT(L168),0))</f>
        <v>q122</v>
      </c>
      <c r="L168" s="274" t="str">
        <f t="shared" si="30"/>
        <v>統一!AA1:AA1000</v>
      </c>
      <c r="M168" s="274" t="str">
        <f ca="1">INDEX(統一!$C$1:$C$1000,MATCH(E168,INDIRECT(L168),0))</f>
        <v>脱いだ履物のかかとをそろえる</v>
      </c>
      <c r="N168" s="274" t="str">
        <f t="shared" si="31"/>
        <v>統一!$H$1:$H$1000</v>
      </c>
      <c r="O168" s="274" t="str">
        <f t="shared" ca="1" si="32"/>
        <v>(33)</v>
      </c>
      <c r="P168" s="275" t="str">
        <f t="shared" ca="1" si="25"/>
        <v>ぬいだはき物のかかとをそろえることができていますか</v>
      </c>
      <c r="Q168" s="275" t="str">
        <f t="shared" ca="1" si="36"/>
        <v>よくできる</v>
      </c>
      <c r="R168" s="275" t="str">
        <f t="shared" ca="1" si="36"/>
        <v>だいたい
できる</v>
      </c>
      <c r="S168" s="275" t="str">
        <f t="shared" ca="1" si="36"/>
        <v>あまり
できない</v>
      </c>
      <c r="T168" s="275" t="str">
        <f t="shared" ca="1" si="36"/>
        <v>できない</v>
      </c>
      <c r="U168" s="275">
        <f t="shared" ca="1" si="36"/>
        <v>0</v>
      </c>
      <c r="V168" s="275">
        <f t="shared" ca="1" si="36"/>
        <v>0</v>
      </c>
    </row>
    <row r="169" spans="1:22">
      <c r="A169" s="269"/>
      <c r="D169" t="s">
        <v>2477</v>
      </c>
      <c r="E169" t="s">
        <v>2521</v>
      </c>
      <c r="F169">
        <v>4</v>
      </c>
      <c r="G169">
        <v>60</v>
      </c>
      <c r="H169" s="271" t="str">
        <f t="shared" si="27"/>
        <v>小５</v>
      </c>
      <c r="I169" s="271" t="str">
        <f t="shared" si="28"/>
        <v>H31</v>
      </c>
      <c r="J169" s="271" t="str">
        <f t="shared" si="29"/>
        <v>H31_小５</v>
      </c>
      <c r="K169" s="282" t="str">
        <f ca="1">INDEX(統一!$E$1:$E$1000,MATCH(E169,INDIRECT(L169),0))</f>
        <v>q123</v>
      </c>
      <c r="L169" s="274" t="str">
        <f t="shared" si="30"/>
        <v>統一!AA1:AA1000</v>
      </c>
      <c r="M169" s="274" t="str">
        <f ca="1">INDEX(統一!$C$1:$C$1000,MATCH(E169,INDIRECT(L169),0))</f>
        <v>身の回りの整理整頓ができる</v>
      </c>
      <c r="N169" s="274" t="str">
        <f t="shared" si="31"/>
        <v>統一!$H$1:$H$1000</v>
      </c>
      <c r="O169" s="274" t="str">
        <f t="shared" ca="1" si="32"/>
        <v>(34)</v>
      </c>
      <c r="P169" s="275" t="str">
        <f t="shared" ca="1" si="25"/>
        <v>つくえやロッカーの中の整理整とんをすることができていますか</v>
      </c>
      <c r="Q169" s="275" t="str">
        <f t="shared" ca="1" si="36"/>
        <v>よくできる</v>
      </c>
      <c r="R169" s="275" t="str">
        <f t="shared" ca="1" si="36"/>
        <v>だいたい
できる</v>
      </c>
      <c r="S169" s="275" t="str">
        <f t="shared" ca="1" si="36"/>
        <v>あまり
できない</v>
      </c>
      <c r="T169" s="275" t="str">
        <f t="shared" ca="1" si="36"/>
        <v>できない</v>
      </c>
      <c r="U169" s="275">
        <f t="shared" ca="1" si="36"/>
        <v>0</v>
      </c>
      <c r="V169" s="275">
        <f t="shared" ca="1" si="36"/>
        <v>0</v>
      </c>
    </row>
    <row r="170" spans="1:22">
      <c r="A170" s="269"/>
      <c r="D170" t="s">
        <v>2477</v>
      </c>
      <c r="E170" t="s">
        <v>2520</v>
      </c>
      <c r="F170">
        <v>4</v>
      </c>
      <c r="G170">
        <v>61</v>
      </c>
      <c r="H170" s="271" t="str">
        <f t="shared" si="27"/>
        <v>小５</v>
      </c>
      <c r="I170" s="271" t="str">
        <f t="shared" si="28"/>
        <v>H31</v>
      </c>
      <c r="J170" s="271" t="str">
        <f t="shared" si="29"/>
        <v>H31_小５</v>
      </c>
      <c r="K170" s="282" t="str">
        <f ca="1">INDEX(統一!$E$1:$E$1000,MATCH(E170,INDIRECT(L170),0))</f>
        <v>q124</v>
      </c>
      <c r="L170" s="274" t="str">
        <f t="shared" si="30"/>
        <v>統一!AA1:AA1000</v>
      </c>
      <c r="M170" s="274" t="str">
        <f ca="1">INDEX(統一!$C$1:$C$1000,MATCH(E170,INDIRECT(L170),0))</f>
        <v>誰に対しても進んであいさつができる</v>
      </c>
      <c r="N170" s="274" t="str">
        <f t="shared" si="31"/>
        <v>統一!$H$1:$H$1000</v>
      </c>
      <c r="O170" s="274" t="str">
        <f t="shared" ca="1" si="32"/>
        <v>(35)</v>
      </c>
      <c r="P170" s="275" t="str">
        <f t="shared" ca="1" si="25"/>
        <v>自分からはっきりあいさつをすることができていますか</v>
      </c>
      <c r="Q170" s="275" t="str">
        <f t="shared" ca="1" si="36"/>
        <v>よくできる</v>
      </c>
      <c r="R170" s="275" t="str">
        <f t="shared" ca="1" si="36"/>
        <v>だいたい
できる</v>
      </c>
      <c r="S170" s="275" t="str">
        <f t="shared" ca="1" si="36"/>
        <v>あまり
できない</v>
      </c>
      <c r="T170" s="275" t="str">
        <f t="shared" ca="1" si="36"/>
        <v>できない</v>
      </c>
      <c r="U170" s="275">
        <f t="shared" ca="1" si="36"/>
        <v>0</v>
      </c>
      <c r="V170" s="275">
        <f t="shared" ca="1" si="36"/>
        <v>0</v>
      </c>
    </row>
    <row r="171" spans="1:22">
      <c r="A171" s="269"/>
      <c r="D171" t="s">
        <v>2477</v>
      </c>
      <c r="E171" t="s">
        <v>2519</v>
      </c>
      <c r="F171">
        <v>4</v>
      </c>
      <c r="G171">
        <v>62</v>
      </c>
      <c r="H171" s="271" t="str">
        <f t="shared" si="27"/>
        <v>小５</v>
      </c>
      <c r="I171" s="271" t="str">
        <f t="shared" si="28"/>
        <v>H31</v>
      </c>
      <c r="J171" s="271" t="str">
        <f t="shared" si="29"/>
        <v>H31_小５</v>
      </c>
      <c r="K171" s="282" t="str">
        <f ca="1">INDEX(統一!$E$1:$E$1000,MATCH(E171,INDIRECT(L171),0))</f>
        <v>q125</v>
      </c>
      <c r="L171" s="274" t="str">
        <f t="shared" si="30"/>
        <v>統一!AA1:AA1000</v>
      </c>
      <c r="M171" s="274" t="str">
        <f ca="1">INDEX(統一!$C$1:$C$1000,MATCH(E171,INDIRECT(L171),0))</f>
        <v>呼ばれたら、はいと返事ができる</v>
      </c>
      <c r="N171" s="274" t="str">
        <f t="shared" si="31"/>
        <v>統一!$H$1:$H$1000</v>
      </c>
      <c r="O171" s="274" t="str">
        <f t="shared" ca="1" si="32"/>
        <v>(36)</v>
      </c>
      <c r="P171" s="275" t="str">
        <f t="shared" ca="1" si="25"/>
        <v>名前を呼ばれたら「はい」とはっきり返事をすることができていますか</v>
      </c>
      <c r="Q171" s="275" t="str">
        <f t="shared" ca="1" si="36"/>
        <v>よくできる</v>
      </c>
      <c r="R171" s="275" t="str">
        <f t="shared" ca="1" si="36"/>
        <v>だいたい
できる</v>
      </c>
      <c r="S171" s="275" t="str">
        <f t="shared" ca="1" si="36"/>
        <v>あまり
できない</v>
      </c>
      <c r="T171" s="275" t="str">
        <f t="shared" ca="1" si="36"/>
        <v>できない</v>
      </c>
      <c r="U171" s="275">
        <f t="shared" ca="1" si="36"/>
        <v>0</v>
      </c>
      <c r="V171" s="275">
        <f t="shared" ca="1" si="36"/>
        <v>0</v>
      </c>
    </row>
    <row r="172" spans="1:22">
      <c r="A172" s="269"/>
      <c r="D172" t="s">
        <v>2477</v>
      </c>
      <c r="E172" t="s">
        <v>2518</v>
      </c>
      <c r="F172">
        <v>4</v>
      </c>
      <c r="G172">
        <v>63</v>
      </c>
      <c r="H172" s="271" t="str">
        <f t="shared" si="27"/>
        <v>小５</v>
      </c>
      <c r="I172" s="271" t="str">
        <f t="shared" si="28"/>
        <v>H31</v>
      </c>
      <c r="J172" s="271" t="str">
        <f t="shared" si="29"/>
        <v>H31_小５</v>
      </c>
      <c r="K172" s="282" t="str">
        <f ca="1">INDEX(統一!$E$1:$E$1000,MATCH(E172,INDIRECT(L172),0))</f>
        <v>q126</v>
      </c>
      <c r="L172" s="274" t="str">
        <f t="shared" si="30"/>
        <v>統一!AA1:AA1000</v>
      </c>
      <c r="M172" s="274" t="str">
        <f ca="1">INDEX(統一!$C$1:$C$1000,MATCH(E172,INDIRECT(L172),0))</f>
        <v>正しい言葉遣いができる</v>
      </c>
      <c r="N172" s="274" t="str">
        <f t="shared" si="31"/>
        <v>統一!$H$1:$H$1000</v>
      </c>
      <c r="O172" s="274" t="str">
        <f t="shared" ca="1" si="32"/>
        <v>(37)</v>
      </c>
      <c r="P172" s="275" t="str">
        <f t="shared" ca="1" si="25"/>
        <v>時と場に応じた正しい言葉づかいができていますか</v>
      </c>
      <c r="Q172" s="275" t="str">
        <f t="shared" ca="1" si="36"/>
        <v>よくできる</v>
      </c>
      <c r="R172" s="275" t="str">
        <f t="shared" ca="1" si="36"/>
        <v>だいたい
できる</v>
      </c>
      <c r="S172" s="275" t="str">
        <f t="shared" ca="1" si="36"/>
        <v>あまり
できない</v>
      </c>
      <c r="T172" s="275" t="str">
        <f t="shared" ca="1" si="36"/>
        <v>できない</v>
      </c>
      <c r="U172" s="275">
        <f t="shared" ca="1" si="36"/>
        <v>0</v>
      </c>
      <c r="V172" s="275">
        <f t="shared" ca="1" si="36"/>
        <v>0</v>
      </c>
    </row>
    <row r="173" spans="1:22">
      <c r="A173" s="269"/>
      <c r="D173" t="s">
        <v>2477</v>
      </c>
      <c r="E173" t="s">
        <v>2517</v>
      </c>
      <c r="F173">
        <v>4</v>
      </c>
      <c r="G173">
        <v>64</v>
      </c>
      <c r="H173" s="271" t="str">
        <f t="shared" si="27"/>
        <v>小５</v>
      </c>
      <c r="I173" s="271" t="str">
        <f t="shared" si="28"/>
        <v>H31</v>
      </c>
      <c r="J173" s="271" t="str">
        <f t="shared" si="29"/>
        <v>H31_小５</v>
      </c>
      <c r="K173" s="282" t="str">
        <f ca="1">INDEX(統一!$E$1:$E$1000,MATCH(E173,INDIRECT(L173),0))</f>
        <v>q127</v>
      </c>
      <c r="L173" s="274" t="str">
        <f t="shared" si="30"/>
        <v>統一!AA1:AA1000</v>
      </c>
      <c r="M173" s="274" t="str">
        <f ca="1">INDEX(統一!$C$1:$C$1000,MATCH(E173,INDIRECT(L173),0))</f>
        <v>やさしい言葉遣いができる</v>
      </c>
      <c r="N173" s="274" t="str">
        <f t="shared" si="31"/>
        <v>統一!$H$1:$H$1000</v>
      </c>
      <c r="O173" s="274" t="str">
        <f t="shared" ca="1" si="32"/>
        <v>(38)</v>
      </c>
      <c r="P173" s="275" t="str">
        <f t="shared" ca="1" si="25"/>
        <v>相手の気持ちを考え，やさしい言葉づかいができていますか</v>
      </c>
      <c r="Q173" s="275" t="str">
        <f t="shared" ca="1" si="36"/>
        <v>よくできる</v>
      </c>
      <c r="R173" s="275" t="str">
        <f t="shared" ca="1" si="36"/>
        <v>だいたい
できる</v>
      </c>
      <c r="S173" s="275" t="str">
        <f t="shared" ca="1" si="36"/>
        <v>あまり
できない</v>
      </c>
      <c r="T173" s="275" t="str">
        <f t="shared" ca="1" si="36"/>
        <v>できない</v>
      </c>
      <c r="U173" s="275">
        <f t="shared" ca="1" si="36"/>
        <v>0</v>
      </c>
      <c r="V173" s="275">
        <f t="shared" ca="1" si="36"/>
        <v>0</v>
      </c>
    </row>
    <row r="174" spans="1:22">
      <c r="A174" s="269"/>
      <c r="D174" t="s">
        <v>2477</v>
      </c>
      <c r="E174" t="s">
        <v>2516</v>
      </c>
      <c r="F174">
        <v>4</v>
      </c>
      <c r="G174">
        <v>65</v>
      </c>
      <c r="H174" s="271" t="str">
        <f t="shared" si="27"/>
        <v>小５</v>
      </c>
      <c r="I174" s="271" t="str">
        <f t="shared" si="28"/>
        <v>H31</v>
      </c>
      <c r="J174" s="271" t="str">
        <f t="shared" si="29"/>
        <v>H31_小５</v>
      </c>
      <c r="K174" s="282" t="str">
        <f ca="1">INDEX(統一!$E$1:$E$1000,MATCH(E174,INDIRECT(L174),0))</f>
        <v>q128</v>
      </c>
      <c r="L174" s="274" t="str">
        <f t="shared" si="30"/>
        <v>統一!AA1:AA1000</v>
      </c>
      <c r="M174" s="274" t="str">
        <f ca="1">INDEX(統一!$C$1:$C$1000,MATCH(E174,INDIRECT(L174),0))</f>
        <v>授業準備をして授業に臨める</v>
      </c>
      <c r="N174" s="274" t="str">
        <f t="shared" si="31"/>
        <v>統一!$H$1:$H$1000</v>
      </c>
      <c r="O174" s="274" t="str">
        <f t="shared" ca="1" si="32"/>
        <v>(39)</v>
      </c>
      <c r="P174" s="275" t="str">
        <f t="shared" ca="1" si="25"/>
        <v>学習のじゅんびを整え，授業にのぞむことができていますか</v>
      </c>
      <c r="Q174" s="275" t="str">
        <f t="shared" ca="1" si="36"/>
        <v>よくできる</v>
      </c>
      <c r="R174" s="275" t="str">
        <f t="shared" ca="1" si="36"/>
        <v>だいたい
できる</v>
      </c>
      <c r="S174" s="275" t="str">
        <f t="shared" ca="1" si="36"/>
        <v>あまり
できない</v>
      </c>
      <c r="T174" s="275" t="str">
        <f t="shared" ca="1" si="36"/>
        <v>できない</v>
      </c>
      <c r="U174" s="275">
        <f t="shared" ca="1" si="36"/>
        <v>0</v>
      </c>
      <c r="V174" s="275">
        <f t="shared" ca="1" si="36"/>
        <v>0</v>
      </c>
    </row>
    <row r="175" spans="1:22">
      <c r="A175" s="269"/>
      <c r="D175" t="s">
        <v>2477</v>
      </c>
      <c r="E175" t="s">
        <v>2515</v>
      </c>
      <c r="F175">
        <v>4</v>
      </c>
      <c r="G175">
        <v>66</v>
      </c>
      <c r="H175" s="271" t="str">
        <f t="shared" si="27"/>
        <v>小５</v>
      </c>
      <c r="I175" s="271" t="str">
        <f t="shared" si="28"/>
        <v>H31</v>
      </c>
      <c r="J175" s="271" t="str">
        <f t="shared" si="29"/>
        <v>H31_小５</v>
      </c>
      <c r="K175" s="282" t="str">
        <f ca="1">INDEX(統一!$E$1:$E$1000,MATCH(E175,INDIRECT(L175),0))</f>
        <v>q129</v>
      </c>
      <c r="L175" s="274" t="str">
        <f t="shared" si="30"/>
        <v>統一!AA1:AA1000</v>
      </c>
      <c r="M175" s="274" t="str">
        <f ca="1">INDEX(統一!$C$1:$C$1000,MATCH(E175,INDIRECT(L175),0))</f>
        <v>発表をきく、発表をすることができる</v>
      </c>
      <c r="N175" s="274" t="str">
        <f t="shared" si="31"/>
        <v>統一!$H$1:$H$1000</v>
      </c>
      <c r="O175" s="274" t="str">
        <f t="shared" ca="1" si="32"/>
        <v>(40)</v>
      </c>
      <c r="P175" s="275" t="str">
        <f t="shared" ca="1" si="25"/>
        <v>先生の話や友達の発表をしっかり聞き，自分の考えを伝えることができていますか</v>
      </c>
      <c r="Q175" s="275" t="str">
        <f t="shared" ref="Q175:V184" ca="1" si="37">INDEX(INDIRECT($J175&amp;"!"&amp;Q$2),MATCH($O175,INDIRECT($J175&amp;"!"&amp;"C1:C1000"),0),0)</f>
        <v>よくできる</v>
      </c>
      <c r="R175" s="275" t="str">
        <f t="shared" ca="1" si="37"/>
        <v>だいたい
できる</v>
      </c>
      <c r="S175" s="275" t="str">
        <f t="shared" ca="1" si="37"/>
        <v>あまり
できない</v>
      </c>
      <c r="T175" s="275" t="str">
        <f t="shared" ca="1" si="37"/>
        <v>できない</v>
      </c>
      <c r="U175" s="275">
        <f t="shared" ca="1" si="37"/>
        <v>0</v>
      </c>
      <c r="V175" s="275">
        <f t="shared" ca="1" si="37"/>
        <v>0</v>
      </c>
    </row>
    <row r="176" spans="1:22">
      <c r="A176" s="269"/>
      <c r="D176" t="s">
        <v>2477</v>
      </c>
      <c r="E176" t="s">
        <v>2514</v>
      </c>
      <c r="F176">
        <v>4</v>
      </c>
      <c r="G176">
        <v>67</v>
      </c>
      <c r="H176" s="271" t="str">
        <f t="shared" si="27"/>
        <v>小５</v>
      </c>
      <c r="I176" s="271" t="str">
        <f t="shared" si="28"/>
        <v>H31</v>
      </c>
      <c r="J176" s="271" t="str">
        <f t="shared" si="29"/>
        <v>H31_小５</v>
      </c>
      <c r="K176" s="282" t="str">
        <f ca="1">INDEX(統一!$E$1:$E$1000,MATCH(E176,INDIRECT(L176),0))</f>
        <v>q130</v>
      </c>
      <c r="L176" s="274" t="str">
        <f t="shared" si="30"/>
        <v>統一!AA1:AA1000</v>
      </c>
      <c r="M176" s="274" t="str">
        <f ca="1">INDEX(統一!$C$1:$C$1000,MATCH(E176,INDIRECT(L176),0))</f>
        <v>集会で静かにし、姿勢を正すことができる</v>
      </c>
      <c r="N176" s="274" t="str">
        <f t="shared" si="31"/>
        <v>統一!$H$1:$H$1000</v>
      </c>
      <c r="O176" s="274" t="str">
        <f t="shared" ca="1" si="32"/>
        <v>(41)</v>
      </c>
      <c r="P176" s="275" t="str">
        <f t="shared" ca="1" si="25"/>
        <v>人の集まるところでは静かにし，しせいを正すことができていますか</v>
      </c>
      <c r="Q176" s="275" t="str">
        <f t="shared" ca="1" si="37"/>
        <v>よくできる</v>
      </c>
      <c r="R176" s="275" t="str">
        <f t="shared" ca="1" si="37"/>
        <v>だいたい
できる</v>
      </c>
      <c r="S176" s="275" t="str">
        <f t="shared" ca="1" si="37"/>
        <v>あまり
できない</v>
      </c>
      <c r="T176" s="275" t="str">
        <f t="shared" ca="1" si="37"/>
        <v>できない</v>
      </c>
      <c r="U176" s="275">
        <f t="shared" ca="1" si="37"/>
        <v>0</v>
      </c>
      <c r="V176" s="275">
        <f t="shared" ca="1" si="37"/>
        <v>0</v>
      </c>
    </row>
    <row r="177" spans="1:22">
      <c r="A177" s="269"/>
      <c r="D177" t="s">
        <v>2477</v>
      </c>
      <c r="E177" t="s">
        <v>2513</v>
      </c>
      <c r="F177">
        <v>4</v>
      </c>
      <c r="G177">
        <v>68</v>
      </c>
      <c r="H177" s="271" t="str">
        <f t="shared" si="27"/>
        <v>小５</v>
      </c>
      <c r="I177" s="271" t="str">
        <f t="shared" si="28"/>
        <v>H31</v>
      </c>
      <c r="J177" s="271" t="str">
        <f t="shared" si="29"/>
        <v>H31_小５</v>
      </c>
      <c r="K177" s="282" t="str">
        <f ca="1">INDEX(統一!$E$1:$E$1000,MATCH(E177,INDIRECT(L177),0))</f>
        <v>q131</v>
      </c>
      <c r="L177" s="274" t="str">
        <f t="shared" si="30"/>
        <v>統一!AA1:AA1000</v>
      </c>
      <c r="M177" s="274" t="str">
        <f ca="1">INDEX(統一!$C$1:$C$1000,MATCH(E177,INDIRECT(L177),0))</f>
        <v>学校をきれいにすることができる</v>
      </c>
      <c r="N177" s="274" t="str">
        <f t="shared" si="31"/>
        <v>統一!$H$1:$H$1000</v>
      </c>
      <c r="O177" s="274" t="str">
        <f t="shared" ca="1" si="32"/>
        <v>(42)</v>
      </c>
      <c r="P177" s="275" t="str">
        <f t="shared" ca="1" si="25"/>
        <v>進んでそうじをし，学校をきれいにすることができていますか</v>
      </c>
      <c r="Q177" s="275" t="str">
        <f t="shared" ca="1" si="37"/>
        <v>よくできる</v>
      </c>
      <c r="R177" s="275" t="str">
        <f t="shared" ca="1" si="37"/>
        <v>だいたい
できる</v>
      </c>
      <c r="S177" s="275" t="str">
        <f t="shared" ca="1" si="37"/>
        <v>あまり
できない</v>
      </c>
      <c r="T177" s="275" t="str">
        <f t="shared" ca="1" si="37"/>
        <v>できない</v>
      </c>
      <c r="U177" s="275">
        <f t="shared" ca="1" si="37"/>
        <v>0</v>
      </c>
      <c r="V177" s="275">
        <f t="shared" ca="1" si="37"/>
        <v>0</v>
      </c>
    </row>
    <row r="178" spans="1:22">
      <c r="A178" s="269"/>
      <c r="D178" t="s">
        <v>2477</v>
      </c>
      <c r="E178" t="s">
        <v>2512</v>
      </c>
      <c r="F178">
        <v>4</v>
      </c>
      <c r="G178">
        <v>69</v>
      </c>
      <c r="H178" s="271" t="str">
        <f t="shared" si="27"/>
        <v>小５</v>
      </c>
      <c r="I178" s="271" t="str">
        <f t="shared" si="28"/>
        <v>H31</v>
      </c>
      <c r="J178" s="271" t="str">
        <f t="shared" si="29"/>
        <v>H31_小５</v>
      </c>
      <c r="K178" s="282" t="str">
        <f ca="1">INDEX(統一!$E$1:$E$1000,MATCH(E178,INDIRECT(L178),0))</f>
        <v>q83</v>
      </c>
      <c r="L178" s="274" t="str">
        <f t="shared" si="30"/>
        <v>統一!AA1:AA1000</v>
      </c>
      <c r="M178" s="274" t="str">
        <f ca="1">INDEX(統一!$C$1:$C$1000,MATCH(E178,INDIRECT(L178),0))</f>
        <v>学級は楽しかった</v>
      </c>
      <c r="N178" s="274" t="str">
        <f t="shared" si="31"/>
        <v>統一!$H$1:$H$1000</v>
      </c>
      <c r="O178" s="274" t="str">
        <f t="shared" ca="1" si="32"/>
        <v>(43)</v>
      </c>
      <c r="P178" s="275" t="str">
        <f t="shared" ca="1" si="25"/>
        <v>学級での生活は楽しかったですか</v>
      </c>
      <c r="Q178" s="275" t="str">
        <f t="shared" ca="1" si="37"/>
        <v>楽しかった</v>
      </c>
      <c r="R178" s="275" t="str">
        <f t="shared" ca="1" si="37"/>
        <v>どちらかといえば，楽しかった</v>
      </c>
      <c r="S178" s="275" t="str">
        <f t="shared" ca="1" si="37"/>
        <v>どちらかといえば，楽しくなかった</v>
      </c>
      <c r="T178" s="275" t="str">
        <f t="shared" ca="1" si="37"/>
        <v>楽しくなかった</v>
      </c>
      <c r="U178" s="275">
        <f t="shared" ca="1" si="37"/>
        <v>0</v>
      </c>
      <c r="V178" s="275">
        <f t="shared" ca="1" si="37"/>
        <v>0</v>
      </c>
    </row>
    <row r="179" spans="1:22">
      <c r="A179" s="269"/>
      <c r="D179" t="s">
        <v>2477</v>
      </c>
      <c r="E179" t="s">
        <v>2511</v>
      </c>
      <c r="F179">
        <v>4</v>
      </c>
      <c r="G179">
        <v>70</v>
      </c>
      <c r="H179" s="271" t="str">
        <f t="shared" si="27"/>
        <v>小５</v>
      </c>
      <c r="I179" s="271" t="str">
        <f t="shared" si="28"/>
        <v>H31</v>
      </c>
      <c r="J179" s="271" t="str">
        <f t="shared" si="29"/>
        <v>H31_小５</v>
      </c>
      <c r="K179" s="282" t="str">
        <f ca="1">INDEX(統一!$E$1:$E$1000,MATCH(E179,INDIRECT(L179),0))</f>
        <v>q84</v>
      </c>
      <c r="L179" s="274" t="str">
        <f t="shared" si="30"/>
        <v>統一!AA1:AA1000</v>
      </c>
      <c r="M179" s="274" t="str">
        <f ca="1">INDEX(統一!$C$1:$C$1000,MATCH(E179,INDIRECT(L179),0))</f>
        <v>学級は落ち着いていた</v>
      </c>
      <c r="N179" s="274" t="str">
        <f t="shared" si="31"/>
        <v>統一!$H$1:$H$1000</v>
      </c>
      <c r="O179" s="274" t="str">
        <f t="shared" ca="1" si="32"/>
        <v>(44)</v>
      </c>
      <c r="P179" s="275" t="str">
        <f t="shared" ca="1" si="25"/>
        <v>学級は落ち着いて学習する様子でしたか</v>
      </c>
      <c r="Q179" s="275" t="str">
        <f t="shared" ca="1" si="37"/>
        <v>そうだった</v>
      </c>
      <c r="R179" s="275" t="str">
        <f t="shared" ca="1" si="37"/>
        <v>どちらかといえば，そうだった</v>
      </c>
      <c r="S179" s="275" t="str">
        <f t="shared" ca="1" si="37"/>
        <v>どちらかといえば，そうではなかった</v>
      </c>
      <c r="T179" s="275" t="str">
        <f t="shared" ca="1" si="37"/>
        <v>そうではなかった</v>
      </c>
      <c r="U179" s="275">
        <f t="shared" ca="1" si="37"/>
        <v>0</v>
      </c>
      <c r="V179" s="275">
        <f t="shared" ca="1" si="37"/>
        <v>0</v>
      </c>
    </row>
    <row r="180" spans="1:22">
      <c r="A180" s="269"/>
      <c r="D180" t="s">
        <v>2477</v>
      </c>
      <c r="E180" t="s">
        <v>2510</v>
      </c>
      <c r="F180">
        <v>4</v>
      </c>
      <c r="G180">
        <v>71</v>
      </c>
      <c r="H180" s="271" t="str">
        <f t="shared" si="27"/>
        <v>小５</v>
      </c>
      <c r="I180" s="271" t="str">
        <f t="shared" si="28"/>
        <v>H31</v>
      </c>
      <c r="J180" s="271" t="str">
        <f t="shared" si="29"/>
        <v>H31_小５</v>
      </c>
      <c r="K180" s="282" t="str">
        <f ca="1">INDEX(統一!$E$1:$E$1000,MATCH(E180,INDIRECT(L180),0))</f>
        <v>q209</v>
      </c>
      <c r="L180" s="274" t="str">
        <f t="shared" si="30"/>
        <v>統一!AA1:AA1000</v>
      </c>
      <c r="M180" s="274" t="str">
        <f ca="1">INDEX(統一!$C$1:$C$1000,MATCH(E180,INDIRECT(L180),0))</f>
        <v>学級はまとまっていた</v>
      </c>
      <c r="N180" s="274" t="str">
        <f t="shared" si="31"/>
        <v>統一!$H$1:$H$1000</v>
      </c>
      <c r="O180" s="274" t="str">
        <f t="shared" ca="1" si="32"/>
        <v>(45)</v>
      </c>
      <c r="P180" s="275" t="str">
        <f t="shared" ca="1" si="25"/>
        <v>あなたの学級は，いろいろな活動にまとまって取り組んでいたと思いますか（運動会や遠足などの学校行事も入ります）</v>
      </c>
      <c r="Q180" s="275" t="str">
        <f t="shared" ca="1" si="37"/>
        <v>思う</v>
      </c>
      <c r="R180" s="275" t="str">
        <f t="shared" ca="1" si="37"/>
        <v>どちらかといえば，思う</v>
      </c>
      <c r="S180" s="275" t="str">
        <f t="shared" ca="1" si="37"/>
        <v>どちらかといえば，思わない</v>
      </c>
      <c r="T180" s="275" t="str">
        <f t="shared" ca="1" si="37"/>
        <v>思わない</v>
      </c>
      <c r="U180" s="275">
        <f t="shared" ca="1" si="37"/>
        <v>0</v>
      </c>
      <c r="V180" s="275">
        <f t="shared" ca="1" si="37"/>
        <v>0</v>
      </c>
    </row>
    <row r="181" spans="1:22">
      <c r="A181" s="269"/>
      <c r="D181" t="s">
        <v>2477</v>
      </c>
      <c r="E181" t="s">
        <v>2509</v>
      </c>
      <c r="F181">
        <v>4</v>
      </c>
      <c r="G181">
        <v>72</v>
      </c>
      <c r="H181" s="271" t="str">
        <f t="shared" si="27"/>
        <v>小５</v>
      </c>
      <c r="I181" s="271" t="str">
        <f t="shared" si="28"/>
        <v>H31</v>
      </c>
      <c r="J181" s="271" t="str">
        <f t="shared" si="29"/>
        <v>H31_小５</v>
      </c>
      <c r="K181" s="282" t="str">
        <f ca="1">INDEX(統一!$E$1:$E$1000,MATCH(E181,INDIRECT(L181),0))</f>
        <v>q208</v>
      </c>
      <c r="L181" s="274" t="str">
        <f t="shared" si="30"/>
        <v>統一!AA1:AA1000</v>
      </c>
      <c r="M181" s="274" t="str">
        <f ca="1">INDEX(統一!$C$1:$C$1000,MATCH(E181,INDIRECT(L181),0))</f>
        <v>先生がよさを認めてくれた</v>
      </c>
      <c r="N181" s="274" t="str">
        <f t="shared" si="31"/>
        <v>統一!$H$1:$H$1000</v>
      </c>
      <c r="O181" s="274" t="str">
        <f t="shared" ca="1" si="32"/>
        <v>(46)</v>
      </c>
      <c r="P181" s="275" t="str">
        <f t="shared" ca="1" si="25"/>
        <v>学校の先生たちは自分のよいところを認めてくれましたか</v>
      </c>
      <c r="Q181" s="275" t="str">
        <f t="shared" ca="1" si="37"/>
        <v>認めてくれた</v>
      </c>
      <c r="R181" s="275" t="str">
        <f t="shared" ca="1" si="37"/>
        <v>どちらかといえば，認めてくれた</v>
      </c>
      <c r="S181" s="275" t="str">
        <f t="shared" ca="1" si="37"/>
        <v>どちらかといえば，認めてくれなかった</v>
      </c>
      <c r="T181" s="275" t="str">
        <f t="shared" ca="1" si="37"/>
        <v>認めてくれなかった</v>
      </c>
      <c r="U181" s="275">
        <f t="shared" ca="1" si="37"/>
        <v>0</v>
      </c>
      <c r="V181" s="275">
        <f t="shared" ca="1" si="37"/>
        <v>0</v>
      </c>
    </row>
    <row r="182" spans="1:22">
      <c r="A182" s="269"/>
      <c r="D182" t="s">
        <v>2477</v>
      </c>
      <c r="E182" t="s">
        <v>2508</v>
      </c>
      <c r="F182">
        <v>4</v>
      </c>
      <c r="G182">
        <v>73</v>
      </c>
      <c r="H182" s="271" t="str">
        <f t="shared" si="27"/>
        <v>小５</v>
      </c>
      <c r="I182" s="271" t="str">
        <f t="shared" si="28"/>
        <v>H31</v>
      </c>
      <c r="J182" s="271" t="str">
        <f t="shared" si="29"/>
        <v>H31_小５</v>
      </c>
      <c r="K182" s="282" t="str">
        <f ca="1">INDEX(統一!$E$1:$E$1000,MATCH(E182,INDIRECT(L182),0))</f>
        <v>q87</v>
      </c>
      <c r="L182" s="274" t="str">
        <f t="shared" si="30"/>
        <v>統一!AA1:AA1000</v>
      </c>
      <c r="M182" s="274" t="str">
        <f ca="1">INDEX(統一!$C$1:$C$1000,MATCH(E182,INDIRECT(L182),0))</f>
        <v>先生が相談にのってくれた</v>
      </c>
      <c r="N182" s="274" t="str">
        <f t="shared" si="31"/>
        <v>統一!$H$1:$H$1000</v>
      </c>
      <c r="O182" s="274" t="str">
        <f t="shared" ca="1" si="32"/>
        <v>(47)</v>
      </c>
      <c r="P182" s="275" t="str">
        <f t="shared" ca="1" si="25"/>
        <v>学校の先生たちは自分のなやみの相談にのってくれましたか</v>
      </c>
      <c r="Q182" s="275" t="str">
        <f t="shared" ca="1" si="37"/>
        <v>のってくれた</v>
      </c>
      <c r="R182" s="275" t="str">
        <f t="shared" ca="1" si="37"/>
        <v>どちらかといえば，のってくれた</v>
      </c>
      <c r="S182" s="275" t="str">
        <f t="shared" ca="1" si="37"/>
        <v>どちらかといえば，のってくれなかった</v>
      </c>
      <c r="T182" s="275" t="str">
        <f t="shared" ca="1" si="37"/>
        <v>のってくれなかった</v>
      </c>
      <c r="U182" s="275">
        <f t="shared" ca="1" si="37"/>
        <v>0</v>
      </c>
      <c r="V182" s="275">
        <f t="shared" ca="1" si="37"/>
        <v>0</v>
      </c>
    </row>
    <row r="183" spans="1:22">
      <c r="A183" s="269"/>
      <c r="D183" t="s">
        <v>2477</v>
      </c>
      <c r="E183" t="s">
        <v>2507</v>
      </c>
      <c r="F183">
        <v>4</v>
      </c>
      <c r="G183">
        <v>74</v>
      </c>
      <c r="H183" s="271" t="str">
        <f t="shared" si="27"/>
        <v>小５</v>
      </c>
      <c r="I183" s="271" t="str">
        <f t="shared" si="28"/>
        <v>H31</v>
      </c>
      <c r="J183" s="271" t="str">
        <f t="shared" si="29"/>
        <v>H31_小５</v>
      </c>
      <c r="K183" s="282" t="str">
        <f ca="1">INDEX(統一!$E$1:$E$1000,MATCH(E183,INDIRECT(L183),0))</f>
        <v>q86</v>
      </c>
      <c r="L183" s="274" t="str">
        <f t="shared" si="30"/>
        <v>統一!AA1:AA1000</v>
      </c>
      <c r="M183" s="274" t="str">
        <f ca="1">INDEX(統一!$C$1:$C$1000,MATCH(E183,INDIRECT(L183),0))</f>
        <v>友達がよいところを認めてくれた</v>
      </c>
      <c r="N183" s="274" t="str">
        <f t="shared" si="31"/>
        <v>統一!$H$1:$H$1000</v>
      </c>
      <c r="O183" s="274" t="str">
        <f t="shared" ca="1" si="32"/>
        <v>(48)</v>
      </c>
      <c r="P183" s="275" t="str">
        <f t="shared" ref="P183:P246" ca="1" si="38">INDEX(INDIRECT($J183&amp;"!"&amp;P$2),MATCH($O183,INDIRECT($J183&amp;"!"&amp;"C1:C1000"),0),0)</f>
        <v>学校の友達は自分のよいところを認めてくれましたか</v>
      </c>
      <c r="Q183" s="275" t="str">
        <f t="shared" ca="1" si="37"/>
        <v>認めてくれた</v>
      </c>
      <c r="R183" s="275" t="str">
        <f t="shared" ca="1" si="37"/>
        <v>どちらかといえば，認めてくれた</v>
      </c>
      <c r="S183" s="275" t="str">
        <f t="shared" ca="1" si="37"/>
        <v>どちらかといえば，認めてくれなかった</v>
      </c>
      <c r="T183" s="275" t="str">
        <f t="shared" ca="1" si="37"/>
        <v>認めてくれなかった</v>
      </c>
      <c r="U183" s="275">
        <f t="shared" ca="1" si="37"/>
        <v>0</v>
      </c>
      <c r="V183" s="275">
        <f t="shared" ca="1" si="37"/>
        <v>0</v>
      </c>
    </row>
    <row r="184" spans="1:22">
      <c r="A184" s="269"/>
      <c r="D184" t="s">
        <v>2477</v>
      </c>
      <c r="E184" t="s">
        <v>2506</v>
      </c>
      <c r="F184">
        <v>4</v>
      </c>
      <c r="G184">
        <v>75</v>
      </c>
      <c r="H184" s="271" t="str">
        <f t="shared" si="27"/>
        <v>小５</v>
      </c>
      <c r="I184" s="271" t="str">
        <f t="shared" si="28"/>
        <v>H31</v>
      </c>
      <c r="J184" s="271" t="str">
        <f t="shared" si="29"/>
        <v>H31_小５</v>
      </c>
      <c r="K184" s="282" t="str">
        <f ca="1">INDEX(統一!$E$1:$E$1000,MATCH(E184,INDIRECT(L184),0))</f>
        <v>q210</v>
      </c>
      <c r="L184" s="274" t="str">
        <f t="shared" si="30"/>
        <v>統一!AA1:AA1000</v>
      </c>
      <c r="M184" s="274" t="str">
        <f ca="1">INDEX(統一!$C$1:$C$1000,MATCH(E184,INDIRECT(L184),0))</f>
        <v>先生はわかるまで教えてくれた</v>
      </c>
      <c r="N184" s="274" t="str">
        <f t="shared" si="31"/>
        <v>統一!$H$1:$H$1000</v>
      </c>
      <c r="O184" s="274" t="str">
        <f t="shared" ca="1" si="32"/>
        <v>(49)</v>
      </c>
      <c r="P184" s="275" t="str">
        <f t="shared" ca="1" si="38"/>
        <v>先生は，授業やテストで理かいしていないところや，まちがえたところについて，わかるまで教えてくれましたか</v>
      </c>
      <c r="Q184" s="275" t="str">
        <f t="shared" ca="1" si="37"/>
        <v>教えてくれた</v>
      </c>
      <c r="R184" s="275" t="str">
        <f t="shared" ca="1" si="37"/>
        <v>どちらかといえば，教えてくれた</v>
      </c>
      <c r="S184" s="275" t="str">
        <f t="shared" ca="1" si="37"/>
        <v>どちらかといえば，教えてくれなかった</v>
      </c>
      <c r="T184" s="275" t="str">
        <f t="shared" ca="1" si="37"/>
        <v>教えてくれなかった</v>
      </c>
      <c r="U184" s="275">
        <f t="shared" ca="1" si="37"/>
        <v>0</v>
      </c>
      <c r="V184" s="275">
        <f t="shared" ca="1" si="37"/>
        <v>0</v>
      </c>
    </row>
    <row r="185" spans="1:22">
      <c r="A185" s="269"/>
      <c r="D185" t="s">
        <v>2477</v>
      </c>
      <c r="E185" t="s">
        <v>2505</v>
      </c>
      <c r="F185">
        <v>4</v>
      </c>
      <c r="G185">
        <v>76</v>
      </c>
      <c r="H185" s="271" t="str">
        <f t="shared" si="27"/>
        <v>小５</v>
      </c>
      <c r="I185" s="271" t="str">
        <f t="shared" si="28"/>
        <v>H31</v>
      </c>
      <c r="J185" s="271" t="str">
        <f t="shared" si="29"/>
        <v>H31_小５</v>
      </c>
      <c r="K185" s="282" t="str">
        <f ca="1">INDEX(統一!$E$1:$E$1000,MATCH(E185,INDIRECT(L185),0))</f>
        <v>q88</v>
      </c>
      <c r="L185" s="274" t="str">
        <f t="shared" si="30"/>
        <v>統一!AA1:AA1000</v>
      </c>
      <c r="M185" s="274" t="str">
        <f ca="1">INDEX(統一!$C$1:$C$1000,MATCH(E185,INDIRECT(L185),0))</f>
        <v>友達の考えを聞いてよくわかる</v>
      </c>
      <c r="N185" s="274" t="str">
        <f t="shared" si="31"/>
        <v>統一!$H$1:$H$1000</v>
      </c>
      <c r="O185" s="274" t="str">
        <f t="shared" ca="1" si="32"/>
        <v>(50)</v>
      </c>
      <c r="P185" s="275" t="str">
        <f t="shared" ca="1" si="38"/>
        <v>友達の考えを聞いて，文章の内ようや表現の仕方がよくわかったこと</v>
      </c>
      <c r="Q185" s="275" t="str">
        <f t="shared" ref="Q185:V194" ca="1" si="39">INDEX(INDIRECT($J185&amp;"!"&amp;Q$2),MATCH($O185,INDIRECT($J185&amp;"!"&amp;"C1:C1000"),0),0)</f>
        <v>よくあった</v>
      </c>
      <c r="R185" s="275" t="str">
        <f t="shared" ca="1" si="39"/>
        <v>ときどきあった</v>
      </c>
      <c r="S185" s="275" t="str">
        <f t="shared" ca="1" si="39"/>
        <v>あまり
なかった</v>
      </c>
      <c r="T185" s="275" t="str">
        <f t="shared" ca="1" si="39"/>
        <v>ほとんど，
または全く
なかった</v>
      </c>
      <c r="U185" s="275">
        <f t="shared" ca="1" si="39"/>
        <v>0</v>
      </c>
      <c r="V185" s="275">
        <f t="shared" ca="1" si="39"/>
        <v>0</v>
      </c>
    </row>
    <row r="186" spans="1:22">
      <c r="A186" s="269"/>
      <c r="D186" t="s">
        <v>2477</v>
      </c>
      <c r="E186" t="s">
        <v>2504</v>
      </c>
      <c r="F186">
        <v>4</v>
      </c>
      <c r="G186">
        <v>77</v>
      </c>
      <c r="H186" s="271" t="str">
        <f t="shared" si="27"/>
        <v>小５</v>
      </c>
      <c r="I186" s="271" t="str">
        <f t="shared" si="28"/>
        <v>H31</v>
      </c>
      <c r="J186" s="271" t="str">
        <f t="shared" si="29"/>
        <v>H31_小５</v>
      </c>
      <c r="K186" s="282" t="str">
        <f ca="1">INDEX(統一!$E$1:$E$1000,MATCH(E186,INDIRECT(L186),0))</f>
        <v>q89</v>
      </c>
      <c r="L186" s="274" t="str">
        <f t="shared" si="30"/>
        <v>統一!AA1:AA1000</v>
      </c>
      <c r="M186" s="274" t="str">
        <f ca="1">INDEX(統一!$C$1:$C$1000,MATCH(E186,INDIRECT(L186),0))</f>
        <v>理由をつけて発表したり書いたりできる</v>
      </c>
      <c r="N186" s="274" t="str">
        <f t="shared" si="31"/>
        <v>統一!$H$1:$H$1000</v>
      </c>
      <c r="O186" s="274" t="str">
        <f t="shared" ca="1" si="32"/>
        <v>(51)</v>
      </c>
      <c r="P186" s="275" t="str">
        <f t="shared" ca="1" si="38"/>
        <v>自分の考えを理由をつけて発表したり，書いたりできたこと</v>
      </c>
      <c r="Q186" s="275" t="str">
        <f t="shared" ca="1" si="39"/>
        <v>よくあった</v>
      </c>
      <c r="R186" s="275" t="str">
        <f t="shared" ca="1" si="39"/>
        <v>ときどきあった</v>
      </c>
      <c r="S186" s="275" t="str">
        <f t="shared" ca="1" si="39"/>
        <v>あまり
なかった</v>
      </c>
      <c r="T186" s="275" t="str">
        <f t="shared" ca="1" si="39"/>
        <v>ほとんど，
または全く
なかった</v>
      </c>
      <c r="U186" s="275">
        <f t="shared" ca="1" si="39"/>
        <v>0</v>
      </c>
      <c r="V186" s="275">
        <f t="shared" ca="1" si="39"/>
        <v>0</v>
      </c>
    </row>
    <row r="187" spans="1:22">
      <c r="A187" s="269"/>
      <c r="D187" t="s">
        <v>2477</v>
      </c>
      <c r="E187" t="s">
        <v>2503</v>
      </c>
      <c r="F187">
        <v>4</v>
      </c>
      <c r="G187">
        <v>78</v>
      </c>
      <c r="H187" s="271" t="str">
        <f t="shared" si="27"/>
        <v>小５</v>
      </c>
      <c r="I187" s="271" t="str">
        <f t="shared" si="28"/>
        <v>H31</v>
      </c>
      <c r="J187" s="271" t="str">
        <f t="shared" si="29"/>
        <v>H31_小５</v>
      </c>
      <c r="K187" s="282" t="str">
        <f ca="1">INDEX(統一!$E$1:$E$1000,MATCH(E187,INDIRECT(L187),0))</f>
        <v>q90</v>
      </c>
      <c r="L187" s="274" t="str">
        <f t="shared" si="30"/>
        <v>統一!AA1:AA1000</v>
      </c>
      <c r="M187" s="274" t="str">
        <f ca="1">INDEX(統一!$C$1:$C$1000,MATCH(E187,INDIRECT(L187),0))</f>
        <v>授業のまとめを先生が見る</v>
      </c>
      <c r="N187" s="274" t="str">
        <f t="shared" si="31"/>
        <v>統一!$H$1:$H$1000</v>
      </c>
      <c r="O187" s="274" t="str">
        <f t="shared" ca="1" si="32"/>
        <v>(52)</v>
      </c>
      <c r="P187" s="275" t="str">
        <f t="shared" ca="1" si="38"/>
        <v>ノートやワークシート，プリントに書いた授業のまとめを先生に見てもらうこと</v>
      </c>
      <c r="Q187" s="275" t="str">
        <f t="shared" ca="1" si="39"/>
        <v>よくあった</v>
      </c>
      <c r="R187" s="275" t="str">
        <f t="shared" ca="1" si="39"/>
        <v>ときどきあった</v>
      </c>
      <c r="S187" s="275" t="str">
        <f t="shared" ca="1" si="39"/>
        <v>あまり
なかった</v>
      </c>
      <c r="T187" s="275" t="str">
        <f t="shared" ca="1" si="39"/>
        <v>ほとんど，
または全く
なかった</v>
      </c>
      <c r="U187" s="275">
        <f t="shared" ca="1" si="39"/>
        <v>0</v>
      </c>
      <c r="V187" s="275">
        <f t="shared" ca="1" si="39"/>
        <v>0</v>
      </c>
    </row>
    <row r="188" spans="1:22">
      <c r="A188" s="269"/>
      <c r="D188" t="s">
        <v>2477</v>
      </c>
      <c r="E188" t="s">
        <v>2502</v>
      </c>
      <c r="F188">
        <v>4</v>
      </c>
      <c r="G188">
        <v>79</v>
      </c>
      <c r="H188" s="271" t="str">
        <f t="shared" si="27"/>
        <v>小５</v>
      </c>
      <c r="I188" s="271" t="str">
        <f t="shared" si="28"/>
        <v>H31</v>
      </c>
      <c r="J188" s="271" t="str">
        <f t="shared" si="29"/>
        <v>H31_小５</v>
      </c>
      <c r="K188" s="282" t="str">
        <f ca="1">INDEX(統一!$E$1:$E$1000,MATCH(E188,INDIRECT(L188),0))</f>
        <v>q91</v>
      </c>
      <c r="L188" s="274" t="str">
        <f t="shared" si="30"/>
        <v>統一!AA1:AA1000</v>
      </c>
      <c r="M188" s="274" t="str">
        <f ca="1">INDEX(統一!$C$1:$C$1000,MATCH(E188,INDIRECT(L188),0))</f>
        <v>ドリルをする【逆転項目】</v>
      </c>
      <c r="N188" s="274" t="str">
        <f t="shared" si="31"/>
        <v>統一!$H$1:$H$1000</v>
      </c>
      <c r="O188" s="274" t="str">
        <f t="shared" ca="1" si="32"/>
        <v>(53)</v>
      </c>
      <c r="P188" s="275" t="str">
        <f t="shared" ca="1" si="38"/>
        <v>ドリルなどをすること</v>
      </c>
      <c r="Q188" s="275" t="str">
        <f t="shared" ca="1" si="39"/>
        <v>よくあった</v>
      </c>
      <c r="R188" s="275" t="str">
        <f t="shared" ca="1" si="39"/>
        <v>ときどきあった</v>
      </c>
      <c r="S188" s="275" t="str">
        <f t="shared" ca="1" si="39"/>
        <v>あまり
なかった</v>
      </c>
      <c r="T188" s="275" t="str">
        <f t="shared" ca="1" si="39"/>
        <v>ほとんど，
または全く
なかった</v>
      </c>
      <c r="U188" s="275">
        <f t="shared" ca="1" si="39"/>
        <v>0</v>
      </c>
      <c r="V188" s="275">
        <f t="shared" ca="1" si="39"/>
        <v>0</v>
      </c>
    </row>
    <row r="189" spans="1:22">
      <c r="A189" s="269"/>
      <c r="D189" t="s">
        <v>2477</v>
      </c>
      <c r="E189" t="s">
        <v>2501</v>
      </c>
      <c r="F189">
        <v>4</v>
      </c>
      <c r="G189">
        <v>80</v>
      </c>
      <c r="H189" s="271" t="str">
        <f t="shared" si="27"/>
        <v>小５</v>
      </c>
      <c r="I189" s="271" t="str">
        <f t="shared" si="28"/>
        <v>H31</v>
      </c>
      <c r="J189" s="271" t="str">
        <f t="shared" si="29"/>
        <v>H31_小５</v>
      </c>
      <c r="K189" s="282" t="str">
        <f ca="1">INDEX(統一!$E$1:$E$1000,MATCH(E189,INDIRECT(L189),0))</f>
        <v>q92</v>
      </c>
      <c r="L189" s="274" t="str">
        <f t="shared" si="30"/>
        <v>統一!AA1:AA1000</v>
      </c>
      <c r="M189" s="274" t="str">
        <f ca="1">INDEX(統一!$C$1:$C$1000,MATCH(E189,INDIRECT(L189),0))</f>
        <v>考えを出し合って解決する</v>
      </c>
      <c r="N189" s="274" t="str">
        <f t="shared" si="31"/>
        <v>統一!$H$1:$H$1000</v>
      </c>
      <c r="O189" s="274" t="str">
        <f t="shared" ca="1" si="32"/>
        <v>(54)</v>
      </c>
      <c r="P189" s="275" t="str">
        <f t="shared" ca="1" si="38"/>
        <v>グループで活動するときに，一人の考えだけでなくみんなで考えを出し合って課題をかい決すること</v>
      </c>
      <c r="Q189" s="275" t="str">
        <f t="shared" ca="1" si="39"/>
        <v>よくあった</v>
      </c>
      <c r="R189" s="275" t="str">
        <f t="shared" ca="1" si="39"/>
        <v>ときどきあった</v>
      </c>
      <c r="S189" s="275" t="str">
        <f t="shared" ca="1" si="39"/>
        <v>あまり
なかった</v>
      </c>
      <c r="T189" s="275" t="str">
        <f t="shared" ca="1" si="39"/>
        <v>ほとんど，
または全く
なかった</v>
      </c>
      <c r="U189" s="275">
        <f t="shared" ca="1" si="39"/>
        <v>0</v>
      </c>
      <c r="V189" s="275">
        <f t="shared" ca="1" si="39"/>
        <v>0</v>
      </c>
    </row>
    <row r="190" spans="1:22">
      <c r="A190" s="269"/>
      <c r="D190" t="s">
        <v>2477</v>
      </c>
      <c r="E190" t="s">
        <v>2500</v>
      </c>
      <c r="F190">
        <v>4</v>
      </c>
      <c r="G190">
        <v>81</v>
      </c>
      <c r="H190" s="271" t="str">
        <f t="shared" si="27"/>
        <v>小５</v>
      </c>
      <c r="I190" s="271" t="str">
        <f t="shared" si="28"/>
        <v>H31</v>
      </c>
      <c r="J190" s="271" t="str">
        <f t="shared" si="29"/>
        <v>H31_小５</v>
      </c>
      <c r="K190" s="282" t="str">
        <f ca="1">INDEX(統一!$E$1:$E$1000,MATCH(E190,INDIRECT(L190),0))</f>
        <v>q93</v>
      </c>
      <c r="L190" s="274" t="str">
        <f t="shared" si="30"/>
        <v>統一!AA1:AA1000</v>
      </c>
      <c r="M190" s="274" t="str">
        <f ca="1">INDEX(統一!$C$1:$C$1000,MATCH(E190,INDIRECT(L190),0))</f>
        <v>いろいろな考えを発表する</v>
      </c>
      <c r="N190" s="274" t="str">
        <f t="shared" si="31"/>
        <v>統一!$H$1:$H$1000</v>
      </c>
      <c r="O190" s="274" t="str">
        <f t="shared" ca="1" si="32"/>
        <v>(55)</v>
      </c>
      <c r="P190" s="275" t="str">
        <f t="shared" ca="1" si="38"/>
        <v>授業で課題をかい決するときに，みんなでいろいろな考えを発表すること</v>
      </c>
      <c r="Q190" s="275" t="str">
        <f t="shared" ca="1" si="39"/>
        <v>よくあった</v>
      </c>
      <c r="R190" s="275" t="str">
        <f t="shared" ca="1" si="39"/>
        <v>ときどきあった</v>
      </c>
      <c r="S190" s="275" t="str">
        <f t="shared" ca="1" si="39"/>
        <v>あまり
なかった</v>
      </c>
      <c r="T190" s="275" t="str">
        <f t="shared" ca="1" si="39"/>
        <v>ほとんど，
または全く
なかった</v>
      </c>
      <c r="U190" s="275">
        <f t="shared" ca="1" si="39"/>
        <v>0</v>
      </c>
      <c r="V190" s="275">
        <f t="shared" ca="1" si="39"/>
        <v>0</v>
      </c>
    </row>
    <row r="191" spans="1:22">
      <c r="A191" s="269"/>
      <c r="D191" t="s">
        <v>2477</v>
      </c>
      <c r="E191" t="s">
        <v>2499</v>
      </c>
      <c r="F191">
        <v>4</v>
      </c>
      <c r="G191">
        <v>82</v>
      </c>
      <c r="H191" s="271" t="str">
        <f t="shared" si="27"/>
        <v>小５</v>
      </c>
      <c r="I191" s="271" t="str">
        <f t="shared" si="28"/>
        <v>H31</v>
      </c>
      <c r="J191" s="271" t="str">
        <f t="shared" si="29"/>
        <v>H31_小５</v>
      </c>
      <c r="K191" s="282" t="str">
        <f ca="1">INDEX(統一!$E$1:$E$1000,MATCH(E191,INDIRECT(L191),0))</f>
        <v>q94</v>
      </c>
      <c r="L191" s="274" t="str">
        <f t="shared" si="30"/>
        <v>統一!AA1:AA1000</v>
      </c>
      <c r="M191" s="274" t="str">
        <f ca="1">INDEX(統一!$C$1:$C$1000,MATCH(E191,INDIRECT(L191),0))</f>
        <v>授業の始めに解決方法を考える</v>
      </c>
      <c r="N191" s="274" t="str">
        <f t="shared" si="31"/>
        <v>統一!$H$1:$H$1000</v>
      </c>
      <c r="O191" s="274" t="str">
        <f t="shared" ca="1" si="32"/>
        <v>(56)</v>
      </c>
      <c r="P191" s="275" t="str">
        <f t="shared" ca="1" si="38"/>
        <v>授業の始めに，先生から，どうやったら課題をかい決できるか考えるように言われること</v>
      </c>
      <c r="Q191" s="275" t="str">
        <f t="shared" ca="1" si="39"/>
        <v>よくあった</v>
      </c>
      <c r="R191" s="275" t="str">
        <f t="shared" ca="1" si="39"/>
        <v>ときどきあった</v>
      </c>
      <c r="S191" s="275" t="str">
        <f t="shared" ca="1" si="39"/>
        <v>あまり
なかった</v>
      </c>
      <c r="T191" s="275" t="str">
        <f t="shared" ca="1" si="39"/>
        <v>ほとんど，
または全く
なかった</v>
      </c>
      <c r="U191" s="275">
        <f t="shared" ca="1" si="39"/>
        <v>0</v>
      </c>
      <c r="V191" s="275">
        <f t="shared" ca="1" si="39"/>
        <v>0</v>
      </c>
    </row>
    <row r="192" spans="1:22">
      <c r="A192" s="269"/>
      <c r="D192" t="s">
        <v>2477</v>
      </c>
      <c r="E192" t="s">
        <v>2498</v>
      </c>
      <c r="F192">
        <v>4</v>
      </c>
      <c r="G192">
        <v>83</v>
      </c>
      <c r="H192" s="271" t="str">
        <f t="shared" si="27"/>
        <v>小５</v>
      </c>
      <c r="I192" s="271" t="str">
        <f t="shared" si="28"/>
        <v>H31</v>
      </c>
      <c r="J192" s="271" t="str">
        <f t="shared" si="29"/>
        <v>H31_小５</v>
      </c>
      <c r="K192" s="282" t="str">
        <f ca="1">INDEX(統一!$E$1:$E$1000,MATCH(E192,INDIRECT(L192),0))</f>
        <v>q95</v>
      </c>
      <c r="L192" s="274" t="str">
        <f t="shared" si="30"/>
        <v>統一!AA1:AA1000</v>
      </c>
      <c r="M192" s="274" t="str">
        <f ca="1">INDEX(統一!$C$1:$C$1000,MATCH(E192,INDIRECT(L192),0))</f>
        <v>授業の最後に次時の疑問が浮かぶ</v>
      </c>
      <c r="N192" s="274" t="str">
        <f t="shared" si="31"/>
        <v>統一!$H$1:$H$1000</v>
      </c>
      <c r="O192" s="274" t="str">
        <f t="shared" ca="1" si="32"/>
        <v>(57)</v>
      </c>
      <c r="P192" s="275" t="str">
        <f t="shared" ca="1" si="38"/>
        <v>授業の始めには気がつかなかったぎ問が，授業の終わりに，頭にうかんできたこと</v>
      </c>
      <c r="Q192" s="275" t="str">
        <f t="shared" ca="1" si="39"/>
        <v>よくあった</v>
      </c>
      <c r="R192" s="275" t="str">
        <f t="shared" ca="1" si="39"/>
        <v>ときどきあった</v>
      </c>
      <c r="S192" s="275" t="str">
        <f t="shared" ca="1" si="39"/>
        <v>あまり
なかった</v>
      </c>
      <c r="T192" s="275" t="str">
        <f t="shared" ca="1" si="39"/>
        <v>ほとんど，
または全く
なかった</v>
      </c>
      <c r="U192" s="275">
        <f t="shared" ca="1" si="39"/>
        <v>0</v>
      </c>
      <c r="V192" s="275">
        <f t="shared" ca="1" si="39"/>
        <v>0</v>
      </c>
    </row>
    <row r="193" spans="1:22">
      <c r="A193" s="269"/>
      <c r="D193" t="s">
        <v>2477</v>
      </c>
      <c r="E193" t="s">
        <v>2497</v>
      </c>
      <c r="F193">
        <v>4</v>
      </c>
      <c r="G193">
        <v>84</v>
      </c>
      <c r="H193" s="271" t="str">
        <f t="shared" si="27"/>
        <v>小５</v>
      </c>
      <c r="I193" s="271" t="str">
        <f t="shared" si="28"/>
        <v>H31</v>
      </c>
      <c r="J193" s="271" t="str">
        <f t="shared" si="29"/>
        <v>H31_小５</v>
      </c>
      <c r="K193" s="282" t="str">
        <f ca="1">INDEX(統一!$E$1:$E$1000,MATCH(E193,INDIRECT(L193),0))</f>
        <v>q238</v>
      </c>
      <c r="L193" s="274" t="str">
        <f t="shared" si="30"/>
        <v>統一!AA1:AA1000</v>
      </c>
      <c r="M193" s="274" t="str">
        <f ca="1">INDEX(統一!$C$1:$C$1000,MATCH(E193,INDIRECT(L193),0))</f>
        <v>算数についての本を読むのが好き</v>
      </c>
      <c r="N193" s="274" t="str">
        <f t="shared" si="31"/>
        <v>統一!$H$1:$H$1000</v>
      </c>
      <c r="O193" s="274" t="str">
        <f t="shared" ca="1" si="32"/>
        <v>(58)</v>
      </c>
      <c r="P193" s="275" t="str">
        <f t="shared" ca="1" si="38"/>
        <v>算数についての本を読むのがすきである</v>
      </c>
      <c r="Q193" s="275" t="str">
        <f t="shared" ca="1" si="39"/>
        <v>まったくそのとおりだ</v>
      </c>
      <c r="R193" s="275" t="str">
        <f t="shared" ca="1" si="39"/>
        <v>そのとおりだ</v>
      </c>
      <c r="S193" s="275" t="str">
        <f t="shared" ca="1" si="39"/>
        <v>そのとおりでない</v>
      </c>
      <c r="T193" s="275" t="str">
        <f t="shared" ca="1" si="39"/>
        <v>まったくそのとおりでない</v>
      </c>
      <c r="U193" s="275">
        <f t="shared" ca="1" si="39"/>
        <v>0</v>
      </c>
      <c r="V193" s="275">
        <f t="shared" ca="1" si="39"/>
        <v>0</v>
      </c>
    </row>
    <row r="194" spans="1:22">
      <c r="A194" s="269"/>
      <c r="D194" t="s">
        <v>2477</v>
      </c>
      <c r="E194" t="s">
        <v>2496</v>
      </c>
      <c r="F194">
        <v>4</v>
      </c>
      <c r="G194">
        <v>85</v>
      </c>
      <c r="H194" s="271" t="str">
        <f t="shared" si="27"/>
        <v>小５</v>
      </c>
      <c r="I194" s="271" t="str">
        <f t="shared" si="28"/>
        <v>H31</v>
      </c>
      <c r="J194" s="271" t="str">
        <f t="shared" si="29"/>
        <v>H31_小５</v>
      </c>
      <c r="K194" s="282" t="str">
        <f ca="1">INDEX(統一!$E$1:$E$1000,MATCH(E194,INDIRECT(L194),0))</f>
        <v>q239</v>
      </c>
      <c r="L194" s="274" t="str">
        <f t="shared" si="30"/>
        <v>統一!AA1:AA1000</v>
      </c>
      <c r="M194" s="274" t="str">
        <f ca="1">INDEX(統一!$C$1:$C$1000,MATCH(E194,INDIRECT(L194),0))</f>
        <v>算数の授業が楽しみ</v>
      </c>
      <c r="N194" s="274" t="str">
        <f t="shared" si="31"/>
        <v>統一!$H$1:$H$1000</v>
      </c>
      <c r="O194" s="274" t="str">
        <f t="shared" ca="1" si="32"/>
        <v>(59)</v>
      </c>
      <c r="P194" s="275" t="str">
        <f t="shared" ca="1" si="38"/>
        <v>算数の授業が楽しみである</v>
      </c>
      <c r="Q194" s="275" t="str">
        <f t="shared" ca="1" si="39"/>
        <v>まったくそのとおりだ</v>
      </c>
      <c r="R194" s="275" t="str">
        <f t="shared" ca="1" si="39"/>
        <v>そのとおりだ</v>
      </c>
      <c r="S194" s="275" t="str">
        <f t="shared" ca="1" si="39"/>
        <v>そのとおりでない</v>
      </c>
      <c r="T194" s="275" t="str">
        <f t="shared" ca="1" si="39"/>
        <v>まったくそのとおりでない</v>
      </c>
      <c r="U194" s="275">
        <f t="shared" ca="1" si="39"/>
        <v>0</v>
      </c>
      <c r="V194" s="275">
        <f t="shared" ca="1" si="39"/>
        <v>0</v>
      </c>
    </row>
    <row r="195" spans="1:22">
      <c r="A195" s="269"/>
      <c r="D195" t="s">
        <v>2477</v>
      </c>
      <c r="E195" t="s">
        <v>2495</v>
      </c>
      <c r="F195">
        <v>4</v>
      </c>
      <c r="G195">
        <v>86</v>
      </c>
      <c r="H195" s="271" t="str">
        <f t="shared" si="27"/>
        <v>小５</v>
      </c>
      <c r="I195" s="271" t="str">
        <f t="shared" si="28"/>
        <v>H31</v>
      </c>
      <c r="J195" s="271" t="str">
        <f t="shared" si="29"/>
        <v>H31_小５</v>
      </c>
      <c r="K195" s="282" t="str">
        <f ca="1">INDEX(統一!$E$1:$E$1000,MATCH(E195,INDIRECT(L195),0))</f>
        <v>q240</v>
      </c>
      <c r="L195" s="274" t="str">
        <f t="shared" si="30"/>
        <v>統一!AA1:AA1000</v>
      </c>
      <c r="M195" s="274" t="str">
        <f ca="1">INDEX(統一!$C$1:$C$1000,MATCH(E195,INDIRECT(L195),0))</f>
        <v>算数の勉強をするのは楽しいから</v>
      </c>
      <c r="N195" s="274" t="str">
        <f t="shared" si="31"/>
        <v>統一!$H$1:$H$1000</v>
      </c>
      <c r="O195" s="274" t="str">
        <f t="shared" ca="1" si="32"/>
        <v>(60)</v>
      </c>
      <c r="P195" s="275" t="str">
        <f t="shared" ca="1" si="38"/>
        <v>算数を勉強しているのは楽しいからである</v>
      </c>
      <c r="Q195" s="275" t="str">
        <f t="shared" ref="Q195:V204" ca="1" si="40">INDEX(INDIRECT($J195&amp;"!"&amp;Q$2),MATCH($O195,INDIRECT($J195&amp;"!"&amp;"C1:C1000"),0),0)</f>
        <v>まったくそのとおりだ</v>
      </c>
      <c r="R195" s="275" t="str">
        <f t="shared" ca="1" si="40"/>
        <v>そのとおりだ</v>
      </c>
      <c r="S195" s="275" t="str">
        <f t="shared" ca="1" si="40"/>
        <v>そのとおりでない</v>
      </c>
      <c r="T195" s="275" t="str">
        <f t="shared" ca="1" si="40"/>
        <v>まったくそのとおりでない</v>
      </c>
      <c r="U195" s="275">
        <f t="shared" ca="1" si="40"/>
        <v>0</v>
      </c>
      <c r="V195" s="275">
        <f t="shared" ca="1" si="40"/>
        <v>0</v>
      </c>
    </row>
    <row r="196" spans="1:22">
      <c r="A196" s="269"/>
      <c r="D196" t="s">
        <v>2477</v>
      </c>
      <c r="E196" t="s">
        <v>2494</v>
      </c>
      <c r="F196">
        <v>4</v>
      </c>
      <c r="G196">
        <v>87</v>
      </c>
      <c r="H196" s="271" t="str">
        <f t="shared" si="27"/>
        <v>小５</v>
      </c>
      <c r="I196" s="271" t="str">
        <f t="shared" si="28"/>
        <v>H31</v>
      </c>
      <c r="J196" s="271" t="str">
        <f t="shared" si="29"/>
        <v>H31_小５</v>
      </c>
      <c r="K196" s="282" t="str">
        <f ca="1">INDEX(統一!$E$1:$E$1000,MATCH(E196,INDIRECT(L196),0))</f>
        <v>q241</v>
      </c>
      <c r="L196" s="274" t="str">
        <f t="shared" si="30"/>
        <v>統一!AA1:AA1000</v>
      </c>
      <c r="M196" s="274" t="str">
        <f ca="1">INDEX(統一!$C$1:$C$1000,MATCH(E196,INDIRECT(L196),0))</f>
        <v>算数で学ぶ内容に興味がある</v>
      </c>
      <c r="N196" s="274" t="str">
        <f t="shared" si="31"/>
        <v>統一!$H$1:$H$1000</v>
      </c>
      <c r="O196" s="274" t="str">
        <f t="shared" ca="1" si="32"/>
        <v>(61)</v>
      </c>
      <c r="P196" s="275" t="str">
        <f t="shared" ca="1" si="38"/>
        <v>算数で学ぶ内ようにきょう味がある</v>
      </c>
      <c r="Q196" s="275" t="str">
        <f t="shared" ca="1" si="40"/>
        <v>まったくそのとおりだ</v>
      </c>
      <c r="R196" s="275" t="str">
        <f t="shared" ca="1" si="40"/>
        <v>そのとおりだ</v>
      </c>
      <c r="S196" s="275" t="str">
        <f t="shared" ca="1" si="40"/>
        <v>そのとおりでない</v>
      </c>
      <c r="T196" s="275" t="str">
        <f t="shared" ca="1" si="40"/>
        <v>まったくそのとおりでない</v>
      </c>
      <c r="U196" s="275">
        <f t="shared" ca="1" si="40"/>
        <v>0</v>
      </c>
      <c r="V196" s="275">
        <f t="shared" ca="1" si="40"/>
        <v>0</v>
      </c>
    </row>
    <row r="197" spans="1:22">
      <c r="A197" s="269"/>
      <c r="D197" t="s">
        <v>2477</v>
      </c>
      <c r="E197" t="s">
        <v>2493</v>
      </c>
      <c r="F197">
        <v>4</v>
      </c>
      <c r="G197">
        <v>88</v>
      </c>
      <c r="H197" s="271" t="str">
        <f t="shared" ref="H197:H260" si="41">+INDEX($A$4:$A$9,MATCH(D197,$B$4:$B$9,0),0)</f>
        <v>小５</v>
      </c>
      <c r="I197" s="271" t="str">
        <f t="shared" ref="I197:I260" si="42">+$B$1</f>
        <v>H31</v>
      </c>
      <c r="J197" s="271" t="str">
        <f t="shared" ref="J197:J260" si="43">I197&amp;"_"&amp;H197</f>
        <v>H31_小５</v>
      </c>
      <c r="K197" s="282" t="str">
        <f ca="1">INDEX(統一!$E$1:$E$1000,MATCH(E197,INDIRECT(L197),0))</f>
        <v>q107</v>
      </c>
      <c r="L197" s="274" t="str">
        <f t="shared" ref="L197:L260" si="44">INDEX($B$11:$B$16,MATCH(H197,$A$11:$A$16,0),0)</f>
        <v>統一!AA1:AA1000</v>
      </c>
      <c r="M197" s="274" t="str">
        <f ca="1">INDEX(統一!$C$1:$C$1000,MATCH(E197,INDIRECT(L197),0))</f>
        <v>宿題をしている</v>
      </c>
      <c r="N197" s="274" t="str">
        <f t="shared" ref="N197:N260" si="45">INDEX($B$18:$B$23,MATCH(H197,$A$18:$A$23,0),0)</f>
        <v>統一!$H$1:$H$1000</v>
      </c>
      <c r="O197" s="274" t="str">
        <f t="shared" ref="O197:O260" ca="1" si="46">INDEX(INDIRECT(N197),MATCH(E197,INDIRECT(L197),0))</f>
        <v>(62)</v>
      </c>
      <c r="P197" s="275" t="str">
        <f t="shared" ca="1" si="38"/>
        <v>学校の宿題をしていますか</v>
      </c>
      <c r="Q197" s="275" t="str">
        <f t="shared" ca="1" si="40"/>
        <v>している</v>
      </c>
      <c r="R197" s="275" t="str">
        <f t="shared" ca="1" si="40"/>
        <v>どちらかといえば，している</v>
      </c>
      <c r="S197" s="275" t="str">
        <f t="shared" ca="1" si="40"/>
        <v>あまりしていない</v>
      </c>
      <c r="T197" s="275" t="str">
        <f t="shared" ca="1" si="40"/>
        <v>全くしていない</v>
      </c>
      <c r="U197" s="275">
        <f t="shared" ca="1" si="40"/>
        <v>0</v>
      </c>
      <c r="V197" s="275">
        <f t="shared" ca="1" si="40"/>
        <v>0</v>
      </c>
    </row>
    <row r="198" spans="1:22">
      <c r="A198" s="269"/>
      <c r="D198" t="s">
        <v>2477</v>
      </c>
      <c r="E198" t="s">
        <v>2492</v>
      </c>
      <c r="F198">
        <v>4</v>
      </c>
      <c r="G198">
        <v>89</v>
      </c>
      <c r="H198" s="271" t="str">
        <f t="shared" si="41"/>
        <v>小５</v>
      </c>
      <c r="I198" s="271" t="str">
        <f t="shared" si="42"/>
        <v>H31</v>
      </c>
      <c r="J198" s="271" t="str">
        <f t="shared" si="43"/>
        <v>H31_小５</v>
      </c>
      <c r="K198" s="282" t="str">
        <f ca="1">INDEX(統一!$E$1:$E$1000,MATCH(E198,INDIRECT(L198),0))</f>
        <v>q108</v>
      </c>
      <c r="L198" s="274" t="str">
        <f t="shared" si="44"/>
        <v>統一!AA1:AA1000</v>
      </c>
      <c r="M198" s="274" t="str">
        <f ca="1">INDEX(統一!$C$1:$C$1000,MATCH(E198,INDIRECT(L198),0))</f>
        <v>家で予習・復習をしている</v>
      </c>
      <c r="N198" s="274" t="str">
        <f t="shared" si="45"/>
        <v>統一!$H$1:$H$1000</v>
      </c>
      <c r="O198" s="274" t="str">
        <f t="shared" ca="1" si="46"/>
        <v>(63)</v>
      </c>
      <c r="P198" s="275" t="str">
        <f t="shared" ca="1" si="38"/>
        <v>学校の授業の予習やふく習をしていますか</v>
      </c>
      <c r="Q198" s="275" t="str">
        <f t="shared" ca="1" si="40"/>
        <v>している</v>
      </c>
      <c r="R198" s="275" t="str">
        <f t="shared" ca="1" si="40"/>
        <v>どちらかといえば，している</v>
      </c>
      <c r="S198" s="275" t="str">
        <f t="shared" ca="1" si="40"/>
        <v>あまりしていない</v>
      </c>
      <c r="T198" s="275" t="str">
        <f t="shared" ca="1" si="40"/>
        <v>全くしていない</v>
      </c>
      <c r="U198" s="275">
        <f t="shared" ca="1" si="40"/>
        <v>0</v>
      </c>
      <c r="V198" s="275">
        <f t="shared" ca="1" si="40"/>
        <v>0</v>
      </c>
    </row>
    <row r="199" spans="1:22">
      <c r="A199" s="269"/>
      <c r="D199" t="s">
        <v>2477</v>
      </c>
      <c r="E199" t="s">
        <v>2491</v>
      </c>
      <c r="F199">
        <v>6</v>
      </c>
      <c r="G199">
        <v>90</v>
      </c>
      <c r="H199" s="271" t="str">
        <f t="shared" si="41"/>
        <v>小５</v>
      </c>
      <c r="I199" s="271" t="str">
        <f t="shared" si="42"/>
        <v>H31</v>
      </c>
      <c r="J199" s="271" t="str">
        <f t="shared" si="43"/>
        <v>H31_小５</v>
      </c>
      <c r="K199" s="282" t="str">
        <f ca="1">INDEX(統一!$E$1:$E$1000,MATCH(E199,INDIRECT(L199),0))</f>
        <v>q109</v>
      </c>
      <c r="L199" s="274" t="str">
        <f t="shared" si="44"/>
        <v>統一!AA1:AA1000</v>
      </c>
      <c r="M199" s="274" t="str">
        <f ca="1">INDEX(統一!$C$1:$C$1000,MATCH(E199,INDIRECT(L199),0))</f>
        <v>平日の勉強時間</v>
      </c>
      <c r="N199" s="274" t="str">
        <f t="shared" si="45"/>
        <v>統一!$H$1:$H$1000</v>
      </c>
      <c r="O199" s="274" t="str">
        <f t="shared" ca="1" si="46"/>
        <v>(64)</v>
      </c>
      <c r="P199" s="275" t="str">
        <f t="shared" ca="1" si="38"/>
        <v>学校の授業時間以外に，ふだん（月～金曜日），１日当たりどれくらいの時間，勉強をしますか（学習じゅくで勉強している時間や家庭教しに教わっている時間も入ります）</v>
      </c>
      <c r="Q199" s="275" t="str">
        <f t="shared" ca="1" si="40"/>
        <v>３時間以上</v>
      </c>
      <c r="R199" s="275" t="str">
        <f t="shared" ca="1" si="40"/>
        <v>２時間以上，３時間より少ない</v>
      </c>
      <c r="S199" s="275" t="str">
        <f t="shared" ca="1" si="40"/>
        <v>１時間以上，２時間より少ない</v>
      </c>
      <c r="T199" s="275" t="str">
        <f t="shared" ca="1" si="40"/>
        <v>３０分以上，１時間より少ない</v>
      </c>
      <c r="U199" s="275" t="str">
        <f t="shared" ca="1" si="40"/>
        <v>３０分より少ない</v>
      </c>
      <c r="V199" s="275" t="str">
        <f t="shared" ca="1" si="40"/>
        <v>全くしない</v>
      </c>
    </row>
    <row r="200" spans="1:22">
      <c r="A200" s="269"/>
      <c r="D200" t="s">
        <v>2477</v>
      </c>
      <c r="E200" t="s">
        <v>2490</v>
      </c>
      <c r="F200">
        <v>6</v>
      </c>
      <c r="G200">
        <v>91</v>
      </c>
      <c r="H200" s="271" t="str">
        <f t="shared" si="41"/>
        <v>小５</v>
      </c>
      <c r="I200" s="271" t="str">
        <f t="shared" si="42"/>
        <v>H31</v>
      </c>
      <c r="J200" s="271" t="str">
        <f t="shared" si="43"/>
        <v>H31_小５</v>
      </c>
      <c r="K200" s="282" t="str">
        <f ca="1">INDEX(統一!$E$1:$E$1000,MATCH(E200,INDIRECT(L200),0))</f>
        <v>q110</v>
      </c>
      <c r="L200" s="274" t="str">
        <f t="shared" si="44"/>
        <v>統一!AA1:AA1000</v>
      </c>
      <c r="M200" s="274" t="str">
        <f ca="1">INDEX(統一!$C$1:$C$1000,MATCH(E200,INDIRECT(L200),0))</f>
        <v>土日の勉強時間</v>
      </c>
      <c r="N200" s="274" t="str">
        <f t="shared" si="45"/>
        <v>統一!$H$1:$H$1000</v>
      </c>
      <c r="O200" s="274" t="str">
        <f t="shared" ca="1" si="46"/>
        <v>(65)</v>
      </c>
      <c r="P200" s="275" t="str">
        <f t="shared" ca="1" si="38"/>
        <v>土曜日や日曜日など学校が休みの日に，１日当たりどれくらいの時間，勉強をしますか（学習じゅくで勉強している時間や家庭教しに教わっている時間も入ります）</v>
      </c>
      <c r="Q200" s="275" t="str">
        <f t="shared" ca="1" si="40"/>
        <v>４時間以上</v>
      </c>
      <c r="R200" s="275" t="str">
        <f t="shared" ca="1" si="40"/>
        <v>３時間以上，４時間より少ない</v>
      </c>
      <c r="S200" s="275" t="str">
        <f t="shared" ca="1" si="40"/>
        <v>２時間以上，３時間より少ない</v>
      </c>
      <c r="T200" s="275" t="str">
        <f t="shared" ca="1" si="40"/>
        <v>１時間以上，２時間より少ない</v>
      </c>
      <c r="U200" s="275" t="str">
        <f t="shared" ca="1" si="40"/>
        <v>１時間より少ない</v>
      </c>
      <c r="V200" s="275" t="str">
        <f t="shared" ca="1" si="40"/>
        <v>全くしない</v>
      </c>
    </row>
    <row r="201" spans="1:22">
      <c r="A201" s="269"/>
      <c r="D201" t="s">
        <v>2477</v>
      </c>
      <c r="E201" t="s">
        <v>2489</v>
      </c>
      <c r="F201">
        <v>8</v>
      </c>
      <c r="G201">
        <v>92</v>
      </c>
      <c r="H201" s="271" t="str">
        <f t="shared" si="41"/>
        <v>小５</v>
      </c>
      <c r="I201" s="271" t="str">
        <f t="shared" si="42"/>
        <v>H31</v>
      </c>
      <c r="J201" s="271" t="str">
        <f t="shared" si="43"/>
        <v>H31_小５</v>
      </c>
      <c r="K201" s="282" t="str">
        <f ca="1">INDEX(統一!$E$1:$E$1000,MATCH(E201,INDIRECT(L201),0))</f>
        <v>q111</v>
      </c>
      <c r="L201" s="274" t="str">
        <f t="shared" si="44"/>
        <v>統一!AA1:AA1000</v>
      </c>
      <c r="M201" s="274" t="str">
        <f ca="1">INDEX(統一!$C$1:$C$1000,MATCH(E201,INDIRECT(L201),0))</f>
        <v>１週間の塾の時間</v>
      </c>
      <c r="N201" s="274" t="str">
        <f t="shared" si="45"/>
        <v>統一!$H$1:$H$1000</v>
      </c>
      <c r="O201" s="274" t="str">
        <f t="shared" ca="1" si="46"/>
        <v>(66)</v>
      </c>
      <c r="P201" s="275" t="str">
        <f t="shared" ca="1" si="38"/>
        <v>学習じゅく（家庭教しに教わっている場合も入ります）で１週間で，どのくらいの時間，勉強をしますか</v>
      </c>
      <c r="Q201" s="275" t="str">
        <f t="shared" ca="1" si="40"/>
        <v>１２時間以上</v>
      </c>
      <c r="R201" s="275" t="str">
        <f t="shared" ca="1" si="40"/>
        <v>１０時間以上，１２時間より少ない</v>
      </c>
      <c r="S201" s="275" t="str">
        <f t="shared" ca="1" si="40"/>
        <v>８時間以上，１０時間より少ない</v>
      </c>
      <c r="T201" s="275" t="str">
        <f t="shared" ca="1" si="40"/>
        <v>６時間以上，８時間より少ない</v>
      </c>
      <c r="U201" s="275" t="str">
        <f t="shared" ca="1" si="40"/>
        <v>４時間以上，６時間より少ない</v>
      </c>
      <c r="V201" s="275" t="str">
        <f t="shared" ca="1" si="40"/>
        <v>２時間以上，４時間より少ない</v>
      </c>
    </row>
    <row r="202" spans="1:22">
      <c r="A202" s="269"/>
      <c r="D202" t="s">
        <v>2477</v>
      </c>
      <c r="E202" t="s">
        <v>2488</v>
      </c>
      <c r="F202">
        <v>5</v>
      </c>
      <c r="G202">
        <v>93</v>
      </c>
      <c r="H202" s="271" t="str">
        <f t="shared" si="41"/>
        <v>小５</v>
      </c>
      <c r="I202" s="271" t="str">
        <f t="shared" si="42"/>
        <v>H31</v>
      </c>
      <c r="J202" s="271" t="str">
        <f t="shared" si="43"/>
        <v>H31_小５</v>
      </c>
      <c r="K202" s="282" t="str">
        <f ca="1">INDEX(統一!$E$1:$E$1000,MATCH(E202,INDIRECT(L202),0))</f>
        <v>q112</v>
      </c>
      <c r="L202" s="274" t="str">
        <f t="shared" si="44"/>
        <v>統一!AA1:AA1000</v>
      </c>
      <c r="M202" s="274" t="str">
        <f ca="1">INDEX(統一!$C$1:$C$1000,MATCH(E202,INDIRECT(L202),0))</f>
        <v>１カ月で読む本の量</v>
      </c>
      <c r="N202" s="274" t="str">
        <f t="shared" si="45"/>
        <v>統一!$H$1:$H$1000</v>
      </c>
      <c r="O202" s="274" t="str">
        <f t="shared" ca="1" si="46"/>
        <v>(67)</v>
      </c>
      <c r="P202" s="275" t="str">
        <f t="shared" ca="1" si="38"/>
        <v>1か月に，何さつくらいの本を読みますか（教科書や参考書，まん画やざっしはのぞきます）</v>
      </c>
      <c r="Q202" s="275" t="str">
        <f t="shared" ca="1" si="40"/>
        <v>１さつも読まない</v>
      </c>
      <c r="R202" s="275" t="str">
        <f t="shared" ca="1" si="40"/>
        <v>１～２さつ</v>
      </c>
      <c r="S202" s="275" t="str">
        <f t="shared" ca="1" si="40"/>
        <v>３～４さつ</v>
      </c>
      <c r="T202" s="275" t="str">
        <f t="shared" ca="1" si="40"/>
        <v>５～１０さつ</v>
      </c>
      <c r="U202" s="275" t="str">
        <f t="shared" ca="1" si="40"/>
        <v>１１さつ以上</v>
      </c>
      <c r="V202" s="275">
        <f t="shared" ca="1" si="40"/>
        <v>0</v>
      </c>
    </row>
    <row r="203" spans="1:22">
      <c r="A203" s="269"/>
      <c r="D203" t="s">
        <v>2477</v>
      </c>
      <c r="E203" t="s">
        <v>2487</v>
      </c>
      <c r="F203">
        <v>5</v>
      </c>
      <c r="G203">
        <v>94</v>
      </c>
      <c r="H203" s="271" t="str">
        <f t="shared" si="41"/>
        <v>小５</v>
      </c>
      <c r="I203" s="271" t="str">
        <f t="shared" si="42"/>
        <v>H31</v>
      </c>
      <c r="J203" s="271" t="str">
        <f t="shared" si="43"/>
        <v>H31_小５</v>
      </c>
      <c r="K203" s="282" t="str">
        <f ca="1">INDEX(統一!$E$1:$E$1000,MATCH(E203,INDIRECT(L203),0))</f>
        <v>q113</v>
      </c>
      <c r="L203" s="274" t="str">
        <f t="shared" si="44"/>
        <v>統一!AA1:AA1000</v>
      </c>
      <c r="M203" s="274" t="str">
        <f ca="1">INDEX(統一!$C$1:$C$1000,MATCH(E203,INDIRECT(L203),0))</f>
        <v>家にある本の量</v>
      </c>
      <c r="N203" s="274" t="str">
        <f t="shared" si="45"/>
        <v>統一!$H$1:$H$1000</v>
      </c>
      <c r="O203" s="274" t="str">
        <f t="shared" ca="1" si="46"/>
        <v>(68)</v>
      </c>
      <c r="P203" s="275" t="str">
        <f t="shared" ca="1" si="38"/>
        <v>家には，自分や家の人が読む本がどれくらいありますか</v>
      </c>
      <c r="Q203" s="275" t="str">
        <f t="shared" ca="1" si="40"/>
        <v>ほとんどない（０～１０さつ）</v>
      </c>
      <c r="R203" s="275" t="str">
        <f t="shared" ca="1" si="40"/>
        <v>本だな１列分（１１～２５さつ）</v>
      </c>
      <c r="S203" s="275" t="str">
        <f t="shared" ca="1" si="40"/>
        <v>本だな１つ分（２６～１００さつ）</v>
      </c>
      <c r="T203" s="275" t="str">
        <f t="shared" ca="1" si="40"/>
        <v>本だな２つ分（１０１～２００さつ）</v>
      </c>
      <c r="U203" s="275" t="str">
        <f t="shared" ca="1" si="40"/>
        <v>本だな３つ分（２０１～３００さつ）</v>
      </c>
      <c r="V203" s="275">
        <f t="shared" ca="1" si="40"/>
        <v>0</v>
      </c>
    </row>
    <row r="204" spans="1:22">
      <c r="A204" s="269"/>
      <c r="D204" t="s">
        <v>2477</v>
      </c>
      <c r="E204" t="s">
        <v>2486</v>
      </c>
      <c r="F204">
        <v>6</v>
      </c>
      <c r="G204">
        <v>95</v>
      </c>
      <c r="H204" s="271" t="str">
        <f t="shared" si="41"/>
        <v>小５</v>
      </c>
      <c r="I204" s="271" t="str">
        <f t="shared" si="42"/>
        <v>H31</v>
      </c>
      <c r="J204" s="271" t="str">
        <f t="shared" si="43"/>
        <v>H31_小５</v>
      </c>
      <c r="K204" s="282" t="str">
        <f ca="1">INDEX(統一!$E$1:$E$1000,MATCH(E204,INDIRECT(L204),0))</f>
        <v>q114</v>
      </c>
      <c r="L204" s="274" t="str">
        <f t="shared" si="44"/>
        <v>統一!AA1:AA1000</v>
      </c>
      <c r="M204" s="274" t="str">
        <f ca="1">INDEX(統一!$C$1:$C$1000,MATCH(E204,INDIRECT(L204),0))</f>
        <v>平日のゲーム時間</v>
      </c>
      <c r="N204" s="274" t="str">
        <f t="shared" si="45"/>
        <v>統一!$H$1:$H$1000</v>
      </c>
      <c r="O204" s="274" t="str">
        <f t="shared" ca="1" si="46"/>
        <v>(69)</v>
      </c>
      <c r="P204" s="275" t="str">
        <f t="shared" ca="1" si="38"/>
        <v>ふだん（月～金曜日），１日当たりどれくらいの時間，テレビゲーム（コンピュータゲーム，けい帯式のゲーム，けい帯電話やスマートフォンを使ったゲームも入ります）をしますか</v>
      </c>
      <c r="Q204" s="275" t="str">
        <f t="shared" ca="1" si="40"/>
        <v>４時間以上</v>
      </c>
      <c r="R204" s="275" t="str">
        <f t="shared" ca="1" si="40"/>
        <v>３時間以上，４時間より少ない</v>
      </c>
      <c r="S204" s="275" t="str">
        <f t="shared" ca="1" si="40"/>
        <v>２時間以上，３時間より少ない</v>
      </c>
      <c r="T204" s="275" t="str">
        <f t="shared" ca="1" si="40"/>
        <v>１時間以上，２時間より少ない</v>
      </c>
      <c r="U204" s="275" t="str">
        <f t="shared" ca="1" si="40"/>
        <v>１時間より少ない</v>
      </c>
      <c r="V204" s="275" t="str">
        <f t="shared" ca="1" si="40"/>
        <v>全くしない</v>
      </c>
    </row>
    <row r="205" spans="1:22">
      <c r="A205" s="269"/>
      <c r="D205" t="s">
        <v>2477</v>
      </c>
      <c r="E205" t="s">
        <v>2485</v>
      </c>
      <c r="F205">
        <v>2</v>
      </c>
      <c r="G205">
        <v>96</v>
      </c>
      <c r="H205" s="271" t="str">
        <f t="shared" si="41"/>
        <v>小５</v>
      </c>
      <c r="I205" s="271" t="str">
        <f t="shared" si="42"/>
        <v>H31</v>
      </c>
      <c r="J205" s="271" t="str">
        <f t="shared" si="43"/>
        <v>H31_小５</v>
      </c>
      <c r="K205" s="282" t="str">
        <f ca="1">INDEX(統一!$E$1:$E$1000,MATCH(E205,INDIRECT(L205),0))</f>
        <v>q115</v>
      </c>
      <c r="L205" s="274" t="str">
        <f t="shared" si="44"/>
        <v>統一!AA1:AA1000</v>
      </c>
      <c r="M205" s="274" t="str">
        <f ca="1">INDEX(統一!$C$1:$C$1000,MATCH(E205,INDIRECT(L205),0))</f>
        <v>ゲームの約束</v>
      </c>
      <c r="N205" s="274" t="str">
        <f t="shared" si="45"/>
        <v>統一!$H$1:$H$1000</v>
      </c>
      <c r="O205" s="274" t="str">
        <f t="shared" ca="1" si="46"/>
        <v>(70)</v>
      </c>
      <c r="P205" s="275" t="str">
        <f t="shared" ca="1" si="38"/>
        <v>テレビゲーム（コンピュータゲーム，けい帯式のゲーム，けい帯電話やスマートフォンを使ったゲームも入ります）をすることについて，家の人と約束を決めていますか</v>
      </c>
      <c r="Q205" s="275" t="str">
        <f t="shared" ref="Q205:V214" ca="1" si="47">INDEX(INDIRECT($J205&amp;"!"&amp;Q$2),MATCH($O205,INDIRECT($J205&amp;"!"&amp;"C1:C1000"),0),0)</f>
        <v>決めている</v>
      </c>
      <c r="R205" s="275" t="str">
        <f t="shared" ca="1" si="47"/>
        <v>決めていない</v>
      </c>
      <c r="S205" s="275">
        <f t="shared" ca="1" si="47"/>
        <v>0</v>
      </c>
      <c r="T205" s="275">
        <f t="shared" ca="1" si="47"/>
        <v>0</v>
      </c>
      <c r="U205" s="275">
        <f t="shared" ca="1" si="47"/>
        <v>0</v>
      </c>
      <c r="V205" s="275">
        <f t="shared" ca="1" si="47"/>
        <v>0</v>
      </c>
    </row>
    <row r="206" spans="1:22">
      <c r="A206" s="269"/>
      <c r="D206" t="s">
        <v>2477</v>
      </c>
      <c r="E206" t="s">
        <v>2484</v>
      </c>
      <c r="F206">
        <v>7</v>
      </c>
      <c r="G206">
        <v>97</v>
      </c>
      <c r="H206" s="271" t="str">
        <f t="shared" si="41"/>
        <v>小５</v>
      </c>
      <c r="I206" s="271" t="str">
        <f t="shared" si="42"/>
        <v>H31</v>
      </c>
      <c r="J206" s="271" t="str">
        <f t="shared" si="43"/>
        <v>H31_小５</v>
      </c>
      <c r="K206" s="282" t="str">
        <f ca="1">INDEX(統一!$E$1:$E$1000,MATCH(E206,INDIRECT(L206),0))</f>
        <v>q116</v>
      </c>
      <c r="L206" s="274" t="str">
        <f t="shared" si="44"/>
        <v>統一!AA1:AA1000</v>
      </c>
      <c r="M206" s="274" t="str">
        <f ca="1">INDEX(統一!$C$1:$C$1000,MATCH(E206,INDIRECT(L206),0))</f>
        <v>平日の携帯時間</v>
      </c>
      <c r="N206" s="274" t="str">
        <f t="shared" si="45"/>
        <v>統一!$H$1:$H$1000</v>
      </c>
      <c r="O206" s="274" t="str">
        <f t="shared" ca="1" si="46"/>
        <v>(71)</v>
      </c>
      <c r="P206" s="275" t="str">
        <f t="shared" ca="1" si="38"/>
        <v>ふだん（月～金曜日），１日当たりどれくらいの時間，けい帯電話やスマートフォンで通話やメール，インターネットをしますか（けい帯電話やスマートフォンを使ってゲームをする時間はのぞきます）</v>
      </c>
      <c r="Q206" s="275" t="str">
        <f t="shared" ca="1" si="47"/>
        <v>４時間以上</v>
      </c>
      <c r="R206" s="275" t="str">
        <f t="shared" ca="1" si="47"/>
        <v>３時間以上，４時間より少ない</v>
      </c>
      <c r="S206" s="275" t="str">
        <f t="shared" ca="1" si="47"/>
        <v>２時間以上，３時間より少ない</v>
      </c>
      <c r="T206" s="275" t="str">
        <f t="shared" ca="1" si="47"/>
        <v>１時間以上，２時間より少ない</v>
      </c>
      <c r="U206" s="275" t="str">
        <f t="shared" ca="1" si="47"/>
        <v>３０分以上，１時間より少ない</v>
      </c>
      <c r="V206" s="275" t="str">
        <f t="shared" ca="1" si="47"/>
        <v>３０分より少ない</v>
      </c>
    </row>
    <row r="207" spans="1:22">
      <c r="A207" s="269"/>
      <c r="D207" t="s">
        <v>2477</v>
      </c>
      <c r="E207" t="s">
        <v>2483</v>
      </c>
      <c r="F207">
        <v>2</v>
      </c>
      <c r="G207">
        <v>98</v>
      </c>
      <c r="H207" s="271" t="str">
        <f t="shared" si="41"/>
        <v>小５</v>
      </c>
      <c r="I207" s="271" t="str">
        <f t="shared" si="42"/>
        <v>H31</v>
      </c>
      <c r="J207" s="271" t="str">
        <f t="shared" si="43"/>
        <v>H31_小５</v>
      </c>
      <c r="K207" s="282" t="str">
        <f ca="1">INDEX(統一!$E$1:$E$1000,MATCH(E207,INDIRECT(L207),0))</f>
        <v>q117</v>
      </c>
      <c r="L207" s="274" t="str">
        <f t="shared" si="44"/>
        <v>統一!AA1:AA1000</v>
      </c>
      <c r="M207" s="274" t="str">
        <f ca="1">INDEX(統一!$C$1:$C$1000,MATCH(E207,INDIRECT(L207),0))</f>
        <v>携帯の約束</v>
      </c>
      <c r="N207" s="274" t="str">
        <f t="shared" si="45"/>
        <v>統一!$H$1:$H$1000</v>
      </c>
      <c r="O207" s="274" t="str">
        <f t="shared" ca="1" si="46"/>
        <v>(72)</v>
      </c>
      <c r="P207" s="275" t="str">
        <f t="shared" ca="1" si="38"/>
        <v>けい帯電話やスマートフォンで通話やメール，インターネットをすることについて，家の人と約束を決めていますか（けい帯電話やスマートフォンを使ってゲームをする時間はのぞきます）</v>
      </c>
      <c r="Q207" s="275" t="str">
        <f t="shared" ca="1" si="47"/>
        <v>決めている</v>
      </c>
      <c r="R207" s="275" t="str">
        <f t="shared" ca="1" si="47"/>
        <v>決めていない</v>
      </c>
      <c r="S207" s="275">
        <f t="shared" ca="1" si="47"/>
        <v>0</v>
      </c>
      <c r="T207" s="275">
        <f t="shared" ca="1" si="47"/>
        <v>0</v>
      </c>
      <c r="U207" s="275">
        <f t="shared" ca="1" si="47"/>
        <v>0</v>
      </c>
      <c r="V207" s="275">
        <f t="shared" ca="1" si="47"/>
        <v>0</v>
      </c>
    </row>
    <row r="208" spans="1:22">
      <c r="A208" s="269"/>
      <c r="D208" t="s">
        <v>2477</v>
      </c>
      <c r="E208" t="s">
        <v>2482</v>
      </c>
      <c r="F208">
        <v>4</v>
      </c>
      <c r="G208">
        <v>99</v>
      </c>
      <c r="H208" s="271" t="str">
        <f t="shared" si="41"/>
        <v>小５</v>
      </c>
      <c r="I208" s="271" t="str">
        <f t="shared" si="42"/>
        <v>H31</v>
      </c>
      <c r="J208" s="271" t="str">
        <f t="shared" si="43"/>
        <v>H31_小５</v>
      </c>
      <c r="K208" s="282" t="str">
        <f ca="1">INDEX(統一!$E$1:$E$1000,MATCH(E208,INDIRECT(L208),0))</f>
        <v>q118</v>
      </c>
      <c r="L208" s="274" t="str">
        <f t="shared" si="44"/>
        <v>統一!AA1:AA1000</v>
      </c>
      <c r="M208" s="274" t="str">
        <f ca="1">INDEX(統一!$C$1:$C$1000,MATCH(E208,INDIRECT(L208),0))</f>
        <v>学校の話しを家でする</v>
      </c>
      <c r="N208" s="274" t="str">
        <f t="shared" si="45"/>
        <v>統一!$H$1:$H$1000</v>
      </c>
      <c r="O208" s="274" t="str">
        <f t="shared" ca="1" si="46"/>
        <v>(73)</v>
      </c>
      <c r="P208" s="275" t="str">
        <f t="shared" ca="1" si="38"/>
        <v>家の人（兄弟姉妹はのぞきます）と学校での出来事について話をしますか</v>
      </c>
      <c r="Q208" s="275" t="str">
        <f t="shared" ca="1" si="47"/>
        <v>話す</v>
      </c>
      <c r="R208" s="275" t="str">
        <f t="shared" ca="1" si="47"/>
        <v>どちらかといえば，話す</v>
      </c>
      <c r="S208" s="275" t="str">
        <f t="shared" ca="1" si="47"/>
        <v>どちらかといえば，話さない</v>
      </c>
      <c r="T208" s="275" t="str">
        <f t="shared" ca="1" si="47"/>
        <v>話さない</v>
      </c>
      <c r="U208" s="275">
        <f t="shared" ca="1" si="47"/>
        <v>0</v>
      </c>
      <c r="V208" s="275">
        <f t="shared" ca="1" si="47"/>
        <v>0</v>
      </c>
    </row>
    <row r="209" spans="1:22">
      <c r="A209" s="269"/>
      <c r="D209" t="s">
        <v>2477</v>
      </c>
      <c r="E209" t="s">
        <v>2481</v>
      </c>
      <c r="F209">
        <v>4</v>
      </c>
      <c r="G209">
        <v>100</v>
      </c>
      <c r="H209" s="271" t="str">
        <f t="shared" si="41"/>
        <v>小５</v>
      </c>
      <c r="I209" s="271" t="str">
        <f t="shared" si="42"/>
        <v>H31</v>
      </c>
      <c r="J209" s="271" t="str">
        <f t="shared" si="43"/>
        <v>H31_小５</v>
      </c>
      <c r="K209" s="282" t="str">
        <f ca="1">INDEX(統一!$E$1:$E$1000,MATCH(E209,INDIRECT(L209),0))</f>
        <v>q119</v>
      </c>
      <c r="L209" s="274" t="str">
        <f t="shared" si="44"/>
        <v>統一!AA1:AA1000</v>
      </c>
      <c r="M209" s="274" t="str">
        <f ca="1">INDEX(統一!$C$1:$C$1000,MATCH(E209,INDIRECT(L209),0))</f>
        <v>地域で大人と関わる</v>
      </c>
      <c r="N209" s="274" t="str">
        <f t="shared" si="45"/>
        <v>統一!$H$1:$H$1000</v>
      </c>
      <c r="O209" s="274" t="str">
        <f t="shared" ca="1" si="46"/>
        <v>(74)</v>
      </c>
      <c r="P209" s="275" t="str">
        <f t="shared" ca="1" si="38"/>
        <v>地いきの大人（学校やじゅく・家庭教し・習い事の先生をのぞきます）に勉強やスポーツを教えてもらったり，いっしょに遊んでもらったりすることがありますか</v>
      </c>
      <c r="Q209" s="275" t="str">
        <f t="shared" ca="1" si="47"/>
        <v>当てはまる</v>
      </c>
      <c r="R209" s="275" t="str">
        <f t="shared" ca="1" si="47"/>
        <v>どちらかといえば，当てはまる</v>
      </c>
      <c r="S209" s="275" t="str">
        <f t="shared" ca="1" si="47"/>
        <v>どちらかといえば，当てはまらない</v>
      </c>
      <c r="T209" s="275" t="str">
        <f t="shared" ca="1" si="47"/>
        <v>当てはまらない</v>
      </c>
      <c r="U209" s="275">
        <f t="shared" ca="1" si="47"/>
        <v>0</v>
      </c>
      <c r="V209" s="275">
        <f t="shared" ca="1" si="47"/>
        <v>0</v>
      </c>
    </row>
    <row r="210" spans="1:22">
      <c r="A210" s="269"/>
      <c r="D210" t="s">
        <v>2477</v>
      </c>
      <c r="E210" t="s">
        <v>2480</v>
      </c>
      <c r="F210">
        <v>4</v>
      </c>
      <c r="G210">
        <v>101</v>
      </c>
      <c r="H210" s="271" t="str">
        <f t="shared" si="41"/>
        <v>小５</v>
      </c>
      <c r="I210" s="271" t="str">
        <f t="shared" si="42"/>
        <v>H31</v>
      </c>
      <c r="J210" s="271" t="str">
        <f t="shared" si="43"/>
        <v>H31_小５</v>
      </c>
      <c r="K210" s="282" t="str">
        <f ca="1">INDEX(統一!$E$1:$E$1000,MATCH(E210,INDIRECT(L210),0))</f>
        <v>q138</v>
      </c>
      <c r="L210" s="274" t="str">
        <f t="shared" si="44"/>
        <v>統一!AA1:AA1000</v>
      </c>
      <c r="M210" s="274" t="str">
        <f ca="1">INDEX(統一!$C$1:$C$1000,MATCH(E210,INDIRECT(L210),0))</f>
        <v>生まれた月</v>
      </c>
      <c r="N210" s="274" t="str">
        <f t="shared" si="45"/>
        <v>統一!$H$1:$H$1000</v>
      </c>
      <c r="O210" s="274" t="str">
        <f t="shared" ca="1" si="46"/>
        <v>(75)</v>
      </c>
      <c r="P210" s="275" t="str">
        <f t="shared" ca="1" si="38"/>
        <v>あなたの生まれた月はいつですか</v>
      </c>
      <c r="Q210" s="275" t="str">
        <f t="shared" ca="1" si="47"/>
        <v>①～⑫</v>
      </c>
      <c r="R210" s="275">
        <f t="shared" ca="1" si="47"/>
        <v>0</v>
      </c>
      <c r="S210" s="275">
        <f t="shared" ca="1" si="47"/>
        <v>0</v>
      </c>
      <c r="T210" s="275">
        <f t="shared" ca="1" si="47"/>
        <v>0</v>
      </c>
      <c r="U210" s="275">
        <f t="shared" ca="1" si="47"/>
        <v>0</v>
      </c>
      <c r="V210" s="275">
        <f t="shared" ca="1" si="47"/>
        <v>0</v>
      </c>
    </row>
    <row r="211" spans="1:22">
      <c r="A211" s="269"/>
      <c r="D211" t="s">
        <v>2477</v>
      </c>
      <c r="E211" t="s">
        <v>2479</v>
      </c>
      <c r="F211">
        <v>4</v>
      </c>
      <c r="G211">
        <v>101</v>
      </c>
      <c r="H211" s="271" t="str">
        <f t="shared" si="41"/>
        <v>小５</v>
      </c>
      <c r="I211" s="271" t="str">
        <f t="shared" si="42"/>
        <v>H31</v>
      </c>
      <c r="J211" s="271" t="str">
        <f t="shared" si="43"/>
        <v>H31_小５</v>
      </c>
      <c r="K211" s="282" t="str">
        <f ca="1">INDEX(統一!$E$1:$E$1000,MATCH(E211,INDIRECT(L211),0))</f>
        <v>q138</v>
      </c>
      <c r="L211" s="274" t="str">
        <f t="shared" si="44"/>
        <v>統一!AA1:AA1000</v>
      </c>
      <c r="M211" s="274" t="str">
        <f ca="1">INDEX(統一!$C$1:$C$1000,MATCH(E211,INDIRECT(L211),0))</f>
        <v>生まれた月</v>
      </c>
      <c r="N211" s="274" t="str">
        <f t="shared" si="45"/>
        <v>統一!$H$1:$H$1000</v>
      </c>
      <c r="O211" s="274" t="str">
        <f t="shared" ca="1" si="46"/>
        <v>(75)</v>
      </c>
      <c r="P211" s="275" t="str">
        <f t="shared" ca="1" si="38"/>
        <v>あなたの生まれた月はいつですか</v>
      </c>
      <c r="Q211" s="275" t="str">
        <f t="shared" ca="1" si="47"/>
        <v>①～⑫</v>
      </c>
      <c r="R211" s="275">
        <f t="shared" ca="1" si="47"/>
        <v>0</v>
      </c>
      <c r="S211" s="275">
        <f t="shared" ca="1" si="47"/>
        <v>0</v>
      </c>
      <c r="T211" s="275">
        <f t="shared" ca="1" si="47"/>
        <v>0</v>
      </c>
      <c r="U211" s="275">
        <f t="shared" ca="1" si="47"/>
        <v>0</v>
      </c>
      <c r="V211" s="275">
        <f t="shared" ca="1" si="47"/>
        <v>0</v>
      </c>
    </row>
    <row r="212" spans="1:22">
      <c r="A212" s="269"/>
      <c r="D212" t="s">
        <v>2477</v>
      </c>
      <c r="E212" t="s">
        <v>2478</v>
      </c>
      <c r="F212">
        <v>4</v>
      </c>
      <c r="G212">
        <v>101</v>
      </c>
      <c r="H212" s="271" t="str">
        <f t="shared" si="41"/>
        <v>小５</v>
      </c>
      <c r="I212" s="271" t="str">
        <f t="shared" si="42"/>
        <v>H31</v>
      </c>
      <c r="J212" s="271" t="str">
        <f t="shared" si="43"/>
        <v>H31_小５</v>
      </c>
      <c r="K212" s="282" t="str">
        <f ca="1">INDEX(統一!$E$1:$E$1000,MATCH(E212,INDIRECT(L212),0))</f>
        <v>q138</v>
      </c>
      <c r="L212" s="274" t="str">
        <f t="shared" si="44"/>
        <v>統一!AA1:AA1000</v>
      </c>
      <c r="M212" s="274" t="str">
        <f ca="1">INDEX(統一!$C$1:$C$1000,MATCH(E212,INDIRECT(L212),0))</f>
        <v>生まれた月</v>
      </c>
      <c r="N212" s="274" t="str">
        <f t="shared" si="45"/>
        <v>統一!$H$1:$H$1000</v>
      </c>
      <c r="O212" s="274" t="str">
        <f t="shared" ca="1" si="46"/>
        <v>(75)</v>
      </c>
      <c r="P212" s="275" t="str">
        <f t="shared" ca="1" si="38"/>
        <v>あなたの生まれた月はいつですか</v>
      </c>
      <c r="Q212" s="275" t="str">
        <f t="shared" ca="1" si="47"/>
        <v>①～⑫</v>
      </c>
      <c r="R212" s="275">
        <f t="shared" ca="1" si="47"/>
        <v>0</v>
      </c>
      <c r="S212" s="275">
        <f t="shared" ca="1" si="47"/>
        <v>0</v>
      </c>
      <c r="T212" s="275">
        <f t="shared" ca="1" si="47"/>
        <v>0</v>
      </c>
      <c r="U212" s="275">
        <f t="shared" ca="1" si="47"/>
        <v>0</v>
      </c>
      <c r="V212" s="275">
        <f t="shared" ca="1" si="47"/>
        <v>0</v>
      </c>
    </row>
    <row r="213" spans="1:22">
      <c r="A213" s="269"/>
      <c r="D213" t="s">
        <v>2477</v>
      </c>
      <c r="E213" t="s">
        <v>2476</v>
      </c>
      <c r="F213">
        <v>2</v>
      </c>
      <c r="G213">
        <v>102</v>
      </c>
      <c r="H213" s="271" t="str">
        <f t="shared" si="41"/>
        <v>小５</v>
      </c>
      <c r="I213" s="271" t="str">
        <f t="shared" si="42"/>
        <v>H31</v>
      </c>
      <c r="J213" s="271" t="str">
        <f t="shared" si="43"/>
        <v>H31_小５</v>
      </c>
      <c r="K213" s="282" t="str">
        <f ca="1">INDEX(統一!$E$1:$E$1000,MATCH(E213,INDIRECT(L213),0))</f>
        <v>q212</v>
      </c>
      <c r="L213" s="274" t="str">
        <f t="shared" si="44"/>
        <v>統一!AA1:AA1000</v>
      </c>
      <c r="M213" s="274" t="str">
        <f ca="1">INDEX(統一!$C$1:$C$1000,MATCH(E213,INDIRECT(L213),0))</f>
        <v>調査実施科目でどれが好きか</v>
      </c>
      <c r="N213" s="274" t="str">
        <f t="shared" si="45"/>
        <v>統一!$H$1:$H$1000</v>
      </c>
      <c r="O213" s="274" t="str">
        <f t="shared" ca="1" si="46"/>
        <v>(76)</v>
      </c>
      <c r="P213" s="275" t="str">
        <f t="shared" ca="1" si="38"/>
        <v>調さ実施科目でどちらの科目が好きですか</v>
      </c>
      <c r="Q213" s="275" t="str">
        <f t="shared" ca="1" si="47"/>
        <v>国語</v>
      </c>
      <c r="R213" s="275" t="str">
        <f t="shared" ca="1" si="47"/>
        <v>算数</v>
      </c>
      <c r="S213" s="275">
        <f t="shared" ca="1" si="47"/>
        <v>0</v>
      </c>
      <c r="T213" s="275">
        <f t="shared" ca="1" si="47"/>
        <v>0</v>
      </c>
      <c r="U213" s="275">
        <f t="shared" ca="1" si="47"/>
        <v>0</v>
      </c>
      <c r="V213" s="275">
        <f t="shared" ca="1" si="47"/>
        <v>0</v>
      </c>
    </row>
    <row r="214" spans="1:22">
      <c r="A214" s="269"/>
      <c r="D214" t="s">
        <v>2384</v>
      </c>
      <c r="E214" t="s">
        <v>2475</v>
      </c>
      <c r="F214">
        <v>4</v>
      </c>
      <c r="G214">
        <v>1</v>
      </c>
      <c r="H214" s="271" t="str">
        <f t="shared" si="41"/>
        <v>小６</v>
      </c>
      <c r="I214" s="271" t="str">
        <f t="shared" si="42"/>
        <v>H31</v>
      </c>
      <c r="J214" s="271" t="str">
        <f t="shared" si="43"/>
        <v>H31_小６</v>
      </c>
      <c r="K214" s="282" t="str">
        <f ca="1">INDEX(統一!$E$1:$E$1000,MATCH(E214,INDIRECT(L214),0))</f>
        <v>q1</v>
      </c>
      <c r="L214" s="274" t="str">
        <f t="shared" si="44"/>
        <v>統一!AB1:AB1000</v>
      </c>
      <c r="M214" s="274" t="str">
        <f ca="1">INDEX(統一!$C$1:$C$1000,MATCH(E214,INDIRECT(L214),0))</f>
        <v>楽しい、好き</v>
      </c>
      <c r="N214" s="274" t="str">
        <f t="shared" si="45"/>
        <v>統一!$I$1:$I$1000</v>
      </c>
      <c r="O214" s="274" t="str">
        <f t="shared" ca="1" si="46"/>
        <v>(1)ア</v>
      </c>
      <c r="P214" s="275" t="str">
        <f t="shared" ca="1" si="38"/>
        <v>勉強することが楽しい，好きだから</v>
      </c>
      <c r="Q214" s="275" t="str">
        <f t="shared" ca="1" si="47"/>
        <v>当てはまる</v>
      </c>
      <c r="R214" s="275" t="str">
        <f t="shared" ca="1" si="47"/>
        <v>どちらかといえば，当てはまる</v>
      </c>
      <c r="S214" s="275" t="str">
        <f t="shared" ca="1" si="47"/>
        <v>どちらかといえば，当てはまらない</v>
      </c>
      <c r="T214" s="275" t="str">
        <f t="shared" ca="1" si="47"/>
        <v>当てはまらない</v>
      </c>
      <c r="U214" s="275">
        <f t="shared" ca="1" si="47"/>
        <v>0</v>
      </c>
      <c r="V214" s="275">
        <f t="shared" ca="1" si="47"/>
        <v>0</v>
      </c>
    </row>
    <row r="215" spans="1:22">
      <c r="A215" s="269"/>
      <c r="D215" t="s">
        <v>2384</v>
      </c>
      <c r="E215" t="s">
        <v>2474</v>
      </c>
      <c r="F215">
        <v>4</v>
      </c>
      <c r="G215">
        <v>2</v>
      </c>
      <c r="H215" s="271" t="str">
        <f t="shared" si="41"/>
        <v>小６</v>
      </c>
      <c r="I215" s="271" t="str">
        <f t="shared" si="42"/>
        <v>H31</v>
      </c>
      <c r="J215" s="271" t="str">
        <f t="shared" si="43"/>
        <v>H31_小６</v>
      </c>
      <c r="K215" s="282" t="str">
        <f ca="1">INDEX(統一!$E$1:$E$1000,MATCH(E215,INDIRECT(L215),0))</f>
        <v>q2</v>
      </c>
      <c r="L215" s="274" t="str">
        <f t="shared" si="44"/>
        <v>統一!AB1:AB1000</v>
      </c>
      <c r="M215" s="274" t="str">
        <f ca="1">INDEX(統一!$C$1:$C$1000,MATCH(E215,INDIRECT(L215),0))</f>
        <v>将来役立つ</v>
      </c>
      <c r="N215" s="274" t="str">
        <f t="shared" si="45"/>
        <v>統一!$I$1:$I$1000</v>
      </c>
      <c r="O215" s="274" t="str">
        <f t="shared" ca="1" si="46"/>
        <v>(1)イ</v>
      </c>
      <c r="P215" s="275" t="str">
        <f t="shared" ca="1" si="38"/>
        <v>しょう来の進学やしゅう職の役に立つから</v>
      </c>
      <c r="Q215" s="275" t="str">
        <f t="shared" ref="Q215:V224" ca="1" si="48">INDEX(INDIRECT($J215&amp;"!"&amp;Q$2),MATCH($O215,INDIRECT($J215&amp;"!"&amp;"C1:C1000"),0),0)</f>
        <v>当てはまる</v>
      </c>
      <c r="R215" s="275" t="str">
        <f t="shared" ca="1" si="48"/>
        <v>どちらかといえば，当てはまる</v>
      </c>
      <c r="S215" s="275" t="str">
        <f t="shared" ca="1" si="48"/>
        <v>どちらかといえば，当てはまらない</v>
      </c>
      <c r="T215" s="275" t="str">
        <f t="shared" ca="1" si="48"/>
        <v>当てはまらない</v>
      </c>
      <c r="U215" s="275">
        <f t="shared" ca="1" si="48"/>
        <v>0</v>
      </c>
      <c r="V215" s="275">
        <f t="shared" ca="1" si="48"/>
        <v>0</v>
      </c>
    </row>
    <row r="216" spans="1:22">
      <c r="A216" s="269"/>
      <c r="D216" t="s">
        <v>2384</v>
      </c>
      <c r="E216" t="s">
        <v>2473</v>
      </c>
      <c r="F216">
        <v>4</v>
      </c>
      <c r="G216">
        <v>3</v>
      </c>
      <c r="H216" s="271" t="str">
        <f t="shared" si="41"/>
        <v>小６</v>
      </c>
      <c r="I216" s="271" t="str">
        <f t="shared" si="42"/>
        <v>H31</v>
      </c>
      <c r="J216" s="271" t="str">
        <f t="shared" si="43"/>
        <v>H31_小６</v>
      </c>
      <c r="K216" s="282" t="str">
        <f ca="1">INDEX(統一!$E$1:$E$1000,MATCH(E216,INDIRECT(L216),0))</f>
        <v>q3</v>
      </c>
      <c r="L216" s="274" t="str">
        <f t="shared" si="44"/>
        <v>統一!AB1:AB1000</v>
      </c>
      <c r="M216" s="274" t="str">
        <f ca="1">INDEX(統一!$C$1:$C$1000,MATCH(E216,INDIRECT(L216),0))</f>
        <v>先生や家族にほめられる</v>
      </c>
      <c r="N216" s="274" t="str">
        <f t="shared" si="45"/>
        <v>統一!$I$1:$I$1000</v>
      </c>
      <c r="O216" s="274" t="str">
        <f t="shared" ca="1" si="46"/>
        <v>(1)ウ</v>
      </c>
      <c r="P216" s="275" t="str">
        <f t="shared" ca="1" si="38"/>
        <v>先生や家の人にほめられたいから</v>
      </c>
      <c r="Q216" s="275" t="str">
        <f t="shared" ca="1" si="48"/>
        <v>当てはまる</v>
      </c>
      <c r="R216" s="275" t="str">
        <f t="shared" ca="1" si="48"/>
        <v>どちらかといえば，当てはまる</v>
      </c>
      <c r="S216" s="275" t="str">
        <f t="shared" ca="1" si="48"/>
        <v>どちらかといえば，当てはまらない</v>
      </c>
      <c r="T216" s="275" t="str">
        <f t="shared" ca="1" si="48"/>
        <v>当てはまらない</v>
      </c>
      <c r="U216" s="275">
        <f t="shared" ca="1" si="48"/>
        <v>0</v>
      </c>
      <c r="V216" s="275">
        <f t="shared" ca="1" si="48"/>
        <v>0</v>
      </c>
    </row>
    <row r="217" spans="1:22">
      <c r="A217" s="269"/>
      <c r="D217" t="s">
        <v>2384</v>
      </c>
      <c r="E217" t="s">
        <v>2472</v>
      </c>
      <c r="F217">
        <v>4</v>
      </c>
      <c r="G217">
        <v>4</v>
      </c>
      <c r="H217" s="271" t="str">
        <f t="shared" si="41"/>
        <v>小６</v>
      </c>
      <c r="I217" s="271" t="str">
        <f t="shared" si="42"/>
        <v>H31</v>
      </c>
      <c r="J217" s="271" t="str">
        <f t="shared" si="43"/>
        <v>H31_小６</v>
      </c>
      <c r="K217" s="282" t="str">
        <f ca="1">INDEX(統一!$E$1:$E$1000,MATCH(E217,INDIRECT(L217),0))</f>
        <v>q192</v>
      </c>
      <c r="L217" s="274" t="str">
        <f t="shared" si="44"/>
        <v>統一!AB1:AB1000</v>
      </c>
      <c r="M217" s="274" t="str">
        <f ca="1">INDEX(統一!$C$1:$C$1000,MATCH(E217,INDIRECT(L217),0))</f>
        <v>友達に認められる</v>
      </c>
      <c r="N217" s="274" t="str">
        <f t="shared" si="45"/>
        <v>統一!$I$1:$I$1000</v>
      </c>
      <c r="O217" s="274" t="str">
        <f t="shared" ca="1" si="46"/>
        <v>(1)エ</v>
      </c>
      <c r="P217" s="275" t="str">
        <f t="shared" ca="1" si="38"/>
        <v>学校の友達に認められたいから</v>
      </c>
      <c r="Q217" s="275" t="str">
        <f t="shared" ca="1" si="48"/>
        <v>当てはまる</v>
      </c>
      <c r="R217" s="275" t="str">
        <f t="shared" ca="1" si="48"/>
        <v>どちらかといえば，当てはまる</v>
      </c>
      <c r="S217" s="275" t="str">
        <f t="shared" ca="1" si="48"/>
        <v>どちらかといえば，当てはまらない</v>
      </c>
      <c r="T217" s="275" t="str">
        <f t="shared" ca="1" si="48"/>
        <v>当てはまらない</v>
      </c>
      <c r="U217" s="275">
        <f t="shared" ca="1" si="48"/>
        <v>0</v>
      </c>
      <c r="V217" s="275">
        <f t="shared" ca="1" si="48"/>
        <v>0</v>
      </c>
    </row>
    <row r="218" spans="1:22">
      <c r="A218" s="269"/>
      <c r="D218" t="s">
        <v>2384</v>
      </c>
      <c r="E218" t="s">
        <v>2471</v>
      </c>
      <c r="F218">
        <v>5</v>
      </c>
      <c r="G218">
        <v>5</v>
      </c>
      <c r="H218" s="271" t="str">
        <f t="shared" si="41"/>
        <v>小６</v>
      </c>
      <c r="I218" s="271" t="str">
        <f t="shared" si="42"/>
        <v>H31</v>
      </c>
      <c r="J218" s="271" t="str">
        <f t="shared" si="43"/>
        <v>H31_小６</v>
      </c>
      <c r="K218" s="282" t="str">
        <f ca="1">INDEX(統一!$E$1:$E$1000,MATCH(E218,INDIRECT(L218),0))</f>
        <v>q18</v>
      </c>
      <c r="L218" s="274" t="str">
        <f t="shared" si="44"/>
        <v>統一!AB1:AB1000</v>
      </c>
      <c r="M218" s="274" t="str">
        <f ca="1">INDEX(統一!$C$1:$C$1000,MATCH(E218,INDIRECT(L218),0))</f>
        <v>参考書・事典の準備しておく</v>
      </c>
      <c r="N218" s="274" t="str">
        <f t="shared" si="45"/>
        <v>統一!$I$1:$I$1000</v>
      </c>
      <c r="O218" s="274" t="str">
        <f t="shared" ca="1" si="46"/>
        <v>(2)ア</v>
      </c>
      <c r="P218" s="275" t="str">
        <f t="shared" ca="1" si="38"/>
        <v>勉強するときは，参考書や事典などがすぐ使えるように準備しておく</v>
      </c>
      <c r="Q218" s="275" t="str">
        <f t="shared" ca="1" si="48"/>
        <v>よく当てはまる</v>
      </c>
      <c r="R218" s="275" t="str">
        <f t="shared" ca="1" si="48"/>
        <v>少し当てはまる</v>
      </c>
      <c r="S218" s="275" t="str">
        <f t="shared" ca="1" si="48"/>
        <v>どちらともいえない</v>
      </c>
      <c r="T218" s="275" t="str">
        <f t="shared" ca="1" si="48"/>
        <v>あまり当てはまらない</v>
      </c>
      <c r="U218" s="275" t="str">
        <f t="shared" ca="1" si="48"/>
        <v>全く当てはまらない</v>
      </c>
      <c r="V218" s="275">
        <f t="shared" ca="1" si="48"/>
        <v>0</v>
      </c>
    </row>
    <row r="219" spans="1:22">
      <c r="A219" s="269"/>
      <c r="D219" t="s">
        <v>2384</v>
      </c>
      <c r="E219" t="s">
        <v>2470</v>
      </c>
      <c r="F219">
        <v>5</v>
      </c>
      <c r="G219">
        <v>6</v>
      </c>
      <c r="H219" s="271" t="str">
        <f t="shared" si="41"/>
        <v>小６</v>
      </c>
      <c r="I219" s="271" t="str">
        <f t="shared" si="42"/>
        <v>H31</v>
      </c>
      <c r="J219" s="271" t="str">
        <f t="shared" si="43"/>
        <v>H31_小６</v>
      </c>
      <c r="K219" s="282" t="str">
        <f ca="1">INDEX(統一!$E$1:$E$1000,MATCH(E219,INDIRECT(L219),0))</f>
        <v>q27</v>
      </c>
      <c r="L219" s="274" t="str">
        <f t="shared" si="44"/>
        <v>統一!AB1:AB1000</v>
      </c>
      <c r="M219" s="274" t="str">
        <f ca="1">INDEX(統一!$C$1:$C$1000,MATCH(E219,INDIRECT(L219),0))</f>
        <v>友達と答え合わせをする</v>
      </c>
      <c r="N219" s="274" t="str">
        <f t="shared" si="45"/>
        <v>統一!$I$1:$I$1000</v>
      </c>
      <c r="O219" s="274" t="str">
        <f t="shared" ca="1" si="46"/>
        <v>(2)イ</v>
      </c>
      <c r="P219" s="275" t="str">
        <f t="shared" ca="1" si="38"/>
        <v>勉強するときは，最後に友達と答え合わせをするようにする</v>
      </c>
      <c r="Q219" s="275" t="str">
        <f t="shared" ca="1" si="48"/>
        <v>よく当てはまる</v>
      </c>
      <c r="R219" s="275" t="str">
        <f t="shared" ca="1" si="48"/>
        <v>少し当てはまる</v>
      </c>
      <c r="S219" s="275" t="str">
        <f t="shared" ca="1" si="48"/>
        <v>どちらともいえない</v>
      </c>
      <c r="T219" s="275" t="str">
        <f t="shared" ca="1" si="48"/>
        <v>あまり当てはまらない</v>
      </c>
      <c r="U219" s="275" t="str">
        <f t="shared" ca="1" si="48"/>
        <v>全く当てはまらない</v>
      </c>
      <c r="V219" s="275">
        <f t="shared" ca="1" si="48"/>
        <v>0</v>
      </c>
    </row>
    <row r="220" spans="1:22">
      <c r="A220" s="269"/>
      <c r="D220" t="s">
        <v>2384</v>
      </c>
      <c r="E220" t="s">
        <v>2469</v>
      </c>
      <c r="F220">
        <v>5</v>
      </c>
      <c r="G220">
        <v>7</v>
      </c>
      <c r="H220" s="271" t="str">
        <f t="shared" si="41"/>
        <v>小６</v>
      </c>
      <c r="I220" s="271" t="str">
        <f t="shared" si="42"/>
        <v>H31</v>
      </c>
      <c r="J220" s="271" t="str">
        <f t="shared" si="43"/>
        <v>H31_小６</v>
      </c>
      <c r="K220" s="282" t="str">
        <f ca="1">INDEX(統一!$E$1:$E$1000,MATCH(E220,INDIRECT(L220),0))</f>
        <v>q5</v>
      </c>
      <c r="L220" s="274" t="str">
        <f t="shared" si="44"/>
        <v>統一!AB1:AB1000</v>
      </c>
      <c r="M220" s="274" t="str">
        <f ca="1">INDEX(統一!$C$1:$C$1000,MATCH(E220,INDIRECT(L220),0))</f>
        <v>わからないときは、勉強のやり方を変える</v>
      </c>
      <c r="N220" s="274" t="str">
        <f t="shared" si="45"/>
        <v>統一!$I$1:$I$1000</v>
      </c>
      <c r="O220" s="274" t="str">
        <f t="shared" ca="1" si="46"/>
        <v>(2)ウ</v>
      </c>
      <c r="P220" s="275" t="str">
        <f t="shared" ca="1" si="38"/>
        <v>勉強でわからないところがあったら，勉強のやり方をいろいろ変えてみる</v>
      </c>
      <c r="Q220" s="275" t="str">
        <f t="shared" ca="1" si="48"/>
        <v>よく当てはまる</v>
      </c>
      <c r="R220" s="275" t="str">
        <f t="shared" ca="1" si="48"/>
        <v>少し当てはまる</v>
      </c>
      <c r="S220" s="275" t="str">
        <f t="shared" ca="1" si="48"/>
        <v>どちらともいえない</v>
      </c>
      <c r="T220" s="275" t="str">
        <f t="shared" ca="1" si="48"/>
        <v>あまり当てはまらない</v>
      </c>
      <c r="U220" s="275" t="str">
        <f t="shared" ca="1" si="48"/>
        <v>全く当てはまらない</v>
      </c>
      <c r="V220" s="275">
        <f t="shared" ca="1" si="48"/>
        <v>0</v>
      </c>
    </row>
    <row r="221" spans="1:22">
      <c r="A221" s="269"/>
      <c r="D221" t="s">
        <v>2384</v>
      </c>
      <c r="E221" t="s">
        <v>2468</v>
      </c>
      <c r="F221">
        <v>5</v>
      </c>
      <c r="G221">
        <v>8</v>
      </c>
      <c r="H221" s="271" t="str">
        <f t="shared" si="41"/>
        <v>小６</v>
      </c>
      <c r="I221" s="271" t="str">
        <f t="shared" si="42"/>
        <v>H31</v>
      </c>
      <c r="J221" s="271" t="str">
        <f t="shared" si="43"/>
        <v>H31_小６</v>
      </c>
      <c r="K221" s="282" t="str">
        <f ca="1">INDEX(統一!$E$1:$E$1000,MATCH(E221,INDIRECT(L221),0))</f>
        <v>q30</v>
      </c>
      <c r="L221" s="274" t="str">
        <f t="shared" si="44"/>
        <v>統一!AB1:AB1000</v>
      </c>
      <c r="M221" s="274" t="str">
        <f ca="1">INDEX(統一!$C$1:$C$1000,MATCH(E221,INDIRECT(L221),0))</f>
        <v>わからないときは、先生に聞く</v>
      </c>
      <c r="N221" s="274" t="str">
        <f t="shared" si="45"/>
        <v>統一!$I$1:$I$1000</v>
      </c>
      <c r="O221" s="274" t="str">
        <f t="shared" ca="1" si="46"/>
        <v>(2)エ</v>
      </c>
      <c r="P221" s="275" t="str">
        <f t="shared" ca="1" si="38"/>
        <v>勉強していてわからないところがあったら，先生にきく</v>
      </c>
      <c r="Q221" s="275" t="str">
        <f t="shared" ca="1" si="48"/>
        <v>よく当てはまる</v>
      </c>
      <c r="R221" s="275" t="str">
        <f t="shared" ca="1" si="48"/>
        <v>少し当てはまる</v>
      </c>
      <c r="S221" s="275" t="str">
        <f t="shared" ca="1" si="48"/>
        <v>どちらともいえない</v>
      </c>
      <c r="T221" s="275" t="str">
        <f t="shared" ca="1" si="48"/>
        <v>あまり当てはまらない</v>
      </c>
      <c r="U221" s="275" t="str">
        <f t="shared" ca="1" si="48"/>
        <v>全く当てはまらない</v>
      </c>
      <c r="V221" s="275">
        <f t="shared" ca="1" si="48"/>
        <v>0</v>
      </c>
    </row>
    <row r="222" spans="1:22">
      <c r="A222" s="269"/>
      <c r="D222" t="s">
        <v>2384</v>
      </c>
      <c r="E222" t="s">
        <v>2467</v>
      </c>
      <c r="F222">
        <v>5</v>
      </c>
      <c r="G222">
        <v>9</v>
      </c>
      <c r="H222" s="271" t="str">
        <f t="shared" si="41"/>
        <v>小６</v>
      </c>
      <c r="I222" s="271" t="str">
        <f t="shared" si="42"/>
        <v>H31</v>
      </c>
      <c r="J222" s="271" t="str">
        <f t="shared" si="43"/>
        <v>H31_小６</v>
      </c>
      <c r="K222" s="282" t="str">
        <f ca="1">INDEX(統一!$E$1:$E$1000,MATCH(E222,INDIRECT(L222),0))</f>
        <v>q38</v>
      </c>
      <c r="L222" s="274" t="str">
        <f t="shared" si="44"/>
        <v>統一!AB1:AB1000</v>
      </c>
      <c r="M222" s="274" t="str">
        <f ca="1">INDEX(統一!$C$1:$C$1000,MATCH(E222,INDIRECT(L222),0))</f>
        <v>問題がつまらなくても最後までやり続ける</v>
      </c>
      <c r="N222" s="274" t="str">
        <f t="shared" si="45"/>
        <v>統一!$I$1:$I$1000</v>
      </c>
      <c r="O222" s="274" t="str">
        <f t="shared" ca="1" si="46"/>
        <v>(2)オ</v>
      </c>
      <c r="P222" s="275" t="str">
        <f t="shared" ca="1" si="38"/>
        <v>問題が退屈でつまらないときでも，それが終わるまでなんとかやり続けられるように努力する</v>
      </c>
      <c r="Q222" s="275" t="str">
        <f t="shared" ca="1" si="48"/>
        <v>よく当てはまる</v>
      </c>
      <c r="R222" s="275" t="str">
        <f t="shared" ca="1" si="48"/>
        <v>少し当てはまる</v>
      </c>
      <c r="S222" s="275" t="str">
        <f t="shared" ca="1" si="48"/>
        <v>どちらともいえない</v>
      </c>
      <c r="T222" s="275" t="str">
        <f t="shared" ca="1" si="48"/>
        <v>あまり当てはまらない</v>
      </c>
      <c r="U222" s="275" t="str">
        <f t="shared" ca="1" si="48"/>
        <v>全く当てはまらない</v>
      </c>
      <c r="V222" s="275">
        <f t="shared" ca="1" si="48"/>
        <v>0</v>
      </c>
    </row>
    <row r="223" spans="1:22">
      <c r="A223" s="269"/>
      <c r="D223" t="s">
        <v>2384</v>
      </c>
      <c r="E223" t="s">
        <v>2466</v>
      </c>
      <c r="F223">
        <v>5</v>
      </c>
      <c r="G223">
        <v>10</v>
      </c>
      <c r="H223" s="271" t="str">
        <f t="shared" si="41"/>
        <v>小６</v>
      </c>
      <c r="I223" s="271" t="str">
        <f t="shared" si="42"/>
        <v>H31</v>
      </c>
      <c r="J223" s="271" t="str">
        <f t="shared" si="43"/>
        <v>H31_小６</v>
      </c>
      <c r="K223" s="282" t="str">
        <f ca="1">INDEX(統一!$E$1:$E$1000,MATCH(E223,INDIRECT(L223),0))</f>
        <v>q35</v>
      </c>
      <c r="L223" s="274" t="str">
        <f t="shared" si="44"/>
        <v>統一!AB1:AB1000</v>
      </c>
      <c r="M223" s="274" t="str">
        <f ca="1">INDEX(統一!$C$1:$C$1000,MATCH(E223,INDIRECT(L223),0))</f>
        <v>勉強がつまらないときはやめてしまう【逆転項目】</v>
      </c>
      <c r="N223" s="274" t="str">
        <f t="shared" si="45"/>
        <v>統一!$I$1:$I$1000</v>
      </c>
      <c r="O223" s="274" t="str">
        <f t="shared" ca="1" si="46"/>
        <v>(2)カ</v>
      </c>
      <c r="P223" s="275" t="str">
        <f t="shared" ca="1" si="38"/>
        <v>学校の勉強をしているとき，とてもめんどうでつまらないと思うことがよくあるので，やろうとしていたことを終える前にやめてしまう</v>
      </c>
      <c r="Q223" s="275" t="str">
        <f t="shared" ca="1" si="48"/>
        <v>よく当てはまる</v>
      </c>
      <c r="R223" s="275" t="str">
        <f t="shared" ca="1" si="48"/>
        <v>少し当てはまる</v>
      </c>
      <c r="S223" s="275" t="str">
        <f t="shared" ca="1" si="48"/>
        <v>どちらともいえない</v>
      </c>
      <c r="T223" s="275" t="str">
        <f t="shared" ca="1" si="48"/>
        <v>あまり当てはまらない</v>
      </c>
      <c r="U223" s="275" t="str">
        <f t="shared" ca="1" si="48"/>
        <v>全く当てはまらない</v>
      </c>
      <c r="V223" s="275">
        <f t="shared" ca="1" si="48"/>
        <v>0</v>
      </c>
    </row>
    <row r="224" spans="1:22">
      <c r="A224" s="269"/>
      <c r="D224" t="s">
        <v>2384</v>
      </c>
      <c r="E224" t="s">
        <v>2465</v>
      </c>
      <c r="F224">
        <v>5</v>
      </c>
      <c r="G224">
        <v>11</v>
      </c>
      <c r="H224" s="271" t="str">
        <f t="shared" si="41"/>
        <v>小６</v>
      </c>
      <c r="I224" s="271" t="str">
        <f t="shared" si="42"/>
        <v>H31</v>
      </c>
      <c r="J224" s="271" t="str">
        <f t="shared" si="43"/>
        <v>H31_小６</v>
      </c>
      <c r="K224" s="282" t="str">
        <f ca="1">INDEX(統一!$E$1:$E$1000,MATCH(E224,INDIRECT(L224),0))</f>
        <v>q37</v>
      </c>
      <c r="L224" s="274" t="str">
        <f t="shared" si="44"/>
        <v>統一!AB1:AB1000</v>
      </c>
      <c r="M224" s="274" t="str">
        <f ca="1">INDEX(統一!$C$1:$C$1000,MATCH(E224,INDIRECT(L224),0))</f>
        <v>授業が難しいとき、簡単なところだけやる【逆転項目】</v>
      </c>
      <c r="N224" s="274" t="str">
        <f t="shared" si="45"/>
        <v>統一!$I$1:$I$1000</v>
      </c>
      <c r="O224" s="274" t="str">
        <f t="shared" ca="1" si="46"/>
        <v>(2)キ</v>
      </c>
      <c r="P224" s="275" t="str">
        <f t="shared" ca="1" si="38"/>
        <v>授業の内容がむずかしいときは，やらずにあきらめるか，かん単なところだけ勉強する</v>
      </c>
      <c r="Q224" s="275" t="str">
        <f t="shared" ca="1" si="48"/>
        <v>よく当てはまる</v>
      </c>
      <c r="R224" s="275" t="str">
        <f t="shared" ca="1" si="48"/>
        <v>少し当てはまる</v>
      </c>
      <c r="S224" s="275" t="str">
        <f t="shared" ca="1" si="48"/>
        <v>どちらともいえない</v>
      </c>
      <c r="T224" s="275" t="str">
        <f t="shared" ca="1" si="48"/>
        <v>あまり当てはまらない</v>
      </c>
      <c r="U224" s="275" t="str">
        <f t="shared" ca="1" si="48"/>
        <v>全く当てはまらない</v>
      </c>
      <c r="V224" s="275">
        <f t="shared" ca="1" si="48"/>
        <v>0</v>
      </c>
    </row>
    <row r="225" spans="1:22">
      <c r="A225" s="269"/>
      <c r="D225" t="s">
        <v>2384</v>
      </c>
      <c r="E225" t="s">
        <v>2464</v>
      </c>
      <c r="F225">
        <v>5</v>
      </c>
      <c r="G225">
        <v>12</v>
      </c>
      <c r="H225" s="271" t="str">
        <f t="shared" si="41"/>
        <v>小６</v>
      </c>
      <c r="I225" s="271" t="str">
        <f t="shared" si="42"/>
        <v>H31</v>
      </c>
      <c r="J225" s="271" t="str">
        <f t="shared" si="43"/>
        <v>H31_小６</v>
      </c>
      <c r="K225" s="282" t="str">
        <f ca="1">INDEX(統一!$E$1:$E$1000,MATCH(E225,INDIRECT(L225),0))</f>
        <v>q31</v>
      </c>
      <c r="L225" s="274" t="str">
        <f t="shared" si="44"/>
        <v>統一!AB1:AB1000</v>
      </c>
      <c r="M225" s="274" t="str">
        <f ca="1">INDEX(統一!$C$1:$C$1000,MATCH(E225,INDIRECT(L225),0))</f>
        <v>今までの学習と結びつけて考える</v>
      </c>
      <c r="N225" s="274" t="str">
        <f t="shared" si="45"/>
        <v>統一!$I$1:$I$1000</v>
      </c>
      <c r="O225" s="274" t="str">
        <f t="shared" ca="1" si="46"/>
        <v>(2)ク</v>
      </c>
      <c r="P225" s="275" t="str">
        <f t="shared" ca="1" si="38"/>
        <v>新しいことを勉強するとき，今までに勉強したことと関係があるかどうかを考えながら勉強する</v>
      </c>
      <c r="Q225" s="275" t="str">
        <f t="shared" ref="Q225:V234" ca="1" si="49">INDEX(INDIRECT($J225&amp;"!"&amp;Q$2),MATCH($O225,INDIRECT($J225&amp;"!"&amp;"C1:C1000"),0),0)</f>
        <v>よく当てはまる</v>
      </c>
      <c r="R225" s="275" t="str">
        <f t="shared" ca="1" si="49"/>
        <v>少し当てはまる</v>
      </c>
      <c r="S225" s="275" t="str">
        <f t="shared" ca="1" si="49"/>
        <v>どちらともいえない</v>
      </c>
      <c r="T225" s="275" t="str">
        <f t="shared" ca="1" si="49"/>
        <v>あまり当てはまらない</v>
      </c>
      <c r="U225" s="275" t="str">
        <f t="shared" ca="1" si="49"/>
        <v>全く当てはまらない</v>
      </c>
      <c r="V225" s="275">
        <f t="shared" ca="1" si="49"/>
        <v>0</v>
      </c>
    </row>
    <row r="226" spans="1:22">
      <c r="A226" s="269"/>
      <c r="D226" t="s">
        <v>2384</v>
      </c>
      <c r="E226" t="s">
        <v>2463</v>
      </c>
      <c r="F226">
        <v>5</v>
      </c>
      <c r="G226">
        <v>13</v>
      </c>
      <c r="H226" s="271" t="str">
        <f t="shared" si="41"/>
        <v>小６</v>
      </c>
      <c r="I226" s="271" t="str">
        <f t="shared" si="42"/>
        <v>H31</v>
      </c>
      <c r="J226" s="271" t="str">
        <f t="shared" si="43"/>
        <v>H31_小６</v>
      </c>
      <c r="K226" s="282" t="str">
        <f ca="1">INDEX(統一!$E$1:$E$1000,MATCH(E226,INDIRECT(L226),0))</f>
        <v>q15</v>
      </c>
      <c r="L226" s="274" t="str">
        <f t="shared" si="44"/>
        <v>統一!AB1:AB1000</v>
      </c>
      <c r="M226" s="274" t="str">
        <f ca="1">INDEX(統一!$C$1:$C$1000,MATCH(E226,INDIRECT(L226),0))</f>
        <v>既習を見直す</v>
      </c>
      <c r="N226" s="274" t="str">
        <f t="shared" si="45"/>
        <v>統一!$I$1:$I$1000</v>
      </c>
      <c r="O226" s="274" t="str">
        <f t="shared" ca="1" si="46"/>
        <v>(2)ケ</v>
      </c>
      <c r="P226" s="275" t="str">
        <f t="shared" ca="1" si="38"/>
        <v>勉強しているとき，たまに止まって，一度やったところを見直す</v>
      </c>
      <c r="Q226" s="275" t="str">
        <f t="shared" ca="1" si="49"/>
        <v>よく当てはまる</v>
      </c>
      <c r="R226" s="275" t="str">
        <f t="shared" ca="1" si="49"/>
        <v>少し当てはまる</v>
      </c>
      <c r="S226" s="275" t="str">
        <f t="shared" ca="1" si="49"/>
        <v>どちらともいえない</v>
      </c>
      <c r="T226" s="275" t="str">
        <f t="shared" ca="1" si="49"/>
        <v>あまり当てはまらない</v>
      </c>
      <c r="U226" s="275" t="str">
        <f t="shared" ca="1" si="49"/>
        <v>全く当てはまらない</v>
      </c>
      <c r="V226" s="275">
        <f t="shared" ca="1" si="49"/>
        <v>0</v>
      </c>
    </row>
    <row r="227" spans="1:22">
      <c r="A227" s="269"/>
      <c r="D227" t="s">
        <v>2384</v>
      </c>
      <c r="E227" t="s">
        <v>2462</v>
      </c>
      <c r="F227">
        <v>5</v>
      </c>
      <c r="G227">
        <v>14</v>
      </c>
      <c r="H227" s="271" t="str">
        <f t="shared" si="41"/>
        <v>小６</v>
      </c>
      <c r="I227" s="271" t="str">
        <f t="shared" si="42"/>
        <v>H31</v>
      </c>
      <c r="J227" s="271" t="str">
        <f t="shared" si="43"/>
        <v>H31_小６</v>
      </c>
      <c r="K227" s="282" t="str">
        <f ca="1">INDEX(統一!$E$1:$E$1000,MATCH(E227,INDIRECT(L227),0))</f>
        <v>q28</v>
      </c>
      <c r="L227" s="274" t="str">
        <f t="shared" si="44"/>
        <v>統一!AB1:AB1000</v>
      </c>
      <c r="M227" s="274" t="str">
        <f ca="1">INDEX(統一!$C$1:$C$1000,MATCH(E227,INDIRECT(L227),0))</f>
        <v>内容を思い浮かべて考える</v>
      </c>
      <c r="N227" s="274" t="str">
        <f t="shared" si="45"/>
        <v>統一!$I$1:$I$1000</v>
      </c>
      <c r="O227" s="274" t="str">
        <f t="shared" ca="1" si="46"/>
        <v>(2)コ</v>
      </c>
      <c r="P227" s="275" t="str">
        <f t="shared" ca="1" si="38"/>
        <v>勉強するときは，内容を頭に思いうかべながら考える</v>
      </c>
      <c r="Q227" s="275" t="str">
        <f t="shared" ca="1" si="49"/>
        <v>よく当てはまる</v>
      </c>
      <c r="R227" s="275" t="str">
        <f t="shared" ca="1" si="49"/>
        <v>少し当てはまる</v>
      </c>
      <c r="S227" s="275" t="str">
        <f t="shared" ca="1" si="49"/>
        <v>どちらともいえない</v>
      </c>
      <c r="T227" s="275" t="str">
        <f t="shared" ca="1" si="49"/>
        <v>あまり当てはまらない</v>
      </c>
      <c r="U227" s="275" t="str">
        <f t="shared" ca="1" si="49"/>
        <v>全く当てはまらない</v>
      </c>
      <c r="V227" s="275">
        <f t="shared" ca="1" si="49"/>
        <v>0</v>
      </c>
    </row>
    <row r="228" spans="1:22">
      <c r="A228" s="269"/>
      <c r="D228" t="s">
        <v>2384</v>
      </c>
      <c r="E228" t="s">
        <v>2461</v>
      </c>
      <c r="F228">
        <v>5</v>
      </c>
      <c r="G228">
        <v>15</v>
      </c>
      <c r="H228" s="271" t="str">
        <f t="shared" si="41"/>
        <v>小６</v>
      </c>
      <c r="I228" s="271" t="str">
        <f t="shared" si="42"/>
        <v>H31</v>
      </c>
      <c r="J228" s="271" t="str">
        <f t="shared" si="43"/>
        <v>H31_小６</v>
      </c>
      <c r="K228" s="282" t="str">
        <f ca="1">INDEX(統一!$E$1:$E$1000,MATCH(E228,INDIRECT(L228),0))</f>
        <v>q6</v>
      </c>
      <c r="L228" s="274" t="str">
        <f t="shared" si="44"/>
        <v>統一!AB1:AB1000</v>
      </c>
      <c r="M228" s="274" t="str">
        <f ca="1">INDEX(統一!$C$1:$C$1000,MATCH(E228,INDIRECT(L228),0))</f>
        <v>内容を覚えているか確かめる</v>
      </c>
      <c r="N228" s="274" t="str">
        <f t="shared" si="45"/>
        <v>統一!$I$1:$I$1000</v>
      </c>
      <c r="O228" s="274" t="str">
        <f t="shared" ca="1" si="46"/>
        <v>(2)サ</v>
      </c>
      <c r="P228" s="275" t="str">
        <f t="shared" ca="1" si="38"/>
        <v>勉強しているときに，やった内容を覚えているかどうかを確かめる</v>
      </c>
      <c r="Q228" s="275" t="str">
        <f t="shared" ca="1" si="49"/>
        <v>よく当てはまる</v>
      </c>
      <c r="R228" s="275" t="str">
        <f t="shared" ca="1" si="49"/>
        <v>少し当てはまる</v>
      </c>
      <c r="S228" s="275" t="str">
        <f t="shared" ca="1" si="49"/>
        <v>どちらともいえない</v>
      </c>
      <c r="T228" s="275" t="str">
        <f t="shared" ca="1" si="49"/>
        <v>あまり当てはまらない</v>
      </c>
      <c r="U228" s="275" t="str">
        <f t="shared" ca="1" si="49"/>
        <v>全く当てはまらない</v>
      </c>
      <c r="V228" s="275">
        <f t="shared" ca="1" si="49"/>
        <v>0</v>
      </c>
    </row>
    <row r="229" spans="1:22">
      <c r="A229" s="269"/>
      <c r="D229" t="s">
        <v>2384</v>
      </c>
      <c r="E229" t="s">
        <v>2460</v>
      </c>
      <c r="F229">
        <v>5</v>
      </c>
      <c r="G229">
        <v>16</v>
      </c>
      <c r="H229" s="271" t="str">
        <f t="shared" si="41"/>
        <v>小６</v>
      </c>
      <c r="I229" s="271" t="str">
        <f t="shared" si="42"/>
        <v>H31</v>
      </c>
      <c r="J229" s="271" t="str">
        <f t="shared" si="43"/>
        <v>H31_小６</v>
      </c>
      <c r="K229" s="282" t="str">
        <f ca="1">INDEX(統一!$E$1:$E$1000,MATCH(E229,INDIRECT(L229),0))</f>
        <v>q24</v>
      </c>
      <c r="L229" s="274" t="str">
        <f t="shared" si="44"/>
        <v>統一!AB1:AB1000</v>
      </c>
      <c r="M229" s="274" t="str">
        <f ca="1">INDEX(統一!$C$1:$C$1000,MATCH(E229,INDIRECT(L229),0))</f>
        <v>わからないとき、友達に答えを聞く</v>
      </c>
      <c r="N229" s="274" t="str">
        <f t="shared" si="45"/>
        <v>統一!$I$1:$I$1000</v>
      </c>
      <c r="O229" s="274" t="str">
        <f t="shared" ca="1" si="46"/>
        <v>(2)シ</v>
      </c>
      <c r="P229" s="275" t="str">
        <f t="shared" ca="1" si="38"/>
        <v>勉強でわからないところがあったら，友達にその答えをきく</v>
      </c>
      <c r="Q229" s="275" t="str">
        <f t="shared" ca="1" si="49"/>
        <v>よく当てはまる</v>
      </c>
      <c r="R229" s="275" t="str">
        <f t="shared" ca="1" si="49"/>
        <v>少し当てはまる</v>
      </c>
      <c r="S229" s="275" t="str">
        <f t="shared" ca="1" si="49"/>
        <v>どちらともいえない</v>
      </c>
      <c r="T229" s="275" t="str">
        <f t="shared" ca="1" si="49"/>
        <v>あまり当てはまらない</v>
      </c>
      <c r="U229" s="275" t="str">
        <f t="shared" ca="1" si="49"/>
        <v>全く当てはまらない</v>
      </c>
      <c r="V229" s="275">
        <f t="shared" ca="1" si="49"/>
        <v>0</v>
      </c>
    </row>
    <row r="230" spans="1:22">
      <c r="A230" s="269"/>
      <c r="D230" t="s">
        <v>2384</v>
      </c>
      <c r="E230" t="s">
        <v>2459</v>
      </c>
      <c r="F230">
        <v>5</v>
      </c>
      <c r="G230">
        <v>17</v>
      </c>
      <c r="H230" s="271" t="str">
        <f t="shared" si="41"/>
        <v>小６</v>
      </c>
      <c r="I230" s="271" t="str">
        <f t="shared" si="42"/>
        <v>H31</v>
      </c>
      <c r="J230" s="271" t="str">
        <f t="shared" si="43"/>
        <v>H31_小６</v>
      </c>
      <c r="K230" s="282" t="str">
        <f ca="1">INDEX(統一!$E$1:$E$1000,MATCH(E230,INDIRECT(L230),0))</f>
        <v>q4</v>
      </c>
      <c r="L230" s="274" t="str">
        <f t="shared" si="44"/>
        <v>統一!AB1:AB1000</v>
      </c>
      <c r="M230" s="274" t="str">
        <f ca="1">INDEX(統一!$C$1:$C$1000,MATCH(E230,INDIRECT(L230),0))</f>
        <v>やり方が自分に合っているか考える</v>
      </c>
      <c r="N230" s="274" t="str">
        <f t="shared" si="45"/>
        <v>統一!$I$1:$I$1000</v>
      </c>
      <c r="O230" s="274" t="str">
        <f t="shared" ca="1" si="46"/>
        <v>(2)ス</v>
      </c>
      <c r="P230" s="275" t="str">
        <f t="shared" ca="1" si="38"/>
        <v>勉強のやり方が，自分に合っているかどうかを考えながら勉強する</v>
      </c>
      <c r="Q230" s="275" t="str">
        <f t="shared" ca="1" si="49"/>
        <v>よく当てはまる</v>
      </c>
      <c r="R230" s="275" t="str">
        <f t="shared" ca="1" si="49"/>
        <v>少し当てはまる</v>
      </c>
      <c r="S230" s="275" t="str">
        <f t="shared" ca="1" si="49"/>
        <v>どちらともいえない</v>
      </c>
      <c r="T230" s="275" t="str">
        <f t="shared" ca="1" si="49"/>
        <v>あまり当てはまらない</v>
      </c>
      <c r="U230" s="275" t="str">
        <f t="shared" ca="1" si="49"/>
        <v>全く当てはまらない</v>
      </c>
      <c r="V230" s="275">
        <f t="shared" ca="1" si="49"/>
        <v>0</v>
      </c>
    </row>
    <row r="231" spans="1:22">
      <c r="A231" s="269"/>
      <c r="D231" t="s">
        <v>2384</v>
      </c>
      <c r="E231" t="s">
        <v>2458</v>
      </c>
      <c r="F231">
        <v>5</v>
      </c>
      <c r="G231">
        <v>18</v>
      </c>
      <c r="H231" s="271" t="str">
        <f t="shared" si="41"/>
        <v>小６</v>
      </c>
      <c r="I231" s="271" t="str">
        <f t="shared" si="42"/>
        <v>H31</v>
      </c>
      <c r="J231" s="271" t="str">
        <f t="shared" si="43"/>
        <v>H31_小６</v>
      </c>
      <c r="K231" s="282" t="str">
        <f ca="1">INDEX(統一!$E$1:$E$1000,MATCH(E231,INDIRECT(L231),0))</f>
        <v>q20</v>
      </c>
      <c r="L231" s="274" t="str">
        <f t="shared" si="44"/>
        <v>統一!AB1:AB1000</v>
      </c>
      <c r="M231" s="274" t="str">
        <f ca="1">INDEX(統一!$C$1:$C$1000,MATCH(E231,INDIRECT(L231),0))</f>
        <v>言われなくてもノートにまとめる</v>
      </c>
      <c r="N231" s="274" t="str">
        <f t="shared" si="45"/>
        <v>統一!$I$1:$I$1000</v>
      </c>
      <c r="O231" s="274" t="str">
        <f t="shared" ca="1" si="46"/>
        <v>(2)セ</v>
      </c>
      <c r="P231" s="275" t="str">
        <f t="shared" ca="1" si="38"/>
        <v>勉強していて大切だと思ったところは，言われなくてもノートにまとめる</v>
      </c>
      <c r="Q231" s="275" t="str">
        <f t="shared" ca="1" si="49"/>
        <v>よく当てはまる</v>
      </c>
      <c r="R231" s="275" t="str">
        <f t="shared" ca="1" si="49"/>
        <v>少し当てはまる</v>
      </c>
      <c r="S231" s="275" t="str">
        <f t="shared" ca="1" si="49"/>
        <v>どちらともいえない</v>
      </c>
      <c r="T231" s="275" t="str">
        <f t="shared" ca="1" si="49"/>
        <v>あまり当てはまらない</v>
      </c>
      <c r="U231" s="275" t="str">
        <f t="shared" ca="1" si="49"/>
        <v>全く当てはまらない</v>
      </c>
      <c r="V231" s="275">
        <f t="shared" ca="1" si="49"/>
        <v>0</v>
      </c>
    </row>
    <row r="232" spans="1:22">
      <c r="A232" s="269"/>
      <c r="D232" t="s">
        <v>2384</v>
      </c>
      <c r="E232" t="s">
        <v>2457</v>
      </c>
      <c r="F232">
        <v>5</v>
      </c>
      <c r="G232">
        <v>19</v>
      </c>
      <c r="H232" s="271" t="str">
        <f t="shared" si="41"/>
        <v>小６</v>
      </c>
      <c r="I232" s="271" t="str">
        <f t="shared" si="42"/>
        <v>H31</v>
      </c>
      <c r="J232" s="271" t="str">
        <f t="shared" si="43"/>
        <v>H31_小６</v>
      </c>
      <c r="K232" s="282" t="str">
        <f ca="1">INDEX(統一!$E$1:$E$1000,MATCH(E232,INDIRECT(L232),0))</f>
        <v>q12</v>
      </c>
      <c r="L232" s="274" t="str">
        <f t="shared" si="44"/>
        <v>統一!AB1:AB1000</v>
      </c>
      <c r="M232" s="274" t="str">
        <f ca="1">INDEX(統一!$C$1:$C$1000,MATCH(E232,INDIRECT(L232),0))</f>
        <v>最初に計画を立ててから勉強を始める</v>
      </c>
      <c r="N232" s="274" t="str">
        <f t="shared" si="45"/>
        <v>統一!$I$1:$I$1000</v>
      </c>
      <c r="O232" s="274" t="str">
        <f t="shared" ca="1" si="46"/>
        <v>(2)ソ</v>
      </c>
      <c r="P232" s="275" t="str">
        <f t="shared" ca="1" si="38"/>
        <v>勉強するときは，最初に計画を立ててから始める</v>
      </c>
      <c r="Q232" s="275" t="str">
        <f t="shared" ca="1" si="49"/>
        <v>よく当てはまる</v>
      </c>
      <c r="R232" s="275" t="str">
        <f t="shared" ca="1" si="49"/>
        <v>少し当てはまる</v>
      </c>
      <c r="S232" s="275" t="str">
        <f t="shared" ca="1" si="49"/>
        <v>どちらともいえない</v>
      </c>
      <c r="T232" s="275" t="str">
        <f t="shared" ca="1" si="49"/>
        <v>あまり当てはまらない</v>
      </c>
      <c r="U232" s="275" t="str">
        <f t="shared" ca="1" si="49"/>
        <v>全く当てはまらない</v>
      </c>
      <c r="V232" s="275">
        <f t="shared" ca="1" si="49"/>
        <v>0</v>
      </c>
    </row>
    <row r="233" spans="1:22">
      <c r="A233" s="269"/>
      <c r="D233" t="s">
        <v>2384</v>
      </c>
      <c r="E233" t="s">
        <v>2456</v>
      </c>
      <c r="F233">
        <v>5</v>
      </c>
      <c r="G233">
        <v>20</v>
      </c>
      <c r="H233" s="271" t="str">
        <f t="shared" si="41"/>
        <v>小６</v>
      </c>
      <c r="I233" s="271" t="str">
        <f t="shared" si="42"/>
        <v>H31</v>
      </c>
      <c r="J233" s="271" t="str">
        <f t="shared" si="43"/>
        <v>H31_小６</v>
      </c>
      <c r="K233" s="282" t="str">
        <f ca="1">INDEX(統一!$E$1:$E$1000,MATCH(E233,INDIRECT(L233),0))</f>
        <v>q7</v>
      </c>
      <c r="L233" s="274" t="str">
        <f t="shared" si="44"/>
        <v>統一!AB1:AB1000</v>
      </c>
      <c r="M233" s="274" t="str">
        <f ca="1">INDEX(統一!$C$1:$C$1000,MATCH(E233,INDIRECT(L233),0))</f>
        <v>勉強をする前に何を勉強するか考える</v>
      </c>
      <c r="N233" s="274" t="str">
        <f t="shared" si="45"/>
        <v>統一!$I$1:$I$1000</v>
      </c>
      <c r="O233" s="274" t="str">
        <f t="shared" ca="1" si="46"/>
        <v>(2)タ</v>
      </c>
      <c r="P233" s="275" t="str">
        <f t="shared" ca="1" si="38"/>
        <v>勉強する前に，これから何を勉強しなければならないかについて考える</v>
      </c>
      <c r="Q233" s="275" t="str">
        <f t="shared" ca="1" si="49"/>
        <v>よく当てはまる</v>
      </c>
      <c r="R233" s="275" t="str">
        <f t="shared" ca="1" si="49"/>
        <v>少し当てはまる</v>
      </c>
      <c r="S233" s="275" t="str">
        <f t="shared" ca="1" si="49"/>
        <v>どちらともいえない</v>
      </c>
      <c r="T233" s="275" t="str">
        <f t="shared" ca="1" si="49"/>
        <v>あまり当てはまらない</v>
      </c>
      <c r="U233" s="275" t="str">
        <f t="shared" ca="1" si="49"/>
        <v>全く当てはまらない</v>
      </c>
      <c r="V233" s="275">
        <f t="shared" ca="1" si="49"/>
        <v>0</v>
      </c>
    </row>
    <row r="234" spans="1:22">
      <c r="A234" s="269"/>
      <c r="D234" t="s">
        <v>2384</v>
      </c>
      <c r="E234" t="s">
        <v>2455</v>
      </c>
      <c r="F234">
        <v>5</v>
      </c>
      <c r="G234">
        <v>21</v>
      </c>
      <c r="H234" s="271" t="str">
        <f t="shared" si="41"/>
        <v>小６</v>
      </c>
      <c r="I234" s="271" t="str">
        <f t="shared" si="42"/>
        <v>H31</v>
      </c>
      <c r="J234" s="271" t="str">
        <f t="shared" si="43"/>
        <v>H31_小６</v>
      </c>
      <c r="K234" s="282" t="str">
        <f ca="1">INDEX(統一!$E$1:$E$1000,MATCH(E234,INDIRECT(L234),0))</f>
        <v>q25</v>
      </c>
      <c r="L234" s="274" t="str">
        <f t="shared" si="44"/>
        <v>統一!AB1:AB1000</v>
      </c>
      <c r="M234" s="274" t="str">
        <f ca="1">INDEX(統一!$C$1:$C$1000,MATCH(E234,INDIRECT(L234),0))</f>
        <v>わからないときは、友達にやり方を聞く</v>
      </c>
      <c r="N234" s="274" t="str">
        <f t="shared" si="45"/>
        <v>統一!$I$1:$I$1000</v>
      </c>
      <c r="O234" s="274" t="str">
        <f t="shared" ca="1" si="46"/>
        <v>(2)チ</v>
      </c>
      <c r="P234" s="275" t="str">
        <f t="shared" ca="1" si="38"/>
        <v>勉強でわからないところがあったら，友達に勉強のやり方をきく</v>
      </c>
      <c r="Q234" s="275" t="str">
        <f t="shared" ca="1" si="49"/>
        <v>よく当てはまる</v>
      </c>
      <c r="R234" s="275" t="str">
        <f t="shared" ca="1" si="49"/>
        <v>少し当てはまる</v>
      </c>
      <c r="S234" s="275" t="str">
        <f t="shared" ca="1" si="49"/>
        <v>どちらともいえない</v>
      </c>
      <c r="T234" s="275" t="str">
        <f t="shared" ca="1" si="49"/>
        <v>あまり当てはまらない</v>
      </c>
      <c r="U234" s="275" t="str">
        <f t="shared" ca="1" si="49"/>
        <v>全く当てはまらない</v>
      </c>
      <c r="V234" s="275">
        <f t="shared" ca="1" si="49"/>
        <v>0</v>
      </c>
    </row>
    <row r="235" spans="1:22">
      <c r="A235" s="269"/>
      <c r="D235" t="s">
        <v>2384</v>
      </c>
      <c r="E235" t="s">
        <v>2454</v>
      </c>
      <c r="F235">
        <v>5</v>
      </c>
      <c r="G235">
        <v>22</v>
      </c>
      <c r="H235" s="271" t="str">
        <f t="shared" si="41"/>
        <v>小６</v>
      </c>
      <c r="I235" s="271" t="str">
        <f t="shared" si="42"/>
        <v>H31</v>
      </c>
      <c r="J235" s="271" t="str">
        <f t="shared" si="43"/>
        <v>H31_小６</v>
      </c>
      <c r="K235" s="282" t="str">
        <f ca="1">INDEX(統一!$E$1:$E$1000,MATCH(E235,INDIRECT(L235),0))</f>
        <v>q19</v>
      </c>
      <c r="L235" s="274" t="str">
        <f t="shared" si="44"/>
        <v>統一!AB1:AB1000</v>
      </c>
      <c r="M235" s="274" t="str">
        <f ca="1">INDEX(統一!$C$1:$C$1000,MATCH(E235,INDIRECT(L235),0))</f>
        <v>必要なものを用意してから勉強する</v>
      </c>
      <c r="N235" s="274" t="str">
        <f t="shared" si="45"/>
        <v>統一!$I$1:$I$1000</v>
      </c>
      <c r="O235" s="274" t="str">
        <f t="shared" ca="1" si="46"/>
        <v>(2)ツ</v>
      </c>
      <c r="P235" s="275" t="str">
        <f t="shared" ca="1" si="38"/>
        <v>勉強する前に，勉強に必要な本などを用意してから勉強するようにしている</v>
      </c>
      <c r="Q235" s="275" t="str">
        <f t="shared" ref="Q235:V244" ca="1" si="50">INDEX(INDIRECT($J235&amp;"!"&amp;Q$2),MATCH($O235,INDIRECT($J235&amp;"!"&amp;"C1:C1000"),0),0)</f>
        <v>よく当てはまる</v>
      </c>
      <c r="R235" s="275" t="str">
        <f t="shared" ca="1" si="50"/>
        <v>少し当てはまる</v>
      </c>
      <c r="S235" s="275" t="str">
        <f t="shared" ca="1" si="50"/>
        <v>どちらともいえない</v>
      </c>
      <c r="T235" s="275" t="str">
        <f t="shared" ca="1" si="50"/>
        <v>あまり当てはまらない</v>
      </c>
      <c r="U235" s="275" t="str">
        <f t="shared" ca="1" si="50"/>
        <v>全く当てはまらない</v>
      </c>
      <c r="V235" s="275">
        <f t="shared" ca="1" si="50"/>
        <v>0</v>
      </c>
    </row>
    <row r="236" spans="1:22">
      <c r="A236" s="269"/>
      <c r="D236" t="s">
        <v>2384</v>
      </c>
      <c r="E236" t="s">
        <v>2453</v>
      </c>
      <c r="F236">
        <v>5</v>
      </c>
      <c r="G236">
        <v>23</v>
      </c>
      <c r="H236" s="271" t="str">
        <f t="shared" si="41"/>
        <v>小６</v>
      </c>
      <c r="I236" s="271" t="str">
        <f t="shared" si="42"/>
        <v>H31</v>
      </c>
      <c r="J236" s="271" t="str">
        <f t="shared" si="43"/>
        <v>H31_小６</v>
      </c>
      <c r="K236" s="282" t="str">
        <f ca="1">INDEX(統一!$E$1:$E$1000,MATCH(E236,INDIRECT(L236),0))</f>
        <v>q26</v>
      </c>
      <c r="L236" s="274" t="str">
        <f t="shared" si="44"/>
        <v>統一!AB1:AB1000</v>
      </c>
      <c r="M236" s="274" t="str">
        <f ca="1">INDEX(統一!$C$1:$C$1000,MATCH(E236,INDIRECT(L236),0))</f>
        <v>勉強のできる友達と同じやり方でやる</v>
      </c>
      <c r="N236" s="274" t="str">
        <f t="shared" si="45"/>
        <v>統一!$I$1:$I$1000</v>
      </c>
      <c r="O236" s="274" t="str">
        <f t="shared" ca="1" si="46"/>
        <v>(2)テ</v>
      </c>
      <c r="P236" s="275" t="str">
        <f t="shared" ca="1" si="38"/>
        <v>勉強のできる友達と，同じやり方で勉強する</v>
      </c>
      <c r="Q236" s="275" t="str">
        <f t="shared" ca="1" si="50"/>
        <v>よく当てはまる</v>
      </c>
      <c r="R236" s="275" t="str">
        <f t="shared" ca="1" si="50"/>
        <v>少し当てはまる</v>
      </c>
      <c r="S236" s="275" t="str">
        <f t="shared" ca="1" si="50"/>
        <v>どちらともいえない</v>
      </c>
      <c r="T236" s="275" t="str">
        <f t="shared" ca="1" si="50"/>
        <v>あまり当てはまらない</v>
      </c>
      <c r="U236" s="275" t="str">
        <f t="shared" ca="1" si="50"/>
        <v>全く当てはまらない</v>
      </c>
      <c r="V236" s="275">
        <f t="shared" ca="1" si="50"/>
        <v>0</v>
      </c>
    </row>
    <row r="237" spans="1:22">
      <c r="A237" s="269"/>
      <c r="D237" t="s">
        <v>2384</v>
      </c>
      <c r="E237" t="s">
        <v>2452</v>
      </c>
      <c r="F237">
        <v>5</v>
      </c>
      <c r="G237">
        <v>24</v>
      </c>
      <c r="H237" s="271" t="str">
        <f t="shared" si="41"/>
        <v>小６</v>
      </c>
      <c r="I237" s="271" t="str">
        <f t="shared" si="42"/>
        <v>H31</v>
      </c>
      <c r="J237" s="271" t="str">
        <f t="shared" si="43"/>
        <v>H31_小６</v>
      </c>
      <c r="K237" s="282" t="str">
        <f ca="1">INDEX(統一!$E$1:$E$1000,MATCH(E237,INDIRECT(L237),0))</f>
        <v>q13</v>
      </c>
      <c r="L237" s="274" t="str">
        <f t="shared" si="44"/>
        <v>統一!AB1:AB1000</v>
      </c>
      <c r="M237" s="274" t="str">
        <f ca="1">INDEX(統一!$C$1:$C$1000,MATCH(E237,INDIRECT(L237),0))</f>
        <v>正しいか確かめる</v>
      </c>
      <c r="N237" s="274" t="str">
        <f t="shared" si="45"/>
        <v>統一!$I$1:$I$1000</v>
      </c>
      <c r="O237" s="274" t="str">
        <f t="shared" ca="1" si="46"/>
        <v>(2)ト</v>
      </c>
      <c r="P237" s="275" t="str">
        <f t="shared" ca="1" si="38"/>
        <v>勉強をしているときに，やっていることが正しくできているかどうかを確かめる</v>
      </c>
      <c r="Q237" s="275" t="str">
        <f t="shared" ca="1" si="50"/>
        <v>よく当てはまる</v>
      </c>
      <c r="R237" s="275" t="str">
        <f t="shared" ca="1" si="50"/>
        <v>少し当てはまる</v>
      </c>
      <c r="S237" s="275" t="str">
        <f t="shared" ca="1" si="50"/>
        <v>どちらともいえない</v>
      </c>
      <c r="T237" s="275" t="str">
        <f t="shared" ca="1" si="50"/>
        <v>あまり当てはまらない</v>
      </c>
      <c r="U237" s="275" t="str">
        <f t="shared" ca="1" si="50"/>
        <v>全く当てはまらない</v>
      </c>
      <c r="V237" s="275">
        <f t="shared" ca="1" si="50"/>
        <v>0</v>
      </c>
    </row>
    <row r="238" spans="1:22">
      <c r="A238" s="269"/>
      <c r="D238" t="s">
        <v>2384</v>
      </c>
      <c r="E238" t="s">
        <v>2451</v>
      </c>
      <c r="F238">
        <v>5</v>
      </c>
      <c r="G238">
        <v>25</v>
      </c>
      <c r="H238" s="271" t="str">
        <f t="shared" si="41"/>
        <v>小６</v>
      </c>
      <c r="I238" s="271" t="str">
        <f t="shared" si="42"/>
        <v>H31</v>
      </c>
      <c r="J238" s="271" t="str">
        <f t="shared" si="43"/>
        <v>H31_小６</v>
      </c>
      <c r="K238" s="282" t="str">
        <f ca="1">INDEX(統一!$E$1:$E$1000,MATCH(E238,INDIRECT(L238),0))</f>
        <v>q14</v>
      </c>
      <c r="L238" s="274" t="str">
        <f t="shared" si="44"/>
        <v>統一!AB1:AB1000</v>
      </c>
      <c r="M238" s="274" t="str">
        <f ca="1">INDEX(統一!$C$1:$C$1000,MATCH(E238,INDIRECT(L238),0))</f>
        <v>計画に沿って行う</v>
      </c>
      <c r="N238" s="274" t="str">
        <f t="shared" si="45"/>
        <v>統一!$I$1:$I$1000</v>
      </c>
      <c r="O238" s="274" t="str">
        <f t="shared" ca="1" si="46"/>
        <v>(2)ナ</v>
      </c>
      <c r="P238" s="275" t="str">
        <f t="shared" ca="1" si="38"/>
        <v>勉強するときは，自分できめた計画にそって行う</v>
      </c>
      <c r="Q238" s="275" t="str">
        <f t="shared" ca="1" si="50"/>
        <v>よく当てはまる</v>
      </c>
      <c r="R238" s="275" t="str">
        <f t="shared" ca="1" si="50"/>
        <v>少し当てはまる</v>
      </c>
      <c r="S238" s="275" t="str">
        <f t="shared" ca="1" si="50"/>
        <v>どちらともいえない</v>
      </c>
      <c r="T238" s="275" t="str">
        <f t="shared" ca="1" si="50"/>
        <v>あまり当てはまらない</v>
      </c>
      <c r="U238" s="275" t="str">
        <f t="shared" ca="1" si="50"/>
        <v>全く当てはまらない</v>
      </c>
      <c r="V238" s="275">
        <f t="shared" ca="1" si="50"/>
        <v>0</v>
      </c>
    </row>
    <row r="239" spans="1:22">
      <c r="A239" s="269"/>
      <c r="D239" t="s">
        <v>2384</v>
      </c>
      <c r="E239" t="s">
        <v>2450</v>
      </c>
      <c r="F239">
        <v>5</v>
      </c>
      <c r="G239">
        <v>26</v>
      </c>
      <c r="H239" s="271" t="str">
        <f t="shared" si="41"/>
        <v>小６</v>
      </c>
      <c r="I239" s="271" t="str">
        <f t="shared" si="42"/>
        <v>H31</v>
      </c>
      <c r="J239" s="271" t="str">
        <f t="shared" si="43"/>
        <v>H31_小６</v>
      </c>
      <c r="K239" s="282" t="str">
        <f ca="1">INDEX(統一!$E$1:$E$1000,MATCH(E239,INDIRECT(L239),0))</f>
        <v>q36</v>
      </c>
      <c r="L239" s="274" t="str">
        <f t="shared" si="44"/>
        <v>統一!AB1:AB1000</v>
      </c>
      <c r="M239" s="274" t="str">
        <f ca="1">INDEX(統一!$C$1:$C$1000,MATCH(E239,INDIRECT(L239),0))</f>
        <v>嫌なところもよい成績をとるためにがんばる</v>
      </c>
      <c r="N239" s="274" t="str">
        <f t="shared" si="45"/>
        <v>統一!$I$1:$I$1000</v>
      </c>
      <c r="O239" s="274" t="str">
        <f t="shared" ca="1" si="46"/>
        <v>(2)ニ</v>
      </c>
      <c r="P239" s="275" t="str">
        <f t="shared" ca="1" si="38"/>
        <v>今やっていることが気に入らなかったとしても，学校の勉強でよい成績をとるために一生けん命がんばる</v>
      </c>
      <c r="Q239" s="275" t="str">
        <f t="shared" ca="1" si="50"/>
        <v>よく当てはまる</v>
      </c>
      <c r="R239" s="275" t="str">
        <f t="shared" ca="1" si="50"/>
        <v>少し当てはまる</v>
      </c>
      <c r="S239" s="275" t="str">
        <f t="shared" ca="1" si="50"/>
        <v>どちらともいえない</v>
      </c>
      <c r="T239" s="275" t="str">
        <f t="shared" ca="1" si="50"/>
        <v>あまり当てはまらない</v>
      </c>
      <c r="U239" s="275" t="str">
        <f t="shared" ca="1" si="50"/>
        <v>全く当てはまらない</v>
      </c>
      <c r="V239" s="275">
        <f t="shared" ca="1" si="50"/>
        <v>0</v>
      </c>
    </row>
    <row r="240" spans="1:22">
      <c r="A240" s="269"/>
      <c r="D240" t="s">
        <v>2384</v>
      </c>
      <c r="E240" t="s">
        <v>2449</v>
      </c>
      <c r="F240">
        <v>5</v>
      </c>
      <c r="G240">
        <v>27</v>
      </c>
      <c r="H240" s="271" t="str">
        <f t="shared" si="41"/>
        <v>小６</v>
      </c>
      <c r="I240" s="271" t="str">
        <f t="shared" si="42"/>
        <v>H31</v>
      </c>
      <c r="J240" s="271" t="str">
        <f t="shared" si="43"/>
        <v>H31_小６</v>
      </c>
      <c r="K240" s="282" t="str">
        <f ca="1">INDEX(統一!$E$1:$E$1000,MATCH(E240,INDIRECT(L240),0))</f>
        <v>q29</v>
      </c>
      <c r="L240" s="274" t="str">
        <f t="shared" si="44"/>
        <v>統一!AB1:AB1000</v>
      </c>
      <c r="M240" s="274" t="str">
        <f ca="1">INDEX(統一!$C$1:$C$1000,MATCH(E240,INDIRECT(L240),0))</f>
        <v>知っている言葉で理解する</v>
      </c>
      <c r="N240" s="274" t="str">
        <f t="shared" si="45"/>
        <v>統一!$I$1:$I$1000</v>
      </c>
      <c r="O240" s="274" t="str">
        <f t="shared" ca="1" si="46"/>
        <v>(2)ヌ</v>
      </c>
      <c r="P240" s="275" t="str">
        <f t="shared" ca="1" si="38"/>
        <v>勉強をするときは，内容を自分の知っている言葉で理解するようにする</v>
      </c>
      <c r="Q240" s="275" t="str">
        <f t="shared" ca="1" si="50"/>
        <v>よく当てはまる</v>
      </c>
      <c r="R240" s="275" t="str">
        <f t="shared" ca="1" si="50"/>
        <v>少し当てはまる</v>
      </c>
      <c r="S240" s="275" t="str">
        <f t="shared" ca="1" si="50"/>
        <v>どちらともいえない</v>
      </c>
      <c r="T240" s="275" t="str">
        <f t="shared" ca="1" si="50"/>
        <v>あまり当てはまらない</v>
      </c>
      <c r="U240" s="275" t="str">
        <f t="shared" ca="1" si="50"/>
        <v>全く当てはまらない</v>
      </c>
      <c r="V240" s="275">
        <f t="shared" ca="1" si="50"/>
        <v>0</v>
      </c>
    </row>
    <row r="241" spans="1:22">
      <c r="A241" s="269"/>
      <c r="D241" t="s">
        <v>2384</v>
      </c>
      <c r="E241" t="s">
        <v>2448</v>
      </c>
      <c r="F241">
        <v>5</v>
      </c>
      <c r="G241">
        <v>28</v>
      </c>
      <c r="H241" s="271" t="str">
        <f t="shared" si="41"/>
        <v>小６</v>
      </c>
      <c r="I241" s="271" t="str">
        <f t="shared" si="42"/>
        <v>H31</v>
      </c>
      <c r="J241" s="271" t="str">
        <f t="shared" si="43"/>
        <v>H31_小６</v>
      </c>
      <c r="K241" s="282" t="str">
        <f ca="1">INDEX(統一!$E$1:$E$1000,MATCH(E241,INDIRECT(L241),0))</f>
        <v>q21</v>
      </c>
      <c r="L241" s="274" t="str">
        <f t="shared" si="44"/>
        <v>統一!AB1:AB1000</v>
      </c>
      <c r="M241" s="274" t="str">
        <f ca="1">INDEX(統一!$C$1:$C$1000,MATCH(E241,INDIRECT(L241),0))</f>
        <v>繰り返し書いて覚える</v>
      </c>
      <c r="N241" s="274" t="str">
        <f t="shared" si="45"/>
        <v>統一!$I$1:$I$1000</v>
      </c>
      <c r="O241" s="274" t="str">
        <f t="shared" ca="1" si="46"/>
        <v>(2)ネ</v>
      </c>
      <c r="P241" s="275" t="str">
        <f t="shared" ca="1" si="38"/>
        <v>勉強で大切なところは，くり返して書くなどして覚える</v>
      </c>
      <c r="Q241" s="275" t="str">
        <f t="shared" ca="1" si="50"/>
        <v>よく当てはまる</v>
      </c>
      <c r="R241" s="275" t="str">
        <f t="shared" ca="1" si="50"/>
        <v>少し当てはまる</v>
      </c>
      <c r="S241" s="275" t="str">
        <f t="shared" ca="1" si="50"/>
        <v>どちらともいえない</v>
      </c>
      <c r="T241" s="275" t="str">
        <f t="shared" ca="1" si="50"/>
        <v>あまり当てはまらない</v>
      </c>
      <c r="U241" s="275" t="str">
        <f t="shared" ca="1" si="50"/>
        <v>全く当てはまらない</v>
      </c>
      <c r="V241" s="275">
        <f t="shared" ca="1" si="50"/>
        <v>0</v>
      </c>
    </row>
    <row r="242" spans="1:22">
      <c r="A242" s="269"/>
      <c r="D242" t="s">
        <v>2384</v>
      </c>
      <c r="E242" t="s">
        <v>2447</v>
      </c>
      <c r="F242">
        <v>5</v>
      </c>
      <c r="G242">
        <v>29</v>
      </c>
      <c r="H242" s="271" t="str">
        <f t="shared" si="41"/>
        <v>小６</v>
      </c>
      <c r="I242" s="271" t="str">
        <f t="shared" si="42"/>
        <v>H31</v>
      </c>
      <c r="J242" s="271" t="str">
        <f t="shared" si="43"/>
        <v>H31_小６</v>
      </c>
      <c r="K242" s="282" t="str">
        <f ca="1">INDEX(統一!$E$1:$E$1000,MATCH(E242,INDIRECT(L242),0))</f>
        <v>q193</v>
      </c>
      <c r="L242" s="274" t="str">
        <f t="shared" si="44"/>
        <v>統一!AB1:AB1000</v>
      </c>
      <c r="M242" s="274" t="str">
        <f ca="1">INDEX(統一!$C$1:$C$1000,MATCH(E242,INDIRECT(L242),0))</f>
        <v>失敗を乗り越える</v>
      </c>
      <c r="N242" s="274" t="str">
        <f t="shared" si="45"/>
        <v>統一!$I$1:$I$1000</v>
      </c>
      <c r="O242" s="274" t="str">
        <f t="shared" ca="1" si="46"/>
        <v>(3)</v>
      </c>
      <c r="P242" s="275" t="str">
        <f t="shared" ca="1" si="38"/>
        <v>大きな課題をやりとげるために，失敗をのりこえてきました</v>
      </c>
      <c r="Q242" s="275" t="str">
        <f t="shared" ca="1" si="50"/>
        <v>とてもよく当てはまる</v>
      </c>
      <c r="R242" s="275" t="str">
        <f t="shared" ca="1" si="50"/>
        <v>よく当てはまる</v>
      </c>
      <c r="S242" s="275" t="str">
        <f t="shared" ca="1" si="50"/>
        <v>どちらかといえば，当てはまる</v>
      </c>
      <c r="T242" s="275" t="str">
        <f t="shared" ca="1" si="50"/>
        <v>どちらかといえば，当てはまらない</v>
      </c>
      <c r="U242" s="275" t="str">
        <f t="shared" ca="1" si="50"/>
        <v>全く当てはまらない</v>
      </c>
      <c r="V242" s="275">
        <f t="shared" ca="1" si="50"/>
        <v>0</v>
      </c>
    </row>
    <row r="243" spans="1:22">
      <c r="A243" s="269"/>
      <c r="D243" t="s">
        <v>2384</v>
      </c>
      <c r="E243" t="s">
        <v>2446</v>
      </c>
      <c r="F243">
        <v>5</v>
      </c>
      <c r="G243">
        <v>30</v>
      </c>
      <c r="H243" s="271" t="str">
        <f t="shared" si="41"/>
        <v>小６</v>
      </c>
      <c r="I243" s="271" t="str">
        <f t="shared" si="42"/>
        <v>H31</v>
      </c>
      <c r="J243" s="271" t="str">
        <f t="shared" si="43"/>
        <v>H31_小６</v>
      </c>
      <c r="K243" s="282" t="str">
        <f ca="1">INDEX(統一!$E$1:$E$1000,MATCH(E243,INDIRECT(L243),0))</f>
        <v>q194</v>
      </c>
      <c r="L243" s="274" t="str">
        <f t="shared" si="44"/>
        <v>統一!AB1:AB1000</v>
      </c>
      <c r="M243" s="274" t="str">
        <f ca="1">INDEX(統一!$C$1:$C$1000,MATCH(E243,INDIRECT(L243),0))</f>
        <v>前のことから気がそれる【逆転項目】</v>
      </c>
      <c r="N243" s="274" t="str">
        <f t="shared" si="45"/>
        <v>統一!$I$1:$I$1000</v>
      </c>
      <c r="O243" s="274" t="str">
        <f t="shared" ca="1" si="46"/>
        <v>(4)</v>
      </c>
      <c r="P243" s="275" t="str">
        <f t="shared" ca="1" si="38"/>
        <v>新しい考えや計画を思いつくと，前のことからは気がそれてしまうことがあります</v>
      </c>
      <c r="Q243" s="275" t="str">
        <f t="shared" ca="1" si="50"/>
        <v>とてもよく当てはまる</v>
      </c>
      <c r="R243" s="275" t="str">
        <f t="shared" ca="1" si="50"/>
        <v>よく当てはまる</v>
      </c>
      <c r="S243" s="275" t="str">
        <f t="shared" ca="1" si="50"/>
        <v>どちらかといえば，当てはまる</v>
      </c>
      <c r="T243" s="275" t="str">
        <f t="shared" ca="1" si="50"/>
        <v>どちらかといえば，当てはまらない</v>
      </c>
      <c r="U243" s="275" t="str">
        <f t="shared" ca="1" si="50"/>
        <v>全く当てはまらない</v>
      </c>
      <c r="V243" s="275">
        <f t="shared" ca="1" si="50"/>
        <v>0</v>
      </c>
    </row>
    <row r="244" spans="1:22">
      <c r="A244" s="269"/>
      <c r="D244" t="s">
        <v>2384</v>
      </c>
      <c r="E244" t="s">
        <v>2445</v>
      </c>
      <c r="F244">
        <v>5</v>
      </c>
      <c r="G244">
        <v>31</v>
      </c>
      <c r="H244" s="271" t="str">
        <f t="shared" si="41"/>
        <v>小６</v>
      </c>
      <c r="I244" s="271" t="str">
        <f t="shared" si="42"/>
        <v>H31</v>
      </c>
      <c r="J244" s="271" t="str">
        <f t="shared" si="43"/>
        <v>H31_小６</v>
      </c>
      <c r="K244" s="282" t="str">
        <f ca="1">INDEX(統一!$E$1:$E$1000,MATCH(E244,INDIRECT(L244),0))</f>
        <v>q195</v>
      </c>
      <c r="L244" s="274" t="str">
        <f t="shared" si="44"/>
        <v>統一!AB1:AB1000</v>
      </c>
      <c r="M244" s="274" t="str">
        <f ca="1">INDEX(統一!$C$1:$C$1000,MATCH(E244,INDIRECT(L244),0))</f>
        <v>興味関心が変わる【逆転項目】</v>
      </c>
      <c r="N244" s="274" t="str">
        <f t="shared" si="45"/>
        <v>統一!$I$1:$I$1000</v>
      </c>
      <c r="O244" s="274" t="str">
        <f t="shared" ca="1" si="46"/>
        <v>(5)</v>
      </c>
      <c r="P244" s="275" t="str">
        <f t="shared" ca="1" si="38"/>
        <v>興味をもっていることや関心のあることは，毎年変わります</v>
      </c>
      <c r="Q244" s="275" t="str">
        <f t="shared" ca="1" si="50"/>
        <v>とてもよく当てはまる</v>
      </c>
      <c r="R244" s="275" t="str">
        <f t="shared" ca="1" si="50"/>
        <v>よく当てはまる</v>
      </c>
      <c r="S244" s="275" t="str">
        <f t="shared" ca="1" si="50"/>
        <v>どちらかといえば，当てはまる</v>
      </c>
      <c r="T244" s="275" t="str">
        <f t="shared" ca="1" si="50"/>
        <v>どちらかといえば，当てはまらない</v>
      </c>
      <c r="U244" s="275" t="str">
        <f t="shared" ca="1" si="50"/>
        <v>全く当てはまらない</v>
      </c>
      <c r="V244" s="275">
        <f t="shared" ca="1" si="50"/>
        <v>0</v>
      </c>
    </row>
    <row r="245" spans="1:22">
      <c r="A245" s="269"/>
      <c r="D245" t="s">
        <v>2384</v>
      </c>
      <c r="E245" t="s">
        <v>2444</v>
      </c>
      <c r="F245">
        <v>5</v>
      </c>
      <c r="G245">
        <v>32</v>
      </c>
      <c r="H245" s="271" t="str">
        <f t="shared" si="41"/>
        <v>小６</v>
      </c>
      <c r="I245" s="271" t="str">
        <f t="shared" si="42"/>
        <v>H31</v>
      </c>
      <c r="J245" s="271" t="str">
        <f t="shared" si="43"/>
        <v>H31_小６</v>
      </c>
      <c r="K245" s="282" t="str">
        <f ca="1">INDEX(統一!$E$1:$E$1000,MATCH(E245,INDIRECT(L245),0))</f>
        <v>q196</v>
      </c>
      <c r="L245" s="274" t="str">
        <f t="shared" si="44"/>
        <v>統一!AB1:AB1000</v>
      </c>
      <c r="M245" s="274" t="str">
        <f ca="1">INDEX(統一!$C$1:$C$1000,MATCH(E245,INDIRECT(L245),0))</f>
        <v>やる気がなくならない</v>
      </c>
      <c r="N245" s="274" t="str">
        <f t="shared" si="45"/>
        <v>統一!$I$1:$I$1000</v>
      </c>
      <c r="O245" s="274" t="str">
        <f t="shared" ca="1" si="46"/>
        <v>(6)</v>
      </c>
      <c r="P245" s="275" t="str">
        <f t="shared" ca="1" si="38"/>
        <v>失敗しても，やる気がなくなってしまうことはありません</v>
      </c>
      <c r="Q245" s="275" t="str">
        <f t="shared" ref="Q245:V254" ca="1" si="51">INDEX(INDIRECT($J245&amp;"!"&amp;Q$2),MATCH($O245,INDIRECT($J245&amp;"!"&amp;"C1:C1000"),0),0)</f>
        <v>とてもよく当てはまる</v>
      </c>
      <c r="R245" s="275" t="str">
        <f t="shared" ca="1" si="51"/>
        <v>よく当てはまる</v>
      </c>
      <c r="S245" s="275" t="str">
        <f t="shared" ca="1" si="51"/>
        <v>どちらかといえば，当てはまる</v>
      </c>
      <c r="T245" s="275" t="str">
        <f t="shared" ca="1" si="51"/>
        <v>どちらかといえば，当てはまらない</v>
      </c>
      <c r="U245" s="275" t="str">
        <f t="shared" ca="1" si="51"/>
        <v>全く当てはまらない</v>
      </c>
      <c r="V245" s="275">
        <f t="shared" ca="1" si="51"/>
        <v>0</v>
      </c>
    </row>
    <row r="246" spans="1:22">
      <c r="A246" s="269"/>
      <c r="D246" t="s">
        <v>2384</v>
      </c>
      <c r="E246" t="s">
        <v>2443</v>
      </c>
      <c r="F246">
        <v>5</v>
      </c>
      <c r="G246">
        <v>33</v>
      </c>
      <c r="H246" s="271" t="str">
        <f t="shared" si="41"/>
        <v>小６</v>
      </c>
      <c r="I246" s="271" t="str">
        <f t="shared" si="42"/>
        <v>H31</v>
      </c>
      <c r="J246" s="271" t="str">
        <f t="shared" si="43"/>
        <v>H31_小６</v>
      </c>
      <c r="K246" s="282" t="str">
        <f ca="1">INDEX(統一!$E$1:$E$1000,MATCH(E246,INDIRECT(L246),0))</f>
        <v>q197</v>
      </c>
      <c r="L246" s="274" t="str">
        <f t="shared" si="44"/>
        <v>統一!AB1:AB1000</v>
      </c>
      <c r="M246" s="274" t="str">
        <f ca="1">INDEX(統一!$C$1:$C$1000,MATCH(E246,INDIRECT(L246),0))</f>
        <v>あきてしまう【逆転項目】</v>
      </c>
      <c r="N246" s="274" t="str">
        <f t="shared" si="45"/>
        <v>統一!$I$1:$I$1000</v>
      </c>
      <c r="O246" s="274" t="str">
        <f t="shared" ca="1" si="46"/>
        <v>(7)</v>
      </c>
      <c r="P246" s="275" t="str">
        <f t="shared" ca="1" si="38"/>
        <v>少しの間，ある考えや計画のことで頭がいっぱいになっても，しばらくするとあきてしまいます</v>
      </c>
      <c r="Q246" s="275" t="str">
        <f t="shared" ca="1" si="51"/>
        <v>とてもよく当てはまる</v>
      </c>
      <c r="R246" s="275" t="str">
        <f t="shared" ca="1" si="51"/>
        <v>よく当てはまる</v>
      </c>
      <c r="S246" s="275" t="str">
        <f t="shared" ca="1" si="51"/>
        <v>どちらかといえば，当てはまる</v>
      </c>
      <c r="T246" s="275" t="str">
        <f t="shared" ca="1" si="51"/>
        <v>どちらかといえば，当てはまらない</v>
      </c>
      <c r="U246" s="275" t="str">
        <f t="shared" ca="1" si="51"/>
        <v>全く当てはまらない</v>
      </c>
      <c r="V246" s="275">
        <f t="shared" ca="1" si="51"/>
        <v>0</v>
      </c>
    </row>
    <row r="247" spans="1:22">
      <c r="A247" s="269"/>
      <c r="D247" t="s">
        <v>2384</v>
      </c>
      <c r="E247" t="s">
        <v>2442</v>
      </c>
      <c r="F247">
        <v>5</v>
      </c>
      <c r="G247">
        <v>34</v>
      </c>
      <c r="H247" s="271" t="str">
        <f t="shared" si="41"/>
        <v>小６</v>
      </c>
      <c r="I247" s="271" t="str">
        <f t="shared" si="42"/>
        <v>H31</v>
      </c>
      <c r="J247" s="271" t="str">
        <f t="shared" si="43"/>
        <v>H31_小６</v>
      </c>
      <c r="K247" s="282" t="str">
        <f ca="1">INDEX(統一!$E$1:$E$1000,MATCH(E247,INDIRECT(L247),0))</f>
        <v>q198</v>
      </c>
      <c r="L247" s="274" t="str">
        <f t="shared" si="44"/>
        <v>統一!AB1:AB1000</v>
      </c>
      <c r="M247" s="274" t="str">
        <f ca="1">INDEX(統一!$C$1:$C$1000,MATCH(E247,INDIRECT(L247),0))</f>
        <v>よくがんばる</v>
      </c>
      <c r="N247" s="274" t="str">
        <f t="shared" si="45"/>
        <v>統一!$I$1:$I$1000</v>
      </c>
      <c r="O247" s="274" t="str">
        <f t="shared" ca="1" si="46"/>
        <v>(8)</v>
      </c>
      <c r="P247" s="275" t="str">
        <f t="shared" ref="P247:P310" ca="1" si="52">INDEX(INDIRECT($J247&amp;"!"&amp;P$2),MATCH($O247,INDIRECT($J247&amp;"!"&amp;"C1:C1000"),0),0)</f>
        <v>何事にもよくがんばるほうです</v>
      </c>
      <c r="Q247" s="275" t="str">
        <f t="shared" ca="1" si="51"/>
        <v>とてもよく当てはまる</v>
      </c>
      <c r="R247" s="275" t="str">
        <f t="shared" ca="1" si="51"/>
        <v>よく当てはまる</v>
      </c>
      <c r="S247" s="275" t="str">
        <f t="shared" ca="1" si="51"/>
        <v>どちらかといえば，当てはまる</v>
      </c>
      <c r="T247" s="275" t="str">
        <f t="shared" ca="1" si="51"/>
        <v>どちらかといえば，当てはまらない</v>
      </c>
      <c r="U247" s="275" t="str">
        <f t="shared" ca="1" si="51"/>
        <v>全く当てはまらない</v>
      </c>
      <c r="V247" s="275">
        <f t="shared" ca="1" si="51"/>
        <v>0</v>
      </c>
    </row>
    <row r="248" spans="1:22">
      <c r="A248" s="269"/>
      <c r="D248" t="s">
        <v>2384</v>
      </c>
      <c r="E248" t="s">
        <v>2441</v>
      </c>
      <c r="F248">
        <v>5</v>
      </c>
      <c r="G248">
        <v>35</v>
      </c>
      <c r="H248" s="271" t="str">
        <f t="shared" si="41"/>
        <v>小６</v>
      </c>
      <c r="I248" s="271" t="str">
        <f t="shared" si="42"/>
        <v>H31</v>
      </c>
      <c r="J248" s="271" t="str">
        <f t="shared" si="43"/>
        <v>H31_小６</v>
      </c>
      <c r="K248" s="282" t="str">
        <f ca="1">INDEX(統一!$E$1:$E$1000,MATCH(E248,INDIRECT(L248),0))</f>
        <v>q199</v>
      </c>
      <c r="L248" s="274" t="str">
        <f t="shared" si="44"/>
        <v>統一!AB1:AB1000</v>
      </c>
      <c r="M248" s="274" t="str">
        <f ca="1">INDEX(統一!$C$1:$C$1000,MATCH(E248,INDIRECT(L248),0))</f>
        <v>目標を変える【逆転項目】</v>
      </c>
      <c r="N248" s="274" t="str">
        <f t="shared" si="45"/>
        <v>統一!$I$1:$I$1000</v>
      </c>
      <c r="O248" s="274" t="str">
        <f t="shared" ca="1" si="46"/>
        <v>(9)</v>
      </c>
      <c r="P248" s="275" t="str">
        <f t="shared" ca="1" si="52"/>
        <v xml:space="preserve">いったん目標を決めてから，そのあとべつの目標に変えることがよくあります </v>
      </c>
      <c r="Q248" s="275" t="str">
        <f t="shared" ca="1" si="51"/>
        <v>とてもよく当てはまる</v>
      </c>
      <c r="R248" s="275" t="str">
        <f t="shared" ca="1" si="51"/>
        <v>よく当てはまる</v>
      </c>
      <c r="S248" s="275" t="str">
        <f t="shared" ca="1" si="51"/>
        <v>どちらかといえば，当てはまる</v>
      </c>
      <c r="T248" s="275" t="str">
        <f t="shared" ca="1" si="51"/>
        <v>どちらかといえば，当てはまらない</v>
      </c>
      <c r="U248" s="275" t="str">
        <f t="shared" ca="1" si="51"/>
        <v>全く当てはまらない</v>
      </c>
      <c r="V248" s="275">
        <f t="shared" ca="1" si="51"/>
        <v>0</v>
      </c>
    </row>
    <row r="249" spans="1:22">
      <c r="A249" s="269"/>
      <c r="D249" t="s">
        <v>2384</v>
      </c>
      <c r="E249" t="s">
        <v>2440</v>
      </c>
      <c r="F249">
        <v>5</v>
      </c>
      <c r="G249">
        <v>36</v>
      </c>
      <c r="H249" s="271" t="str">
        <f t="shared" si="41"/>
        <v>小６</v>
      </c>
      <c r="I249" s="271" t="str">
        <f t="shared" si="42"/>
        <v>H31</v>
      </c>
      <c r="J249" s="271" t="str">
        <f t="shared" si="43"/>
        <v>H31_小６</v>
      </c>
      <c r="K249" s="282" t="str">
        <f ca="1">INDEX(統一!$E$1:$E$1000,MATCH(E249,INDIRECT(L249),0))</f>
        <v>q200</v>
      </c>
      <c r="L249" s="274" t="str">
        <f t="shared" si="44"/>
        <v>統一!AB1:AB1000</v>
      </c>
      <c r="M249" s="274" t="str">
        <f ca="1">INDEX(統一!$C$1:$C$1000,MATCH(E249,INDIRECT(L249),0))</f>
        <v>集中し続けられない【逆転項目】</v>
      </c>
      <c r="N249" s="274" t="str">
        <f t="shared" si="45"/>
        <v>統一!$I$1:$I$1000</v>
      </c>
      <c r="O249" s="274" t="str">
        <f t="shared" ca="1" si="46"/>
        <v>(10)</v>
      </c>
      <c r="P249" s="275" t="str">
        <f t="shared" ca="1" si="52"/>
        <v>終わるまでに何か月もかかるようなことに集中し続けることができません</v>
      </c>
      <c r="Q249" s="275" t="str">
        <f t="shared" ca="1" si="51"/>
        <v>とてもよく当てはまる</v>
      </c>
      <c r="R249" s="275" t="str">
        <f t="shared" ca="1" si="51"/>
        <v>よく当てはまる</v>
      </c>
      <c r="S249" s="275" t="str">
        <f t="shared" ca="1" si="51"/>
        <v>どちらかといえば，当てはまる</v>
      </c>
      <c r="T249" s="275" t="str">
        <f t="shared" ca="1" si="51"/>
        <v>どちらかといえば，当てはまらない</v>
      </c>
      <c r="U249" s="275" t="str">
        <f t="shared" ca="1" si="51"/>
        <v>全く当てはまらない</v>
      </c>
      <c r="V249" s="275">
        <f t="shared" ca="1" si="51"/>
        <v>0</v>
      </c>
    </row>
    <row r="250" spans="1:22">
      <c r="A250" s="269"/>
      <c r="D250" t="s">
        <v>2384</v>
      </c>
      <c r="E250" t="s">
        <v>2439</v>
      </c>
      <c r="F250">
        <v>5</v>
      </c>
      <c r="G250">
        <v>37</v>
      </c>
      <c r="H250" s="271" t="str">
        <f t="shared" si="41"/>
        <v>小６</v>
      </c>
      <c r="I250" s="271" t="str">
        <f t="shared" si="42"/>
        <v>H31</v>
      </c>
      <c r="J250" s="271" t="str">
        <f t="shared" si="43"/>
        <v>H31_小６</v>
      </c>
      <c r="K250" s="282" t="str">
        <f ca="1">INDEX(統一!$E$1:$E$1000,MATCH(E250,INDIRECT(L250),0))</f>
        <v>q201</v>
      </c>
      <c r="L250" s="274" t="str">
        <f t="shared" si="44"/>
        <v>統一!AB1:AB1000</v>
      </c>
      <c r="M250" s="274" t="str">
        <f ca="1">INDEX(統一!$C$1:$C$1000,MATCH(E250,INDIRECT(L250),0))</f>
        <v>最後まで終わらせる</v>
      </c>
      <c r="N250" s="274" t="str">
        <f t="shared" si="45"/>
        <v>統一!$I$1:$I$1000</v>
      </c>
      <c r="O250" s="274" t="str">
        <f t="shared" ca="1" si="46"/>
        <v>(11)</v>
      </c>
      <c r="P250" s="275" t="str">
        <f t="shared" ca="1" si="52"/>
        <v>始めたことは何でも最後まで終わらせます</v>
      </c>
      <c r="Q250" s="275" t="str">
        <f t="shared" ca="1" si="51"/>
        <v>とてもよく当てはまる</v>
      </c>
      <c r="R250" s="275" t="str">
        <f t="shared" ca="1" si="51"/>
        <v>よく当てはまる</v>
      </c>
      <c r="S250" s="275" t="str">
        <f t="shared" ca="1" si="51"/>
        <v>どちらかといえば，当てはまる</v>
      </c>
      <c r="T250" s="275" t="str">
        <f t="shared" ca="1" si="51"/>
        <v>どちらかといえば，当てはまらない</v>
      </c>
      <c r="U250" s="275" t="str">
        <f t="shared" ca="1" si="51"/>
        <v>全く当てはまらない</v>
      </c>
      <c r="V250" s="275">
        <f t="shared" ca="1" si="51"/>
        <v>0</v>
      </c>
    </row>
    <row r="251" spans="1:22">
      <c r="A251" s="269"/>
      <c r="D251" t="s">
        <v>2384</v>
      </c>
      <c r="E251" t="s">
        <v>2438</v>
      </c>
      <c r="F251">
        <v>5</v>
      </c>
      <c r="G251">
        <v>38</v>
      </c>
      <c r="H251" s="271" t="str">
        <f t="shared" si="41"/>
        <v>小６</v>
      </c>
      <c r="I251" s="271" t="str">
        <f t="shared" si="42"/>
        <v>H31</v>
      </c>
      <c r="J251" s="271" t="str">
        <f t="shared" si="43"/>
        <v>H31_小６</v>
      </c>
      <c r="K251" s="282" t="str">
        <f ca="1">INDEX(統一!$E$1:$E$1000,MATCH(E251,INDIRECT(L251),0))</f>
        <v>q202</v>
      </c>
      <c r="L251" s="274" t="str">
        <f t="shared" si="44"/>
        <v>統一!AB1:AB1000</v>
      </c>
      <c r="M251" s="274" t="str">
        <f ca="1">INDEX(統一!$C$1:$C$1000,MATCH(E251,INDIRECT(L251),0))</f>
        <v>目標をやりとげる</v>
      </c>
      <c r="N251" s="274" t="str">
        <f t="shared" si="45"/>
        <v>統一!$I$1:$I$1000</v>
      </c>
      <c r="O251" s="274" t="str">
        <f t="shared" ca="1" si="46"/>
        <v>(12)</v>
      </c>
      <c r="P251" s="275" t="str">
        <f t="shared" ca="1" si="52"/>
        <v>何年もかかるような目標をやりとげてきました</v>
      </c>
      <c r="Q251" s="275" t="str">
        <f t="shared" ca="1" si="51"/>
        <v>とてもよく当てはまる</v>
      </c>
      <c r="R251" s="275" t="str">
        <f t="shared" ca="1" si="51"/>
        <v>よく当てはまる</v>
      </c>
      <c r="S251" s="275" t="str">
        <f t="shared" ca="1" si="51"/>
        <v>どちらかといえば，当てはまる</v>
      </c>
      <c r="T251" s="275" t="str">
        <f t="shared" ca="1" si="51"/>
        <v>どちらかといえば，当てはまらない</v>
      </c>
      <c r="U251" s="275" t="str">
        <f t="shared" ca="1" si="51"/>
        <v>全く当てはまらない</v>
      </c>
      <c r="V251" s="275">
        <f t="shared" ca="1" si="51"/>
        <v>0</v>
      </c>
    </row>
    <row r="252" spans="1:22">
      <c r="A252" s="269"/>
      <c r="D252" t="s">
        <v>2384</v>
      </c>
      <c r="E252" t="s">
        <v>2437</v>
      </c>
      <c r="F252">
        <v>5</v>
      </c>
      <c r="G252">
        <v>39</v>
      </c>
      <c r="H252" s="271" t="str">
        <f t="shared" si="41"/>
        <v>小６</v>
      </c>
      <c r="I252" s="271" t="str">
        <f t="shared" si="42"/>
        <v>H31</v>
      </c>
      <c r="J252" s="271" t="str">
        <f t="shared" si="43"/>
        <v>H31_小６</v>
      </c>
      <c r="K252" s="282" t="str">
        <f ca="1">INDEX(統一!$E$1:$E$1000,MATCH(E252,INDIRECT(L252),0))</f>
        <v>q203</v>
      </c>
      <c r="L252" s="274" t="str">
        <f t="shared" si="44"/>
        <v>統一!AB1:AB1000</v>
      </c>
      <c r="M252" s="274" t="str">
        <f ca="1">INDEX(統一!$C$1:$C$1000,MATCH(E252,INDIRECT(L252),0))</f>
        <v>新しいことに興味【逆転項目】</v>
      </c>
      <c r="N252" s="274" t="str">
        <f t="shared" si="45"/>
        <v>統一!$I$1:$I$1000</v>
      </c>
      <c r="O252" s="274" t="str">
        <f t="shared" ca="1" si="46"/>
        <v>(13)</v>
      </c>
      <c r="P252" s="275" t="str">
        <f t="shared" ca="1" si="52"/>
        <v>数か月ごとに，新しいことに興味をもちます</v>
      </c>
      <c r="Q252" s="275" t="str">
        <f t="shared" ca="1" si="51"/>
        <v>とてもよく当てはまる</v>
      </c>
      <c r="R252" s="275" t="str">
        <f t="shared" ca="1" si="51"/>
        <v>よく当てはまる</v>
      </c>
      <c r="S252" s="275" t="str">
        <f t="shared" ca="1" si="51"/>
        <v>どちらかといえば，当てはまる</v>
      </c>
      <c r="T252" s="275" t="str">
        <f t="shared" ca="1" si="51"/>
        <v>どちらかといえば，当てはまらない</v>
      </c>
      <c r="U252" s="275" t="str">
        <f t="shared" ca="1" si="51"/>
        <v>全く当てはまらない</v>
      </c>
      <c r="V252" s="275">
        <f t="shared" ca="1" si="51"/>
        <v>0</v>
      </c>
    </row>
    <row r="253" spans="1:22">
      <c r="A253" s="269"/>
      <c r="D253" t="s">
        <v>2384</v>
      </c>
      <c r="E253" t="s">
        <v>2436</v>
      </c>
      <c r="F253">
        <v>5</v>
      </c>
      <c r="G253">
        <v>40</v>
      </c>
      <c r="H253" s="271" t="str">
        <f t="shared" si="41"/>
        <v>小６</v>
      </c>
      <c r="I253" s="271" t="str">
        <f t="shared" si="42"/>
        <v>H31</v>
      </c>
      <c r="J253" s="271" t="str">
        <f t="shared" si="43"/>
        <v>H31_小６</v>
      </c>
      <c r="K253" s="282" t="str">
        <f ca="1">INDEX(統一!$E$1:$E$1000,MATCH(E253,INDIRECT(L253),0))</f>
        <v>q204</v>
      </c>
      <c r="L253" s="274" t="str">
        <f t="shared" si="44"/>
        <v>統一!AB1:AB1000</v>
      </c>
      <c r="M253" s="274" t="str">
        <f ca="1">INDEX(統一!$C$1:$C$1000,MATCH(E253,INDIRECT(L253),0))</f>
        <v>真面目にコツコツ</v>
      </c>
      <c r="N253" s="274" t="str">
        <f t="shared" si="45"/>
        <v>統一!$I$1:$I$1000</v>
      </c>
      <c r="O253" s="274" t="str">
        <f t="shared" ca="1" si="46"/>
        <v>(14)</v>
      </c>
      <c r="P253" s="275" t="str">
        <f t="shared" ca="1" si="52"/>
        <v xml:space="preserve">まじめにコツコツとやるタイプです </v>
      </c>
      <c r="Q253" s="275" t="str">
        <f t="shared" ca="1" si="51"/>
        <v>とてもよく当てはまる</v>
      </c>
      <c r="R253" s="275" t="str">
        <f t="shared" ca="1" si="51"/>
        <v>よく当てはまる</v>
      </c>
      <c r="S253" s="275" t="str">
        <f t="shared" ca="1" si="51"/>
        <v>どちらかといえば，当てはまる</v>
      </c>
      <c r="T253" s="275" t="str">
        <f t="shared" ca="1" si="51"/>
        <v>どちらかといえば，当てはまらない</v>
      </c>
      <c r="U253" s="275" t="str">
        <f t="shared" ca="1" si="51"/>
        <v>全く当てはまらない</v>
      </c>
      <c r="V253" s="275">
        <f t="shared" ca="1" si="51"/>
        <v>0</v>
      </c>
    </row>
    <row r="254" spans="1:22">
      <c r="A254" s="269"/>
      <c r="D254" t="s">
        <v>2384</v>
      </c>
      <c r="E254" t="s">
        <v>2435</v>
      </c>
      <c r="F254">
        <v>4</v>
      </c>
      <c r="G254">
        <v>41</v>
      </c>
      <c r="H254" s="271" t="str">
        <f t="shared" si="41"/>
        <v>小６</v>
      </c>
      <c r="I254" s="271" t="str">
        <f t="shared" si="42"/>
        <v>H31</v>
      </c>
      <c r="J254" s="271" t="str">
        <f t="shared" si="43"/>
        <v>H31_小６</v>
      </c>
      <c r="K254" s="282" t="str">
        <f ca="1">INDEX(統一!$E$1:$E$1000,MATCH(E254,INDIRECT(L254),0))</f>
        <v>q68</v>
      </c>
      <c r="L254" s="274" t="str">
        <f t="shared" si="44"/>
        <v>統一!AB1:AB1000</v>
      </c>
      <c r="M254" s="274" t="str">
        <f ca="1">INDEX(統一!$C$1:$C$1000,MATCH(E254,INDIRECT(L254),0))</f>
        <v>よいところがある</v>
      </c>
      <c r="N254" s="274" t="str">
        <f t="shared" si="45"/>
        <v>統一!$I$1:$I$1000</v>
      </c>
      <c r="O254" s="274" t="str">
        <f t="shared" ca="1" si="46"/>
        <v>(15)</v>
      </c>
      <c r="P254" s="275" t="str">
        <f t="shared" ca="1" si="52"/>
        <v>自分には，よいところがあると思いますか</v>
      </c>
      <c r="Q254" s="275" t="str">
        <f t="shared" ca="1" si="51"/>
        <v>思う</v>
      </c>
      <c r="R254" s="275" t="str">
        <f t="shared" ca="1" si="51"/>
        <v>どちらかといえば，思う</v>
      </c>
      <c r="S254" s="275" t="str">
        <f t="shared" ca="1" si="51"/>
        <v>どちらかといえば，思わない</v>
      </c>
      <c r="T254" s="275" t="str">
        <f t="shared" ca="1" si="51"/>
        <v>思わない</v>
      </c>
      <c r="U254" s="275">
        <f t="shared" ca="1" si="51"/>
        <v>0</v>
      </c>
      <c r="V254" s="275">
        <f t="shared" ca="1" si="51"/>
        <v>0</v>
      </c>
    </row>
    <row r="255" spans="1:22">
      <c r="A255" s="269"/>
      <c r="D255" t="s">
        <v>2384</v>
      </c>
      <c r="E255" t="s">
        <v>2434</v>
      </c>
      <c r="F255">
        <v>4</v>
      </c>
      <c r="G255">
        <v>42</v>
      </c>
      <c r="H255" s="271" t="str">
        <f t="shared" si="41"/>
        <v>小６</v>
      </c>
      <c r="I255" s="271" t="str">
        <f t="shared" si="42"/>
        <v>H31</v>
      </c>
      <c r="J255" s="271" t="str">
        <f t="shared" si="43"/>
        <v>H31_小６</v>
      </c>
      <c r="K255" s="282" t="str">
        <f ca="1">INDEX(統一!$E$1:$E$1000,MATCH(E255,INDIRECT(L255),0))</f>
        <v>q69</v>
      </c>
      <c r="L255" s="274" t="str">
        <f t="shared" si="44"/>
        <v>統一!AB1:AB1000</v>
      </c>
      <c r="M255" s="274" t="str">
        <f ca="1">INDEX(統一!$C$1:$C$1000,MATCH(E255,INDIRECT(L255),0))</f>
        <v>難しいことにも挑戦する</v>
      </c>
      <c r="N255" s="274" t="str">
        <f t="shared" si="45"/>
        <v>統一!$I$1:$I$1000</v>
      </c>
      <c r="O255" s="274" t="str">
        <f t="shared" ca="1" si="46"/>
        <v>(16)</v>
      </c>
      <c r="P255" s="275" t="str">
        <f t="shared" ca="1" si="52"/>
        <v>むずかしいことでも失敗をおそれないでちょう戦していますか</v>
      </c>
      <c r="Q255" s="275" t="str">
        <f t="shared" ref="Q255:V264" ca="1" si="53">INDEX(INDIRECT($J255&amp;"!"&amp;Q$2),MATCH($O255,INDIRECT($J255&amp;"!"&amp;"C1:C1000"),0),0)</f>
        <v>している</v>
      </c>
      <c r="R255" s="275" t="str">
        <f t="shared" ca="1" si="53"/>
        <v>どちらかといえば，している</v>
      </c>
      <c r="S255" s="275" t="str">
        <f t="shared" ca="1" si="53"/>
        <v>どちらかといえば，していない</v>
      </c>
      <c r="T255" s="275" t="str">
        <f t="shared" ca="1" si="53"/>
        <v>していない</v>
      </c>
      <c r="U255" s="275">
        <f t="shared" ca="1" si="53"/>
        <v>0</v>
      </c>
      <c r="V255" s="275">
        <f t="shared" ca="1" si="53"/>
        <v>0</v>
      </c>
    </row>
    <row r="256" spans="1:22">
      <c r="A256" s="269"/>
      <c r="D256" t="s">
        <v>2384</v>
      </c>
      <c r="E256" t="s">
        <v>2433</v>
      </c>
      <c r="F256">
        <v>4</v>
      </c>
      <c r="G256">
        <v>43</v>
      </c>
      <c r="H256" s="271" t="str">
        <f t="shared" si="41"/>
        <v>小６</v>
      </c>
      <c r="I256" s="271" t="str">
        <f t="shared" si="42"/>
        <v>H31</v>
      </c>
      <c r="J256" s="271" t="str">
        <f t="shared" si="43"/>
        <v>H31_小６</v>
      </c>
      <c r="K256" s="282" t="str">
        <f ca="1">INDEX(統一!$E$1:$E$1000,MATCH(E256,INDIRECT(L256),0))</f>
        <v>q70</v>
      </c>
      <c r="L256" s="274" t="str">
        <f t="shared" si="44"/>
        <v>統一!AB1:AB1000</v>
      </c>
      <c r="M256" s="274" t="str">
        <f ca="1">INDEX(統一!$C$1:$C$1000,MATCH(E256,INDIRECT(L256),0))</f>
        <v>地域の歴史や自然に関心がある</v>
      </c>
      <c r="N256" s="274" t="str">
        <f t="shared" si="45"/>
        <v>統一!$I$1:$I$1000</v>
      </c>
      <c r="O256" s="274" t="str">
        <f t="shared" ca="1" si="46"/>
        <v>(17)</v>
      </c>
      <c r="P256" s="275" t="str">
        <f t="shared" ca="1" si="52"/>
        <v>今住んでいる県や市町村の歴史や自然に関心を持っていますか</v>
      </c>
      <c r="Q256" s="275" t="str">
        <f t="shared" ca="1" si="53"/>
        <v>持っている</v>
      </c>
      <c r="R256" s="275" t="str">
        <f t="shared" ca="1" si="53"/>
        <v>どちらかといえば，持っている</v>
      </c>
      <c r="S256" s="275" t="str">
        <f t="shared" ca="1" si="53"/>
        <v>どちらかといえば，持っていない</v>
      </c>
      <c r="T256" s="275" t="str">
        <f t="shared" ca="1" si="53"/>
        <v>持っていない</v>
      </c>
      <c r="U256" s="275">
        <f t="shared" ca="1" si="53"/>
        <v>0</v>
      </c>
      <c r="V256" s="275">
        <f t="shared" ca="1" si="53"/>
        <v>0</v>
      </c>
    </row>
    <row r="257" spans="1:22">
      <c r="A257" s="269"/>
      <c r="D257" t="s">
        <v>2384</v>
      </c>
      <c r="E257" t="s">
        <v>2432</v>
      </c>
      <c r="F257">
        <v>4</v>
      </c>
      <c r="G257">
        <v>44</v>
      </c>
      <c r="H257" s="271" t="str">
        <f t="shared" si="41"/>
        <v>小６</v>
      </c>
      <c r="I257" s="271" t="str">
        <f t="shared" si="42"/>
        <v>H31</v>
      </c>
      <c r="J257" s="271" t="str">
        <f t="shared" si="43"/>
        <v>H31_小６</v>
      </c>
      <c r="K257" s="282" t="str">
        <f ca="1">INDEX(統一!$E$1:$E$1000,MATCH(E257,INDIRECT(L257),0))</f>
        <v>q71</v>
      </c>
      <c r="L257" s="274" t="str">
        <f t="shared" si="44"/>
        <v>統一!AB1:AB1000</v>
      </c>
      <c r="M257" s="274" t="str">
        <f ca="1">INDEX(統一!$C$1:$C$1000,MATCH(E257,INDIRECT(L257),0))</f>
        <v>夢や目標を持っている</v>
      </c>
      <c r="N257" s="274" t="str">
        <f t="shared" si="45"/>
        <v>統一!$I$1:$I$1000</v>
      </c>
      <c r="O257" s="274" t="str">
        <f t="shared" ca="1" si="46"/>
        <v>(18)</v>
      </c>
      <c r="P257" s="275" t="str">
        <f t="shared" ca="1" si="52"/>
        <v>しょう来の夢や目標を持っていますか</v>
      </c>
      <c r="Q257" s="275" t="str">
        <f t="shared" ca="1" si="53"/>
        <v>持っている</v>
      </c>
      <c r="R257" s="275" t="str">
        <f t="shared" ca="1" si="53"/>
        <v>どちらかといえば，持っている</v>
      </c>
      <c r="S257" s="275" t="str">
        <f t="shared" ca="1" si="53"/>
        <v>どちらかといえば，持っていない</v>
      </c>
      <c r="T257" s="275" t="str">
        <f t="shared" ca="1" si="53"/>
        <v>持っていない</v>
      </c>
      <c r="U257" s="275">
        <f t="shared" ca="1" si="53"/>
        <v>0</v>
      </c>
      <c r="V257" s="275">
        <f t="shared" ca="1" si="53"/>
        <v>0</v>
      </c>
    </row>
    <row r="258" spans="1:22">
      <c r="A258" s="269"/>
      <c r="D258" t="s">
        <v>2384</v>
      </c>
      <c r="E258" t="s">
        <v>2431</v>
      </c>
      <c r="F258">
        <v>7</v>
      </c>
      <c r="G258">
        <v>45</v>
      </c>
      <c r="H258" s="271" t="str">
        <f t="shared" si="41"/>
        <v>小６</v>
      </c>
      <c r="I258" s="271" t="str">
        <f t="shared" si="42"/>
        <v>H31</v>
      </c>
      <c r="J258" s="271" t="str">
        <f t="shared" si="43"/>
        <v>H31_小６</v>
      </c>
      <c r="K258" s="282" t="str">
        <f ca="1">INDEX(統一!$E$1:$E$1000,MATCH(E258,INDIRECT(L258),0))</f>
        <v>q211</v>
      </c>
      <c r="L258" s="274" t="str">
        <f t="shared" si="44"/>
        <v>統一!AB1:AB1000</v>
      </c>
      <c r="M258" s="274" t="str">
        <f ca="1">INDEX(統一!$C$1:$C$1000,MATCH(E258,INDIRECT(L258),0))</f>
        <v>将来どの学校まで進みたいか</v>
      </c>
      <c r="N258" s="274" t="str">
        <f t="shared" si="45"/>
        <v>統一!$I$1:$I$1000</v>
      </c>
      <c r="O258" s="274" t="str">
        <f t="shared" ca="1" si="46"/>
        <v>(19)</v>
      </c>
      <c r="P258" s="275" t="str">
        <f t="shared" ca="1" si="52"/>
        <v>しょう来どの学校まで進みたいと思いますか</v>
      </c>
      <c r="Q258" s="275" t="str">
        <f t="shared" ca="1" si="53"/>
        <v>中学校まで</v>
      </c>
      <c r="R258" s="275" t="str">
        <f t="shared" ca="1" si="53"/>
        <v>高校まで</v>
      </c>
      <c r="S258" s="275" t="str">
        <f t="shared" ca="1" si="53"/>
        <v>せん門学校まで</v>
      </c>
      <c r="T258" s="275" t="str">
        <f t="shared" ca="1" si="53"/>
        <v>短期大学まで</v>
      </c>
      <c r="U258" s="275" t="str">
        <f t="shared" ca="1" si="53"/>
        <v>大学まで</v>
      </c>
      <c r="V258" s="275" t="str">
        <f t="shared" ca="1" si="53"/>
        <v>大学院まで</v>
      </c>
    </row>
    <row r="259" spans="1:22">
      <c r="A259" s="269"/>
      <c r="D259" t="s">
        <v>2384</v>
      </c>
      <c r="E259" t="s">
        <v>2430</v>
      </c>
      <c r="F259">
        <v>4</v>
      </c>
      <c r="G259">
        <v>46</v>
      </c>
      <c r="H259" s="271" t="str">
        <f t="shared" si="41"/>
        <v>小６</v>
      </c>
      <c r="I259" s="271" t="str">
        <f t="shared" si="42"/>
        <v>H31</v>
      </c>
      <c r="J259" s="271" t="str">
        <f t="shared" si="43"/>
        <v>H31_小６</v>
      </c>
      <c r="K259" s="282" t="str">
        <f ca="1">INDEX(統一!$E$1:$E$1000,MATCH(E259,INDIRECT(L259),0))</f>
        <v>q205</v>
      </c>
      <c r="L259" s="274" t="str">
        <f t="shared" si="44"/>
        <v>統一!AB1:AB1000</v>
      </c>
      <c r="M259" s="274" t="str">
        <f ca="1">INDEX(統一!$C$1:$C$1000,MATCH(E259,INDIRECT(L259),0))</f>
        <v>友達に認められることは大事である</v>
      </c>
      <c r="N259" s="274" t="str">
        <f t="shared" si="45"/>
        <v>統一!$I$1:$I$1000</v>
      </c>
      <c r="O259" s="274" t="str">
        <f t="shared" ca="1" si="46"/>
        <v>(20)</v>
      </c>
      <c r="P259" s="275" t="str">
        <f t="shared" ca="1" si="52"/>
        <v>学校の友達に認められることは大事なことですか</v>
      </c>
      <c r="Q259" s="275" t="str">
        <f t="shared" ca="1" si="53"/>
        <v>大事</v>
      </c>
      <c r="R259" s="275" t="str">
        <f t="shared" ca="1" si="53"/>
        <v>どちらかといえば，大事</v>
      </c>
      <c r="S259" s="275" t="str">
        <f t="shared" ca="1" si="53"/>
        <v>どちらかといえば，大事ではない</v>
      </c>
      <c r="T259" s="275" t="str">
        <f t="shared" ca="1" si="53"/>
        <v>大事ではない</v>
      </c>
      <c r="U259" s="275">
        <f t="shared" ca="1" si="53"/>
        <v>0</v>
      </c>
      <c r="V259" s="275">
        <f t="shared" ca="1" si="53"/>
        <v>0</v>
      </c>
    </row>
    <row r="260" spans="1:22">
      <c r="A260" s="269"/>
      <c r="D260" t="s">
        <v>2384</v>
      </c>
      <c r="E260" t="s">
        <v>2429</v>
      </c>
      <c r="F260">
        <v>3</v>
      </c>
      <c r="G260">
        <v>47</v>
      </c>
      <c r="H260" s="271" t="str">
        <f t="shared" si="41"/>
        <v>小６</v>
      </c>
      <c r="I260" s="271" t="str">
        <f t="shared" si="42"/>
        <v>H31</v>
      </c>
      <c r="J260" s="271" t="str">
        <f t="shared" si="43"/>
        <v>H31_小６</v>
      </c>
      <c r="K260" s="282" t="str">
        <f ca="1">INDEX(統一!$E$1:$E$1000,MATCH(E260,INDIRECT(L260),0))</f>
        <v>q206</v>
      </c>
      <c r="L260" s="274" t="str">
        <f t="shared" si="44"/>
        <v>統一!AB1:AB1000</v>
      </c>
      <c r="M260" s="274" t="str">
        <f ca="1">INDEX(統一!$C$1:$C$1000,MATCH(E260,INDIRECT(L260),0))</f>
        <v>幼稚園に通っていた</v>
      </c>
      <c r="N260" s="274" t="str">
        <f t="shared" si="45"/>
        <v>統一!$I$1:$I$1000</v>
      </c>
      <c r="O260" s="274" t="str">
        <f t="shared" ca="1" si="46"/>
        <v>(21)</v>
      </c>
      <c r="P260" s="275" t="str">
        <f t="shared" ca="1" si="52"/>
        <v>小学校の入学前にようち園に通っていましたか</v>
      </c>
      <c r="Q260" s="275" t="str">
        <f t="shared" ca="1" si="53"/>
        <v>通っていた</v>
      </c>
      <c r="R260" s="275" t="str">
        <f t="shared" ca="1" si="53"/>
        <v>通っていない</v>
      </c>
      <c r="S260" s="275" t="str">
        <f t="shared" ca="1" si="53"/>
        <v>わからない</v>
      </c>
      <c r="T260" s="275">
        <f t="shared" ca="1" si="53"/>
        <v>0</v>
      </c>
      <c r="U260" s="275">
        <f t="shared" ca="1" si="53"/>
        <v>0</v>
      </c>
      <c r="V260" s="275">
        <f t="shared" ca="1" si="53"/>
        <v>0</v>
      </c>
    </row>
    <row r="261" spans="1:22">
      <c r="A261" s="269"/>
      <c r="D261" t="s">
        <v>2384</v>
      </c>
      <c r="E261" t="s">
        <v>2428</v>
      </c>
      <c r="F261">
        <v>3</v>
      </c>
      <c r="G261">
        <v>48</v>
      </c>
      <c r="H261" s="271" t="str">
        <f t="shared" ref="H261:H324" si="54">+INDEX($A$4:$A$9,MATCH(D261,$B$4:$B$9,0),0)</f>
        <v>小６</v>
      </c>
      <c r="I261" s="271" t="str">
        <f t="shared" ref="I261:I324" si="55">+$B$1</f>
        <v>H31</v>
      </c>
      <c r="J261" s="271" t="str">
        <f t="shared" ref="J261:J324" si="56">I261&amp;"_"&amp;H261</f>
        <v>H31_小６</v>
      </c>
      <c r="K261" s="282" t="str">
        <f ca="1">INDEX(統一!$E$1:$E$1000,MATCH(E261,INDIRECT(L261),0))</f>
        <v>q207</v>
      </c>
      <c r="L261" s="274" t="str">
        <f t="shared" ref="L261:L324" si="57">INDEX($B$11:$B$16,MATCH(H261,$A$11:$A$16,0),0)</f>
        <v>統一!AB1:AB1000</v>
      </c>
      <c r="M261" s="274" t="str">
        <f ca="1">INDEX(統一!$C$1:$C$1000,MATCH(E261,INDIRECT(L261),0))</f>
        <v>保育園に通っていた</v>
      </c>
      <c r="N261" s="274" t="str">
        <f t="shared" ref="N261:N324" si="58">INDEX($B$18:$B$23,MATCH(H261,$A$18:$A$23,0),0)</f>
        <v>統一!$I$1:$I$1000</v>
      </c>
      <c r="O261" s="274" t="str">
        <f t="shared" ref="O261:O324" ca="1" si="59">INDEX(INDIRECT(N261),MATCH(E261,INDIRECT(L261),0))</f>
        <v>(22)</v>
      </c>
      <c r="P261" s="275" t="str">
        <f t="shared" ca="1" si="52"/>
        <v>小学校の入学前に保育園に通っていましたか</v>
      </c>
      <c r="Q261" s="275" t="str">
        <f t="shared" ca="1" si="53"/>
        <v>通っていた</v>
      </c>
      <c r="R261" s="275" t="str">
        <f t="shared" ca="1" si="53"/>
        <v>通っていない</v>
      </c>
      <c r="S261" s="275" t="str">
        <f t="shared" ca="1" si="53"/>
        <v>わからない</v>
      </c>
      <c r="T261" s="275">
        <f t="shared" ca="1" si="53"/>
        <v>0</v>
      </c>
      <c r="U261" s="275">
        <f t="shared" ca="1" si="53"/>
        <v>0</v>
      </c>
      <c r="V261" s="275">
        <f t="shared" ca="1" si="53"/>
        <v>0</v>
      </c>
    </row>
    <row r="262" spans="1:22">
      <c r="A262" s="269"/>
      <c r="D262" t="s">
        <v>2384</v>
      </c>
      <c r="E262" t="s">
        <v>2427</v>
      </c>
      <c r="F262">
        <v>4</v>
      </c>
      <c r="G262">
        <v>49</v>
      </c>
      <c r="H262" s="271" t="str">
        <f t="shared" si="54"/>
        <v>小６</v>
      </c>
      <c r="I262" s="271" t="str">
        <f t="shared" si="55"/>
        <v>H31</v>
      </c>
      <c r="J262" s="271" t="str">
        <f t="shared" si="56"/>
        <v>H31_小６</v>
      </c>
      <c r="K262" s="282" t="str">
        <f ca="1">INDEX(統一!$E$1:$E$1000,MATCH(E262,INDIRECT(L262),0))</f>
        <v>q120</v>
      </c>
      <c r="L262" s="274" t="str">
        <f t="shared" si="57"/>
        <v>統一!AB1:AB1000</v>
      </c>
      <c r="M262" s="274" t="str">
        <f ca="1">INDEX(統一!$C$1:$C$1000,MATCH(E262,INDIRECT(L262),0))</f>
        <v>登下校時刻を守る</v>
      </c>
      <c r="N262" s="274" t="str">
        <f t="shared" si="58"/>
        <v>統一!$I$1:$I$1000</v>
      </c>
      <c r="O262" s="274" t="str">
        <f t="shared" ca="1" si="59"/>
        <v>(23)</v>
      </c>
      <c r="P262" s="275" t="str">
        <f t="shared" ca="1" si="52"/>
        <v>通学はんの集合時こくや登校時こくを守ることができていますか</v>
      </c>
      <c r="Q262" s="275" t="str">
        <f t="shared" ca="1" si="53"/>
        <v>よくできる</v>
      </c>
      <c r="R262" s="275" t="str">
        <f t="shared" ca="1" si="53"/>
        <v>だいたい
できる</v>
      </c>
      <c r="S262" s="275" t="str">
        <f t="shared" ca="1" si="53"/>
        <v>あまり
できない</v>
      </c>
      <c r="T262" s="275" t="str">
        <f t="shared" ca="1" si="53"/>
        <v>できない</v>
      </c>
      <c r="U262" s="275">
        <f t="shared" ca="1" si="53"/>
        <v>0</v>
      </c>
      <c r="V262" s="275">
        <f t="shared" ca="1" si="53"/>
        <v>0</v>
      </c>
    </row>
    <row r="263" spans="1:22">
      <c r="A263" s="269"/>
      <c r="D263" t="s">
        <v>2384</v>
      </c>
      <c r="E263" t="s">
        <v>2426</v>
      </c>
      <c r="F263">
        <v>4</v>
      </c>
      <c r="G263">
        <v>50</v>
      </c>
      <c r="H263" s="271" t="str">
        <f t="shared" si="54"/>
        <v>小６</v>
      </c>
      <c r="I263" s="271" t="str">
        <f t="shared" si="55"/>
        <v>H31</v>
      </c>
      <c r="J263" s="271" t="str">
        <f t="shared" si="56"/>
        <v>H31_小６</v>
      </c>
      <c r="K263" s="282" t="str">
        <f ca="1">INDEX(統一!$E$1:$E$1000,MATCH(E263,INDIRECT(L263),0))</f>
        <v>q121</v>
      </c>
      <c r="L263" s="274" t="str">
        <f t="shared" si="57"/>
        <v>統一!AB1:AB1000</v>
      </c>
      <c r="M263" s="274" t="str">
        <f ca="1">INDEX(統一!$C$1:$C$1000,MATCH(E263,INDIRECT(L263),0))</f>
        <v>授業開始時刻を守る</v>
      </c>
      <c r="N263" s="274" t="str">
        <f t="shared" si="58"/>
        <v>統一!$I$1:$I$1000</v>
      </c>
      <c r="O263" s="274" t="str">
        <f t="shared" ca="1" si="59"/>
        <v>(24)</v>
      </c>
      <c r="P263" s="275" t="str">
        <f t="shared" ca="1" si="52"/>
        <v>授業や活動の始まる時こくを守ることができていますか</v>
      </c>
      <c r="Q263" s="275" t="str">
        <f t="shared" ca="1" si="53"/>
        <v>よくできる</v>
      </c>
      <c r="R263" s="275" t="str">
        <f t="shared" ca="1" si="53"/>
        <v>だいたい
できる</v>
      </c>
      <c r="S263" s="275" t="str">
        <f t="shared" ca="1" si="53"/>
        <v>あまり
できない</v>
      </c>
      <c r="T263" s="275" t="str">
        <f t="shared" ca="1" si="53"/>
        <v>できない</v>
      </c>
      <c r="U263" s="275">
        <f t="shared" ca="1" si="53"/>
        <v>0</v>
      </c>
      <c r="V263" s="275">
        <f t="shared" ca="1" si="53"/>
        <v>0</v>
      </c>
    </row>
    <row r="264" spans="1:22">
      <c r="A264" s="269"/>
      <c r="D264" t="s">
        <v>2384</v>
      </c>
      <c r="E264" t="s">
        <v>2425</v>
      </c>
      <c r="F264">
        <v>4</v>
      </c>
      <c r="G264">
        <v>51</v>
      </c>
      <c r="H264" s="271" t="str">
        <f t="shared" si="54"/>
        <v>小６</v>
      </c>
      <c r="I264" s="271" t="str">
        <f t="shared" si="55"/>
        <v>H31</v>
      </c>
      <c r="J264" s="271" t="str">
        <f t="shared" si="56"/>
        <v>H31_小６</v>
      </c>
      <c r="K264" s="282" t="str">
        <f ca="1">INDEX(統一!$E$1:$E$1000,MATCH(E264,INDIRECT(L264),0))</f>
        <v>q122</v>
      </c>
      <c r="L264" s="274" t="str">
        <f t="shared" si="57"/>
        <v>統一!AB1:AB1000</v>
      </c>
      <c r="M264" s="274" t="str">
        <f ca="1">INDEX(統一!$C$1:$C$1000,MATCH(E264,INDIRECT(L264),0))</f>
        <v>脱いだ履物のかかとをそろえる</v>
      </c>
      <c r="N264" s="274" t="str">
        <f t="shared" si="58"/>
        <v>統一!$I$1:$I$1000</v>
      </c>
      <c r="O264" s="274" t="str">
        <f t="shared" ca="1" si="59"/>
        <v>(25)</v>
      </c>
      <c r="P264" s="275" t="str">
        <f t="shared" ca="1" si="52"/>
        <v>ぬいだはき物のかかとをそろえることができていますか</v>
      </c>
      <c r="Q264" s="275" t="str">
        <f t="shared" ca="1" si="53"/>
        <v>よくできる</v>
      </c>
      <c r="R264" s="275" t="str">
        <f t="shared" ca="1" si="53"/>
        <v>だいたい
できる</v>
      </c>
      <c r="S264" s="275" t="str">
        <f t="shared" ca="1" si="53"/>
        <v>あまり
できない</v>
      </c>
      <c r="T264" s="275" t="str">
        <f t="shared" ca="1" si="53"/>
        <v>できない</v>
      </c>
      <c r="U264" s="275">
        <f t="shared" ca="1" si="53"/>
        <v>0</v>
      </c>
      <c r="V264" s="275">
        <f t="shared" ca="1" si="53"/>
        <v>0</v>
      </c>
    </row>
    <row r="265" spans="1:22">
      <c r="A265" s="269"/>
      <c r="D265" t="s">
        <v>2384</v>
      </c>
      <c r="E265" t="s">
        <v>2424</v>
      </c>
      <c r="F265">
        <v>4</v>
      </c>
      <c r="G265">
        <v>52</v>
      </c>
      <c r="H265" s="271" t="str">
        <f t="shared" si="54"/>
        <v>小６</v>
      </c>
      <c r="I265" s="271" t="str">
        <f t="shared" si="55"/>
        <v>H31</v>
      </c>
      <c r="J265" s="271" t="str">
        <f t="shared" si="56"/>
        <v>H31_小６</v>
      </c>
      <c r="K265" s="282" t="str">
        <f ca="1">INDEX(統一!$E$1:$E$1000,MATCH(E265,INDIRECT(L265),0))</f>
        <v>q123</v>
      </c>
      <c r="L265" s="274" t="str">
        <f t="shared" si="57"/>
        <v>統一!AB1:AB1000</v>
      </c>
      <c r="M265" s="274" t="str">
        <f ca="1">INDEX(統一!$C$1:$C$1000,MATCH(E265,INDIRECT(L265),0))</f>
        <v>身の回りの整理整頓ができる</v>
      </c>
      <c r="N265" s="274" t="str">
        <f t="shared" si="58"/>
        <v>統一!$I$1:$I$1000</v>
      </c>
      <c r="O265" s="274" t="str">
        <f t="shared" ca="1" si="59"/>
        <v>(26)</v>
      </c>
      <c r="P265" s="275" t="str">
        <f t="shared" ca="1" si="52"/>
        <v>つくえやロッカーの中の整理整とんをすることができていますか</v>
      </c>
      <c r="Q265" s="275" t="str">
        <f t="shared" ref="Q265:V274" ca="1" si="60">INDEX(INDIRECT($J265&amp;"!"&amp;Q$2),MATCH($O265,INDIRECT($J265&amp;"!"&amp;"C1:C1000"),0),0)</f>
        <v>よくできる</v>
      </c>
      <c r="R265" s="275" t="str">
        <f t="shared" ca="1" si="60"/>
        <v>だいたい
できる</v>
      </c>
      <c r="S265" s="275" t="str">
        <f t="shared" ca="1" si="60"/>
        <v>あまり
できない</v>
      </c>
      <c r="T265" s="275" t="str">
        <f t="shared" ca="1" si="60"/>
        <v>できない</v>
      </c>
      <c r="U265" s="275">
        <f t="shared" ca="1" si="60"/>
        <v>0</v>
      </c>
      <c r="V265" s="275">
        <f t="shared" ca="1" si="60"/>
        <v>0</v>
      </c>
    </row>
    <row r="266" spans="1:22">
      <c r="A266" s="269"/>
      <c r="D266" t="s">
        <v>2384</v>
      </c>
      <c r="E266" t="s">
        <v>2423</v>
      </c>
      <c r="F266">
        <v>4</v>
      </c>
      <c r="G266">
        <v>53</v>
      </c>
      <c r="H266" s="271" t="str">
        <f t="shared" si="54"/>
        <v>小６</v>
      </c>
      <c r="I266" s="271" t="str">
        <f t="shared" si="55"/>
        <v>H31</v>
      </c>
      <c r="J266" s="271" t="str">
        <f t="shared" si="56"/>
        <v>H31_小６</v>
      </c>
      <c r="K266" s="282" t="str">
        <f ca="1">INDEX(統一!$E$1:$E$1000,MATCH(E266,INDIRECT(L266),0))</f>
        <v>q124</v>
      </c>
      <c r="L266" s="274" t="str">
        <f t="shared" si="57"/>
        <v>統一!AB1:AB1000</v>
      </c>
      <c r="M266" s="274" t="str">
        <f ca="1">INDEX(統一!$C$1:$C$1000,MATCH(E266,INDIRECT(L266),0))</f>
        <v>誰に対しても進んであいさつができる</v>
      </c>
      <c r="N266" s="274" t="str">
        <f t="shared" si="58"/>
        <v>統一!$I$1:$I$1000</v>
      </c>
      <c r="O266" s="274" t="str">
        <f t="shared" ca="1" si="59"/>
        <v>(27)</v>
      </c>
      <c r="P266" s="275" t="str">
        <f t="shared" ca="1" si="52"/>
        <v>自分からはっきりあいさつをすることができていますか</v>
      </c>
      <c r="Q266" s="275" t="str">
        <f t="shared" ca="1" si="60"/>
        <v>よくできる</v>
      </c>
      <c r="R266" s="275" t="str">
        <f t="shared" ca="1" si="60"/>
        <v>だいたい
できる</v>
      </c>
      <c r="S266" s="275" t="str">
        <f t="shared" ca="1" si="60"/>
        <v>あまり
できない</v>
      </c>
      <c r="T266" s="275" t="str">
        <f t="shared" ca="1" si="60"/>
        <v>できない</v>
      </c>
      <c r="U266" s="275">
        <f t="shared" ca="1" si="60"/>
        <v>0</v>
      </c>
      <c r="V266" s="275">
        <f t="shared" ca="1" si="60"/>
        <v>0</v>
      </c>
    </row>
    <row r="267" spans="1:22">
      <c r="A267" s="269"/>
      <c r="D267" t="s">
        <v>2384</v>
      </c>
      <c r="E267" t="s">
        <v>2422</v>
      </c>
      <c r="F267">
        <v>4</v>
      </c>
      <c r="G267">
        <v>54</v>
      </c>
      <c r="H267" s="271" t="str">
        <f t="shared" si="54"/>
        <v>小６</v>
      </c>
      <c r="I267" s="271" t="str">
        <f t="shared" si="55"/>
        <v>H31</v>
      </c>
      <c r="J267" s="271" t="str">
        <f t="shared" si="56"/>
        <v>H31_小６</v>
      </c>
      <c r="K267" s="282" t="str">
        <f ca="1">INDEX(統一!$E$1:$E$1000,MATCH(E267,INDIRECT(L267),0))</f>
        <v>q125</v>
      </c>
      <c r="L267" s="274" t="str">
        <f t="shared" si="57"/>
        <v>統一!AB1:AB1000</v>
      </c>
      <c r="M267" s="274" t="str">
        <f ca="1">INDEX(統一!$C$1:$C$1000,MATCH(E267,INDIRECT(L267),0))</f>
        <v>呼ばれたら、はいと返事ができる</v>
      </c>
      <c r="N267" s="274" t="str">
        <f t="shared" si="58"/>
        <v>統一!$I$1:$I$1000</v>
      </c>
      <c r="O267" s="274" t="str">
        <f t="shared" ca="1" si="59"/>
        <v>(28)</v>
      </c>
      <c r="P267" s="275" t="str">
        <f t="shared" ca="1" si="52"/>
        <v>名前を呼ばれたら「はい」とはっきり返事をすることができていますか</v>
      </c>
      <c r="Q267" s="275" t="str">
        <f t="shared" ca="1" si="60"/>
        <v>よくできる</v>
      </c>
      <c r="R267" s="275" t="str">
        <f t="shared" ca="1" si="60"/>
        <v>だいたい
できる</v>
      </c>
      <c r="S267" s="275" t="str">
        <f t="shared" ca="1" si="60"/>
        <v>あまり
できない</v>
      </c>
      <c r="T267" s="275" t="str">
        <f t="shared" ca="1" si="60"/>
        <v>できない</v>
      </c>
      <c r="U267" s="275">
        <f t="shared" ca="1" si="60"/>
        <v>0</v>
      </c>
      <c r="V267" s="275">
        <f t="shared" ca="1" si="60"/>
        <v>0</v>
      </c>
    </row>
    <row r="268" spans="1:22">
      <c r="A268" s="269"/>
      <c r="D268" t="s">
        <v>2384</v>
      </c>
      <c r="E268" t="s">
        <v>2421</v>
      </c>
      <c r="F268">
        <v>4</v>
      </c>
      <c r="G268">
        <v>55</v>
      </c>
      <c r="H268" s="271" t="str">
        <f t="shared" si="54"/>
        <v>小６</v>
      </c>
      <c r="I268" s="271" t="str">
        <f t="shared" si="55"/>
        <v>H31</v>
      </c>
      <c r="J268" s="271" t="str">
        <f t="shared" si="56"/>
        <v>H31_小６</v>
      </c>
      <c r="K268" s="282" t="str">
        <f ca="1">INDEX(統一!$E$1:$E$1000,MATCH(E268,INDIRECT(L268),0))</f>
        <v>q126</v>
      </c>
      <c r="L268" s="274" t="str">
        <f t="shared" si="57"/>
        <v>統一!AB1:AB1000</v>
      </c>
      <c r="M268" s="274" t="str">
        <f ca="1">INDEX(統一!$C$1:$C$1000,MATCH(E268,INDIRECT(L268),0))</f>
        <v>正しい言葉遣いができる</v>
      </c>
      <c r="N268" s="274" t="str">
        <f t="shared" si="58"/>
        <v>統一!$I$1:$I$1000</v>
      </c>
      <c r="O268" s="274" t="str">
        <f t="shared" ca="1" si="59"/>
        <v>(29)</v>
      </c>
      <c r="P268" s="275" t="str">
        <f t="shared" ca="1" si="52"/>
        <v>時と場に応じた正しい言葉づかいができていますか</v>
      </c>
      <c r="Q268" s="275" t="str">
        <f t="shared" ca="1" si="60"/>
        <v>よくできる</v>
      </c>
      <c r="R268" s="275" t="str">
        <f t="shared" ca="1" si="60"/>
        <v>だいたい
できる</v>
      </c>
      <c r="S268" s="275" t="str">
        <f t="shared" ca="1" si="60"/>
        <v>あまり
できない</v>
      </c>
      <c r="T268" s="275" t="str">
        <f t="shared" ca="1" si="60"/>
        <v>できない</v>
      </c>
      <c r="U268" s="275">
        <f t="shared" ca="1" si="60"/>
        <v>0</v>
      </c>
      <c r="V268" s="275">
        <f t="shared" ca="1" si="60"/>
        <v>0</v>
      </c>
    </row>
    <row r="269" spans="1:22">
      <c r="A269" s="269"/>
      <c r="D269" t="s">
        <v>2384</v>
      </c>
      <c r="E269" t="s">
        <v>2420</v>
      </c>
      <c r="F269">
        <v>4</v>
      </c>
      <c r="G269">
        <v>56</v>
      </c>
      <c r="H269" s="271" t="str">
        <f t="shared" si="54"/>
        <v>小６</v>
      </c>
      <c r="I269" s="271" t="str">
        <f t="shared" si="55"/>
        <v>H31</v>
      </c>
      <c r="J269" s="271" t="str">
        <f t="shared" si="56"/>
        <v>H31_小６</v>
      </c>
      <c r="K269" s="282" t="str">
        <f ca="1">INDEX(統一!$E$1:$E$1000,MATCH(E269,INDIRECT(L269),0))</f>
        <v>q127</v>
      </c>
      <c r="L269" s="274" t="str">
        <f t="shared" si="57"/>
        <v>統一!AB1:AB1000</v>
      </c>
      <c r="M269" s="274" t="str">
        <f ca="1">INDEX(統一!$C$1:$C$1000,MATCH(E269,INDIRECT(L269),0))</f>
        <v>やさしい言葉遣いができる</v>
      </c>
      <c r="N269" s="274" t="str">
        <f t="shared" si="58"/>
        <v>統一!$I$1:$I$1000</v>
      </c>
      <c r="O269" s="274" t="str">
        <f t="shared" ca="1" si="59"/>
        <v>(30)</v>
      </c>
      <c r="P269" s="275" t="str">
        <f t="shared" ca="1" si="52"/>
        <v>相手の気持ちを考え，やさしい言葉づかいができていますか</v>
      </c>
      <c r="Q269" s="275" t="str">
        <f t="shared" ca="1" si="60"/>
        <v>よくできる</v>
      </c>
      <c r="R269" s="275" t="str">
        <f t="shared" ca="1" si="60"/>
        <v>だいたい
できる</v>
      </c>
      <c r="S269" s="275" t="str">
        <f t="shared" ca="1" si="60"/>
        <v>あまり
できない</v>
      </c>
      <c r="T269" s="275" t="str">
        <f t="shared" ca="1" si="60"/>
        <v>できない</v>
      </c>
      <c r="U269" s="275">
        <f t="shared" ca="1" si="60"/>
        <v>0</v>
      </c>
      <c r="V269" s="275">
        <f t="shared" ca="1" si="60"/>
        <v>0</v>
      </c>
    </row>
    <row r="270" spans="1:22">
      <c r="A270" s="269"/>
      <c r="D270" t="s">
        <v>2384</v>
      </c>
      <c r="E270" t="s">
        <v>2419</v>
      </c>
      <c r="F270">
        <v>4</v>
      </c>
      <c r="G270">
        <v>57</v>
      </c>
      <c r="H270" s="271" t="str">
        <f t="shared" si="54"/>
        <v>小６</v>
      </c>
      <c r="I270" s="271" t="str">
        <f t="shared" si="55"/>
        <v>H31</v>
      </c>
      <c r="J270" s="271" t="str">
        <f t="shared" si="56"/>
        <v>H31_小６</v>
      </c>
      <c r="K270" s="282" t="str">
        <f ca="1">INDEX(統一!$E$1:$E$1000,MATCH(E270,INDIRECT(L270),0))</f>
        <v>q128</v>
      </c>
      <c r="L270" s="274" t="str">
        <f t="shared" si="57"/>
        <v>統一!AB1:AB1000</v>
      </c>
      <c r="M270" s="274" t="str">
        <f ca="1">INDEX(統一!$C$1:$C$1000,MATCH(E270,INDIRECT(L270),0))</f>
        <v>授業準備をして授業に臨める</v>
      </c>
      <c r="N270" s="274" t="str">
        <f t="shared" si="58"/>
        <v>統一!$I$1:$I$1000</v>
      </c>
      <c r="O270" s="274" t="str">
        <f t="shared" ca="1" si="59"/>
        <v>(31)</v>
      </c>
      <c r="P270" s="275" t="str">
        <f t="shared" ca="1" si="52"/>
        <v>学習の準備を整え，授業にのぞむことができていますか</v>
      </c>
      <c r="Q270" s="275" t="str">
        <f t="shared" ca="1" si="60"/>
        <v>よくできる</v>
      </c>
      <c r="R270" s="275" t="str">
        <f t="shared" ca="1" si="60"/>
        <v>だいたい
できる</v>
      </c>
      <c r="S270" s="275" t="str">
        <f t="shared" ca="1" si="60"/>
        <v>あまり
できない</v>
      </c>
      <c r="T270" s="275" t="str">
        <f t="shared" ca="1" si="60"/>
        <v>できない</v>
      </c>
      <c r="U270" s="275">
        <f t="shared" ca="1" si="60"/>
        <v>0</v>
      </c>
      <c r="V270" s="275">
        <f t="shared" ca="1" si="60"/>
        <v>0</v>
      </c>
    </row>
    <row r="271" spans="1:22">
      <c r="A271" s="269"/>
      <c r="D271" t="s">
        <v>2384</v>
      </c>
      <c r="E271" t="s">
        <v>2418</v>
      </c>
      <c r="F271">
        <v>4</v>
      </c>
      <c r="G271">
        <v>58</v>
      </c>
      <c r="H271" s="271" t="str">
        <f t="shared" si="54"/>
        <v>小６</v>
      </c>
      <c r="I271" s="271" t="str">
        <f t="shared" si="55"/>
        <v>H31</v>
      </c>
      <c r="J271" s="271" t="str">
        <f t="shared" si="56"/>
        <v>H31_小６</v>
      </c>
      <c r="K271" s="282" t="str">
        <f ca="1">INDEX(統一!$E$1:$E$1000,MATCH(E271,INDIRECT(L271),0))</f>
        <v>q129</v>
      </c>
      <c r="L271" s="274" t="str">
        <f t="shared" si="57"/>
        <v>統一!AB1:AB1000</v>
      </c>
      <c r="M271" s="274" t="str">
        <f ca="1">INDEX(統一!$C$1:$C$1000,MATCH(E271,INDIRECT(L271),0))</f>
        <v>発表をきく、発表をすることができる</v>
      </c>
      <c r="N271" s="274" t="str">
        <f t="shared" si="58"/>
        <v>統一!$I$1:$I$1000</v>
      </c>
      <c r="O271" s="274" t="str">
        <f t="shared" ca="1" si="59"/>
        <v>(32)</v>
      </c>
      <c r="P271" s="275" t="str">
        <f t="shared" ca="1" si="52"/>
        <v>先生の話や友達の発表をしっかり聞き，自分の考えを伝えることができていますか</v>
      </c>
      <c r="Q271" s="275" t="str">
        <f t="shared" ca="1" si="60"/>
        <v>よくできる</v>
      </c>
      <c r="R271" s="275" t="str">
        <f t="shared" ca="1" si="60"/>
        <v>だいたい
できる</v>
      </c>
      <c r="S271" s="275" t="str">
        <f t="shared" ca="1" si="60"/>
        <v>あまり
できない</v>
      </c>
      <c r="T271" s="275" t="str">
        <f t="shared" ca="1" si="60"/>
        <v>できない</v>
      </c>
      <c r="U271" s="275">
        <f t="shared" ca="1" si="60"/>
        <v>0</v>
      </c>
      <c r="V271" s="275">
        <f t="shared" ca="1" si="60"/>
        <v>0</v>
      </c>
    </row>
    <row r="272" spans="1:22">
      <c r="A272" s="269"/>
      <c r="D272" t="s">
        <v>2384</v>
      </c>
      <c r="E272" t="s">
        <v>2417</v>
      </c>
      <c r="F272">
        <v>4</v>
      </c>
      <c r="G272">
        <v>59</v>
      </c>
      <c r="H272" s="271" t="str">
        <f t="shared" si="54"/>
        <v>小６</v>
      </c>
      <c r="I272" s="271" t="str">
        <f t="shared" si="55"/>
        <v>H31</v>
      </c>
      <c r="J272" s="271" t="str">
        <f t="shared" si="56"/>
        <v>H31_小６</v>
      </c>
      <c r="K272" s="282" t="str">
        <f ca="1">INDEX(統一!$E$1:$E$1000,MATCH(E272,INDIRECT(L272),0))</f>
        <v>q130</v>
      </c>
      <c r="L272" s="274" t="str">
        <f t="shared" si="57"/>
        <v>統一!AB1:AB1000</v>
      </c>
      <c r="M272" s="274" t="str">
        <f ca="1">INDEX(統一!$C$1:$C$1000,MATCH(E272,INDIRECT(L272),0))</f>
        <v>集会で静かにし、姿勢を正すことができる</v>
      </c>
      <c r="N272" s="274" t="str">
        <f t="shared" si="58"/>
        <v>統一!$I$1:$I$1000</v>
      </c>
      <c r="O272" s="274" t="str">
        <f t="shared" ca="1" si="59"/>
        <v>(33)</v>
      </c>
      <c r="P272" s="275" t="str">
        <f t="shared" ca="1" si="52"/>
        <v>人の集まるところでは静かにし，し勢を正すことができていますか</v>
      </c>
      <c r="Q272" s="275" t="str">
        <f t="shared" ca="1" si="60"/>
        <v>よくできる</v>
      </c>
      <c r="R272" s="275" t="str">
        <f t="shared" ca="1" si="60"/>
        <v>だいたい
できる</v>
      </c>
      <c r="S272" s="275" t="str">
        <f t="shared" ca="1" si="60"/>
        <v>あまり
できない</v>
      </c>
      <c r="T272" s="275" t="str">
        <f t="shared" ca="1" si="60"/>
        <v>できない</v>
      </c>
      <c r="U272" s="275">
        <f t="shared" ca="1" si="60"/>
        <v>0</v>
      </c>
      <c r="V272" s="275">
        <f t="shared" ca="1" si="60"/>
        <v>0</v>
      </c>
    </row>
    <row r="273" spans="1:22">
      <c r="A273" s="269"/>
      <c r="D273" t="s">
        <v>2384</v>
      </c>
      <c r="E273" t="s">
        <v>2416</v>
      </c>
      <c r="F273">
        <v>4</v>
      </c>
      <c r="G273">
        <v>60</v>
      </c>
      <c r="H273" s="271" t="str">
        <f t="shared" si="54"/>
        <v>小６</v>
      </c>
      <c r="I273" s="271" t="str">
        <f t="shared" si="55"/>
        <v>H31</v>
      </c>
      <c r="J273" s="271" t="str">
        <f t="shared" si="56"/>
        <v>H31_小６</v>
      </c>
      <c r="K273" s="282" t="str">
        <f ca="1">INDEX(統一!$E$1:$E$1000,MATCH(E273,INDIRECT(L273),0))</f>
        <v>q131</v>
      </c>
      <c r="L273" s="274" t="str">
        <f t="shared" si="57"/>
        <v>統一!AB1:AB1000</v>
      </c>
      <c r="M273" s="274" t="str">
        <f ca="1">INDEX(統一!$C$1:$C$1000,MATCH(E273,INDIRECT(L273),0))</f>
        <v>学校をきれいにすることができる</v>
      </c>
      <c r="N273" s="274" t="str">
        <f t="shared" si="58"/>
        <v>統一!$I$1:$I$1000</v>
      </c>
      <c r="O273" s="274" t="str">
        <f t="shared" ca="1" si="59"/>
        <v>(34)</v>
      </c>
      <c r="P273" s="275" t="str">
        <f t="shared" ca="1" si="52"/>
        <v>進んでそうじをし，学校をきれいにすることができていますか</v>
      </c>
      <c r="Q273" s="275" t="str">
        <f t="shared" ca="1" si="60"/>
        <v>よくできる</v>
      </c>
      <c r="R273" s="275" t="str">
        <f t="shared" ca="1" si="60"/>
        <v>だいたい
できる</v>
      </c>
      <c r="S273" s="275" t="str">
        <f t="shared" ca="1" si="60"/>
        <v>あまり
できない</v>
      </c>
      <c r="T273" s="275" t="str">
        <f t="shared" ca="1" si="60"/>
        <v>できない</v>
      </c>
      <c r="U273" s="275">
        <f t="shared" ca="1" si="60"/>
        <v>0</v>
      </c>
      <c r="V273" s="275">
        <f t="shared" ca="1" si="60"/>
        <v>0</v>
      </c>
    </row>
    <row r="274" spans="1:22">
      <c r="A274" s="269"/>
      <c r="D274" t="s">
        <v>2384</v>
      </c>
      <c r="E274" t="s">
        <v>2415</v>
      </c>
      <c r="F274">
        <v>4</v>
      </c>
      <c r="G274">
        <v>61</v>
      </c>
      <c r="H274" s="271" t="str">
        <f t="shared" si="54"/>
        <v>小６</v>
      </c>
      <c r="I274" s="271" t="str">
        <f t="shared" si="55"/>
        <v>H31</v>
      </c>
      <c r="J274" s="271" t="str">
        <f t="shared" si="56"/>
        <v>H31_小６</v>
      </c>
      <c r="K274" s="282" t="str">
        <f ca="1">INDEX(統一!$E$1:$E$1000,MATCH(E274,INDIRECT(L274),0))</f>
        <v>q83</v>
      </c>
      <c r="L274" s="274" t="str">
        <f t="shared" si="57"/>
        <v>統一!AB1:AB1000</v>
      </c>
      <c r="M274" s="274" t="str">
        <f ca="1">INDEX(統一!$C$1:$C$1000,MATCH(E274,INDIRECT(L274),0))</f>
        <v>学級は楽しかった</v>
      </c>
      <c r="N274" s="274" t="str">
        <f t="shared" si="58"/>
        <v>統一!$I$1:$I$1000</v>
      </c>
      <c r="O274" s="274" t="str">
        <f t="shared" ca="1" si="59"/>
        <v>(35)</v>
      </c>
      <c r="P274" s="275" t="str">
        <f t="shared" ca="1" si="52"/>
        <v>学級での生活は楽しかったですか</v>
      </c>
      <c r="Q274" s="275" t="str">
        <f t="shared" ca="1" si="60"/>
        <v>楽しかった</v>
      </c>
      <c r="R274" s="275" t="str">
        <f t="shared" ca="1" si="60"/>
        <v>どちらかといえば，楽しかった</v>
      </c>
      <c r="S274" s="275" t="str">
        <f t="shared" ca="1" si="60"/>
        <v>どちらかといえば，楽しくなかった</v>
      </c>
      <c r="T274" s="275" t="str">
        <f t="shared" ca="1" si="60"/>
        <v>楽しくなかった</v>
      </c>
      <c r="U274" s="275">
        <f t="shared" ca="1" si="60"/>
        <v>0</v>
      </c>
      <c r="V274" s="275">
        <f t="shared" ca="1" si="60"/>
        <v>0</v>
      </c>
    </row>
    <row r="275" spans="1:22">
      <c r="A275" s="269"/>
      <c r="D275" t="s">
        <v>2384</v>
      </c>
      <c r="E275" t="s">
        <v>2414</v>
      </c>
      <c r="F275">
        <v>4</v>
      </c>
      <c r="G275">
        <v>62</v>
      </c>
      <c r="H275" s="271" t="str">
        <f t="shared" si="54"/>
        <v>小６</v>
      </c>
      <c r="I275" s="271" t="str">
        <f t="shared" si="55"/>
        <v>H31</v>
      </c>
      <c r="J275" s="271" t="str">
        <f t="shared" si="56"/>
        <v>H31_小６</v>
      </c>
      <c r="K275" s="282" t="str">
        <f ca="1">INDEX(統一!$E$1:$E$1000,MATCH(E275,INDIRECT(L275),0))</f>
        <v>q84</v>
      </c>
      <c r="L275" s="274" t="str">
        <f t="shared" si="57"/>
        <v>統一!AB1:AB1000</v>
      </c>
      <c r="M275" s="274" t="str">
        <f ca="1">INDEX(統一!$C$1:$C$1000,MATCH(E275,INDIRECT(L275),0))</f>
        <v>学級は落ち着いていた</v>
      </c>
      <c r="N275" s="274" t="str">
        <f t="shared" si="58"/>
        <v>統一!$I$1:$I$1000</v>
      </c>
      <c r="O275" s="274" t="str">
        <f t="shared" ca="1" si="59"/>
        <v>(36)</v>
      </c>
      <c r="P275" s="275" t="str">
        <f t="shared" ca="1" si="52"/>
        <v>学級は落ち着いて学習する様子でしたか</v>
      </c>
      <c r="Q275" s="275" t="str">
        <f t="shared" ref="Q275:V284" ca="1" si="61">INDEX(INDIRECT($J275&amp;"!"&amp;Q$2),MATCH($O275,INDIRECT($J275&amp;"!"&amp;"C1:C1000"),0),0)</f>
        <v>そうだった</v>
      </c>
      <c r="R275" s="275" t="str">
        <f t="shared" ca="1" si="61"/>
        <v>どちらかといえば，そうだった</v>
      </c>
      <c r="S275" s="275" t="str">
        <f t="shared" ca="1" si="61"/>
        <v>どちらかといえば，そうではなかった</v>
      </c>
      <c r="T275" s="275" t="str">
        <f t="shared" ca="1" si="61"/>
        <v>そうではなかった</v>
      </c>
      <c r="U275" s="275">
        <f t="shared" ca="1" si="61"/>
        <v>0</v>
      </c>
      <c r="V275" s="275">
        <f t="shared" ca="1" si="61"/>
        <v>0</v>
      </c>
    </row>
    <row r="276" spans="1:22">
      <c r="A276" s="269"/>
      <c r="D276" t="s">
        <v>2384</v>
      </c>
      <c r="E276" t="s">
        <v>2413</v>
      </c>
      <c r="F276">
        <v>4</v>
      </c>
      <c r="G276">
        <v>63</v>
      </c>
      <c r="H276" s="271" t="str">
        <f t="shared" si="54"/>
        <v>小６</v>
      </c>
      <c r="I276" s="271" t="str">
        <f t="shared" si="55"/>
        <v>H31</v>
      </c>
      <c r="J276" s="271" t="str">
        <f t="shared" si="56"/>
        <v>H31_小６</v>
      </c>
      <c r="K276" s="282" t="str">
        <f ca="1">INDEX(統一!$E$1:$E$1000,MATCH(E276,INDIRECT(L276),0))</f>
        <v>q209</v>
      </c>
      <c r="L276" s="274" t="str">
        <f t="shared" si="57"/>
        <v>統一!AB1:AB1000</v>
      </c>
      <c r="M276" s="274" t="str">
        <f ca="1">INDEX(統一!$C$1:$C$1000,MATCH(E276,INDIRECT(L276),0))</f>
        <v>学級はまとまっていた</v>
      </c>
      <c r="N276" s="274" t="str">
        <f t="shared" si="58"/>
        <v>統一!$I$1:$I$1000</v>
      </c>
      <c r="O276" s="274" t="str">
        <f t="shared" ca="1" si="59"/>
        <v>(37)</v>
      </c>
      <c r="P276" s="275" t="str">
        <f t="shared" ca="1" si="52"/>
        <v>あなたの学級は，いろいろな活動にまとまって取り組んでいたと思いますか（運動会や遠足などの学校行事も入ります）</v>
      </c>
      <c r="Q276" s="275" t="str">
        <f t="shared" ca="1" si="61"/>
        <v>思う</v>
      </c>
      <c r="R276" s="275" t="str">
        <f t="shared" ca="1" si="61"/>
        <v>どちらかといえば，思う</v>
      </c>
      <c r="S276" s="275" t="str">
        <f t="shared" ca="1" si="61"/>
        <v>どちらかといえば，思わない</v>
      </c>
      <c r="T276" s="275" t="str">
        <f t="shared" ca="1" si="61"/>
        <v>思わない</v>
      </c>
      <c r="U276" s="275">
        <f t="shared" ca="1" si="61"/>
        <v>0</v>
      </c>
      <c r="V276" s="275">
        <f t="shared" ca="1" si="61"/>
        <v>0</v>
      </c>
    </row>
    <row r="277" spans="1:22">
      <c r="A277" s="269"/>
      <c r="D277" t="s">
        <v>2384</v>
      </c>
      <c r="E277" t="s">
        <v>2412</v>
      </c>
      <c r="F277">
        <v>4</v>
      </c>
      <c r="G277">
        <v>64</v>
      </c>
      <c r="H277" s="271" t="str">
        <f t="shared" si="54"/>
        <v>小６</v>
      </c>
      <c r="I277" s="271" t="str">
        <f t="shared" si="55"/>
        <v>H31</v>
      </c>
      <c r="J277" s="271" t="str">
        <f t="shared" si="56"/>
        <v>H31_小６</v>
      </c>
      <c r="K277" s="282" t="str">
        <f ca="1">INDEX(統一!$E$1:$E$1000,MATCH(E277,INDIRECT(L277),0))</f>
        <v>q208</v>
      </c>
      <c r="L277" s="274" t="str">
        <f t="shared" si="57"/>
        <v>統一!AB1:AB1000</v>
      </c>
      <c r="M277" s="274" t="str">
        <f ca="1">INDEX(統一!$C$1:$C$1000,MATCH(E277,INDIRECT(L277),0))</f>
        <v>先生がよさを認めてくれた</v>
      </c>
      <c r="N277" s="274" t="str">
        <f t="shared" si="58"/>
        <v>統一!$I$1:$I$1000</v>
      </c>
      <c r="O277" s="274" t="str">
        <f t="shared" ca="1" si="59"/>
        <v>(38)</v>
      </c>
      <c r="P277" s="275" t="str">
        <f t="shared" ca="1" si="52"/>
        <v>学校の先生たちは自分のよいところを認めてくれましたか</v>
      </c>
      <c r="Q277" s="275" t="str">
        <f t="shared" ca="1" si="61"/>
        <v>認めてくれた</v>
      </c>
      <c r="R277" s="275" t="str">
        <f t="shared" ca="1" si="61"/>
        <v>どちらかといえば，認めてくれた</v>
      </c>
      <c r="S277" s="275" t="str">
        <f t="shared" ca="1" si="61"/>
        <v>どちらかといえば，認めてくれなかった</v>
      </c>
      <c r="T277" s="275" t="str">
        <f t="shared" ca="1" si="61"/>
        <v>認めてくれなかった</v>
      </c>
      <c r="U277" s="275">
        <f t="shared" ca="1" si="61"/>
        <v>0</v>
      </c>
      <c r="V277" s="275">
        <f t="shared" ca="1" si="61"/>
        <v>0</v>
      </c>
    </row>
    <row r="278" spans="1:22">
      <c r="A278" s="269"/>
      <c r="D278" t="s">
        <v>2384</v>
      </c>
      <c r="E278" t="s">
        <v>2411</v>
      </c>
      <c r="F278">
        <v>4</v>
      </c>
      <c r="G278">
        <v>65</v>
      </c>
      <c r="H278" s="271" t="str">
        <f t="shared" si="54"/>
        <v>小６</v>
      </c>
      <c r="I278" s="271" t="str">
        <f t="shared" si="55"/>
        <v>H31</v>
      </c>
      <c r="J278" s="271" t="str">
        <f t="shared" si="56"/>
        <v>H31_小６</v>
      </c>
      <c r="K278" s="282" t="str">
        <f ca="1">INDEX(統一!$E$1:$E$1000,MATCH(E278,INDIRECT(L278),0))</f>
        <v>q87</v>
      </c>
      <c r="L278" s="274" t="str">
        <f t="shared" si="57"/>
        <v>統一!AB1:AB1000</v>
      </c>
      <c r="M278" s="274" t="str">
        <f ca="1">INDEX(統一!$C$1:$C$1000,MATCH(E278,INDIRECT(L278),0))</f>
        <v>先生が相談にのってくれた</v>
      </c>
      <c r="N278" s="274" t="str">
        <f t="shared" si="58"/>
        <v>統一!$I$1:$I$1000</v>
      </c>
      <c r="O278" s="274" t="str">
        <f t="shared" ca="1" si="59"/>
        <v>(39)</v>
      </c>
      <c r="P278" s="275" t="str">
        <f t="shared" ca="1" si="52"/>
        <v>学校の先生たちは自分のなやみの相談にのってくれましたか</v>
      </c>
      <c r="Q278" s="275" t="str">
        <f t="shared" ca="1" si="61"/>
        <v>のってくれた</v>
      </c>
      <c r="R278" s="275" t="str">
        <f t="shared" ca="1" si="61"/>
        <v>どちらかといえば，のってくれた</v>
      </c>
      <c r="S278" s="275" t="str">
        <f t="shared" ca="1" si="61"/>
        <v>どちらかといえば，のってくれなかった</v>
      </c>
      <c r="T278" s="275" t="str">
        <f t="shared" ca="1" si="61"/>
        <v>のってくれなかった</v>
      </c>
      <c r="U278" s="275">
        <f t="shared" ca="1" si="61"/>
        <v>0</v>
      </c>
      <c r="V278" s="275">
        <f t="shared" ca="1" si="61"/>
        <v>0</v>
      </c>
    </row>
    <row r="279" spans="1:22">
      <c r="A279" s="269"/>
      <c r="D279" t="s">
        <v>2384</v>
      </c>
      <c r="E279" t="s">
        <v>2410</v>
      </c>
      <c r="F279">
        <v>4</v>
      </c>
      <c r="G279">
        <v>66</v>
      </c>
      <c r="H279" s="271" t="str">
        <f t="shared" si="54"/>
        <v>小６</v>
      </c>
      <c r="I279" s="271" t="str">
        <f t="shared" si="55"/>
        <v>H31</v>
      </c>
      <c r="J279" s="271" t="str">
        <f t="shared" si="56"/>
        <v>H31_小６</v>
      </c>
      <c r="K279" s="282" t="str">
        <f ca="1">INDEX(統一!$E$1:$E$1000,MATCH(E279,INDIRECT(L279),0))</f>
        <v>q86</v>
      </c>
      <c r="L279" s="274" t="str">
        <f t="shared" si="57"/>
        <v>統一!AB1:AB1000</v>
      </c>
      <c r="M279" s="274" t="str">
        <f ca="1">INDEX(統一!$C$1:$C$1000,MATCH(E279,INDIRECT(L279),0))</f>
        <v>友達がよいところを認めてくれた</v>
      </c>
      <c r="N279" s="274" t="str">
        <f t="shared" si="58"/>
        <v>統一!$I$1:$I$1000</v>
      </c>
      <c r="O279" s="274" t="str">
        <f t="shared" ca="1" si="59"/>
        <v>(40)</v>
      </c>
      <c r="P279" s="275" t="str">
        <f t="shared" ca="1" si="52"/>
        <v>学校の友達は自分のよいところを認めてくれましたか</v>
      </c>
      <c r="Q279" s="275" t="str">
        <f t="shared" ca="1" si="61"/>
        <v>認めてくれた</v>
      </c>
      <c r="R279" s="275" t="str">
        <f t="shared" ca="1" si="61"/>
        <v>どちらかといえば，認めてくれた</v>
      </c>
      <c r="S279" s="275" t="str">
        <f t="shared" ca="1" si="61"/>
        <v>どちらかといえば，認めてくれなかった</v>
      </c>
      <c r="T279" s="275" t="str">
        <f t="shared" ca="1" si="61"/>
        <v>認めてくれなかった</v>
      </c>
      <c r="U279" s="275">
        <f t="shared" ca="1" si="61"/>
        <v>0</v>
      </c>
      <c r="V279" s="275">
        <f t="shared" ca="1" si="61"/>
        <v>0</v>
      </c>
    </row>
    <row r="280" spans="1:22">
      <c r="A280" s="269"/>
      <c r="D280" t="s">
        <v>2384</v>
      </c>
      <c r="E280" t="s">
        <v>2409</v>
      </c>
      <c r="F280">
        <v>4</v>
      </c>
      <c r="G280">
        <v>67</v>
      </c>
      <c r="H280" s="271" t="str">
        <f t="shared" si="54"/>
        <v>小６</v>
      </c>
      <c r="I280" s="271" t="str">
        <f t="shared" si="55"/>
        <v>H31</v>
      </c>
      <c r="J280" s="271" t="str">
        <f t="shared" si="56"/>
        <v>H31_小６</v>
      </c>
      <c r="K280" s="282" t="str">
        <f ca="1">INDEX(統一!$E$1:$E$1000,MATCH(E280,INDIRECT(L280),0))</f>
        <v>q210</v>
      </c>
      <c r="L280" s="274" t="str">
        <f t="shared" si="57"/>
        <v>統一!AB1:AB1000</v>
      </c>
      <c r="M280" s="274" t="str">
        <f ca="1">INDEX(統一!$C$1:$C$1000,MATCH(E280,INDIRECT(L280),0))</f>
        <v>先生はわかるまで教えてくれた</v>
      </c>
      <c r="N280" s="274" t="str">
        <f t="shared" si="58"/>
        <v>統一!$I$1:$I$1000</v>
      </c>
      <c r="O280" s="274" t="str">
        <f t="shared" ca="1" si="59"/>
        <v>(41)</v>
      </c>
      <c r="P280" s="275" t="str">
        <f t="shared" ca="1" si="52"/>
        <v>先生は，授業やテストで理解していないところや，まちがえたところについて，わかるまで教えてくれましたか</v>
      </c>
      <c r="Q280" s="275" t="str">
        <f t="shared" ca="1" si="61"/>
        <v>教えてくれた</v>
      </c>
      <c r="R280" s="275" t="str">
        <f t="shared" ca="1" si="61"/>
        <v>どちらかといえば，教えてくれた</v>
      </c>
      <c r="S280" s="275" t="str">
        <f t="shared" ca="1" si="61"/>
        <v>どちらかといえば，教えてくれなかった</v>
      </c>
      <c r="T280" s="275" t="str">
        <f t="shared" ca="1" si="61"/>
        <v>教えてくれなかった</v>
      </c>
      <c r="U280" s="275">
        <f t="shared" ca="1" si="61"/>
        <v>0</v>
      </c>
      <c r="V280" s="275">
        <f t="shared" ca="1" si="61"/>
        <v>0</v>
      </c>
    </row>
    <row r="281" spans="1:22">
      <c r="A281" s="269"/>
      <c r="D281" t="s">
        <v>2384</v>
      </c>
      <c r="E281" t="s">
        <v>2408</v>
      </c>
      <c r="F281">
        <v>4</v>
      </c>
      <c r="G281">
        <v>68</v>
      </c>
      <c r="H281" s="271" t="str">
        <f t="shared" si="54"/>
        <v>小６</v>
      </c>
      <c r="I281" s="271" t="str">
        <f t="shared" si="55"/>
        <v>H31</v>
      </c>
      <c r="J281" s="271" t="str">
        <f t="shared" si="56"/>
        <v>H31_小６</v>
      </c>
      <c r="K281" s="282" t="str">
        <f ca="1">INDEX(統一!$E$1:$E$1000,MATCH(E281,INDIRECT(L281),0))</f>
        <v>q96</v>
      </c>
      <c r="L281" s="274" t="str">
        <f t="shared" si="57"/>
        <v>統一!AB1:AB1000</v>
      </c>
      <c r="M281" s="274" t="str">
        <f ca="1">INDEX(統一!$C$1:$C$1000,MATCH(E281,INDIRECT(L281),0))</f>
        <v>習ったことを思い出して解決する</v>
      </c>
      <c r="N281" s="274" t="str">
        <f t="shared" si="58"/>
        <v>統一!$I$1:$I$1000</v>
      </c>
      <c r="O281" s="274" t="str">
        <f t="shared" ca="1" si="59"/>
        <v>(42)</v>
      </c>
      <c r="P281" s="275" t="str">
        <f t="shared" ca="1" si="52"/>
        <v>問題をとくときに，それまでに習ったことを思い出して解決できたこと</v>
      </c>
      <c r="Q281" s="275" t="str">
        <f t="shared" ca="1" si="61"/>
        <v>よくあった</v>
      </c>
      <c r="R281" s="275" t="str">
        <f t="shared" ca="1" si="61"/>
        <v>ときどきあった</v>
      </c>
      <c r="S281" s="275" t="str">
        <f t="shared" ca="1" si="61"/>
        <v>あまり
なかった</v>
      </c>
      <c r="T281" s="275" t="str">
        <f t="shared" ca="1" si="61"/>
        <v>ほとんど，
または全く
なかった</v>
      </c>
      <c r="U281" s="275">
        <f t="shared" ca="1" si="61"/>
        <v>0</v>
      </c>
      <c r="V281" s="275">
        <f t="shared" ca="1" si="61"/>
        <v>0</v>
      </c>
    </row>
    <row r="282" spans="1:22">
      <c r="A282" s="269"/>
      <c r="D282" t="s">
        <v>2384</v>
      </c>
      <c r="E282" t="s">
        <v>2407</v>
      </c>
      <c r="F282">
        <v>4</v>
      </c>
      <c r="G282">
        <v>69</v>
      </c>
      <c r="H282" s="271" t="str">
        <f t="shared" si="54"/>
        <v>小６</v>
      </c>
      <c r="I282" s="271" t="str">
        <f t="shared" si="55"/>
        <v>H31</v>
      </c>
      <c r="J282" s="271" t="str">
        <f t="shared" si="56"/>
        <v>H31_小６</v>
      </c>
      <c r="K282" s="282" t="str">
        <f ca="1">INDEX(統一!$E$1:$E$1000,MATCH(E282,INDIRECT(L282),0))</f>
        <v>q97</v>
      </c>
      <c r="L282" s="274" t="str">
        <f t="shared" si="57"/>
        <v>統一!AB1:AB1000</v>
      </c>
      <c r="M282" s="274" t="str">
        <f ca="1">INDEX(統一!$C$1:$C$1000,MATCH(E282,INDIRECT(L282),0))</f>
        <v>理由をつけて発表したり書いたりできる</v>
      </c>
      <c r="N282" s="274" t="str">
        <f t="shared" si="58"/>
        <v>統一!$I$1:$I$1000</v>
      </c>
      <c r="O282" s="274" t="str">
        <f t="shared" ca="1" si="59"/>
        <v>(43)</v>
      </c>
      <c r="P282" s="275" t="str">
        <f t="shared" ca="1" si="52"/>
        <v>自分の考えを理由を付けて発表したり，書いたりできたこと</v>
      </c>
      <c r="Q282" s="275" t="str">
        <f t="shared" ca="1" si="61"/>
        <v>よくあった</v>
      </c>
      <c r="R282" s="275" t="str">
        <f t="shared" ca="1" si="61"/>
        <v>ときどきあった</v>
      </c>
      <c r="S282" s="275" t="str">
        <f t="shared" ca="1" si="61"/>
        <v>あまり
なかった</v>
      </c>
      <c r="T282" s="275" t="str">
        <f t="shared" ca="1" si="61"/>
        <v>ほとんど，
または全く
なかった</v>
      </c>
      <c r="U282" s="275">
        <f t="shared" ca="1" si="61"/>
        <v>0</v>
      </c>
      <c r="V282" s="275">
        <f t="shared" ca="1" si="61"/>
        <v>0</v>
      </c>
    </row>
    <row r="283" spans="1:22">
      <c r="A283" s="269"/>
      <c r="D283" t="s">
        <v>2384</v>
      </c>
      <c r="E283" t="s">
        <v>2406</v>
      </c>
      <c r="F283">
        <v>4</v>
      </c>
      <c r="G283">
        <v>70</v>
      </c>
      <c r="H283" s="271" t="str">
        <f t="shared" si="54"/>
        <v>小６</v>
      </c>
      <c r="I283" s="271" t="str">
        <f t="shared" si="55"/>
        <v>H31</v>
      </c>
      <c r="J283" s="271" t="str">
        <f t="shared" si="56"/>
        <v>H31_小６</v>
      </c>
      <c r="K283" s="282" t="str">
        <f ca="1">INDEX(統一!$E$1:$E$1000,MATCH(E283,INDIRECT(L283),0))</f>
        <v>q98</v>
      </c>
      <c r="L283" s="274" t="str">
        <f t="shared" si="57"/>
        <v>統一!AB1:AB1000</v>
      </c>
      <c r="M283" s="274" t="str">
        <f ca="1">INDEX(統一!$C$1:$C$1000,MATCH(E283,INDIRECT(L283),0))</f>
        <v>授業のまとめを先生が見る</v>
      </c>
      <c r="N283" s="274" t="str">
        <f t="shared" si="58"/>
        <v>統一!$I$1:$I$1000</v>
      </c>
      <c r="O283" s="274" t="str">
        <f t="shared" ca="1" si="59"/>
        <v>(44)</v>
      </c>
      <c r="P283" s="275" t="str">
        <f t="shared" ca="1" si="52"/>
        <v>ノートやワークシート，プリントに書いた授業のまとめを先生に見てもらうこと</v>
      </c>
      <c r="Q283" s="275" t="str">
        <f t="shared" ca="1" si="61"/>
        <v>よくあった</v>
      </c>
      <c r="R283" s="275" t="str">
        <f t="shared" ca="1" si="61"/>
        <v>ときどきあった</v>
      </c>
      <c r="S283" s="275" t="str">
        <f t="shared" ca="1" si="61"/>
        <v>あまり
なかった</v>
      </c>
      <c r="T283" s="275" t="str">
        <f t="shared" ca="1" si="61"/>
        <v>ほとんど，
または全く
なかった</v>
      </c>
      <c r="U283" s="275">
        <f t="shared" ca="1" si="61"/>
        <v>0</v>
      </c>
      <c r="V283" s="275">
        <f t="shared" ca="1" si="61"/>
        <v>0</v>
      </c>
    </row>
    <row r="284" spans="1:22">
      <c r="A284" s="269"/>
      <c r="D284" t="s">
        <v>2384</v>
      </c>
      <c r="E284" t="s">
        <v>2405</v>
      </c>
      <c r="F284">
        <v>4</v>
      </c>
      <c r="G284">
        <v>71</v>
      </c>
      <c r="H284" s="271" t="str">
        <f t="shared" si="54"/>
        <v>小６</v>
      </c>
      <c r="I284" s="271" t="str">
        <f t="shared" si="55"/>
        <v>H31</v>
      </c>
      <c r="J284" s="271" t="str">
        <f t="shared" si="56"/>
        <v>H31_小６</v>
      </c>
      <c r="K284" s="282" t="str">
        <f ca="1">INDEX(統一!$E$1:$E$1000,MATCH(E284,INDIRECT(L284),0))</f>
        <v>q99</v>
      </c>
      <c r="L284" s="274" t="str">
        <f t="shared" si="57"/>
        <v>統一!AB1:AB1000</v>
      </c>
      <c r="M284" s="274" t="str">
        <f ca="1">INDEX(統一!$C$1:$C$1000,MATCH(E284,INDIRECT(L284),0))</f>
        <v>ドリルをする【逆転項目】</v>
      </c>
      <c r="N284" s="274" t="str">
        <f t="shared" si="58"/>
        <v>統一!$I$1:$I$1000</v>
      </c>
      <c r="O284" s="274" t="str">
        <f t="shared" ca="1" si="59"/>
        <v>(45)</v>
      </c>
      <c r="P284" s="275" t="str">
        <f t="shared" ca="1" si="52"/>
        <v>ドリルなどをすること</v>
      </c>
      <c r="Q284" s="275" t="str">
        <f t="shared" ca="1" si="61"/>
        <v>よくあった</v>
      </c>
      <c r="R284" s="275" t="str">
        <f t="shared" ca="1" si="61"/>
        <v>ときどきあった</v>
      </c>
      <c r="S284" s="275" t="str">
        <f t="shared" ca="1" si="61"/>
        <v>あまり
なかった</v>
      </c>
      <c r="T284" s="275" t="str">
        <f t="shared" ca="1" si="61"/>
        <v>ほとんど，
または全く
なかった</v>
      </c>
      <c r="U284" s="275">
        <f t="shared" ca="1" si="61"/>
        <v>0</v>
      </c>
      <c r="V284" s="275">
        <f t="shared" ca="1" si="61"/>
        <v>0</v>
      </c>
    </row>
    <row r="285" spans="1:22">
      <c r="A285" s="269"/>
      <c r="D285" t="s">
        <v>2384</v>
      </c>
      <c r="E285" t="s">
        <v>2404</v>
      </c>
      <c r="F285">
        <v>4</v>
      </c>
      <c r="G285">
        <v>72</v>
      </c>
      <c r="H285" s="271" t="str">
        <f t="shared" si="54"/>
        <v>小６</v>
      </c>
      <c r="I285" s="271" t="str">
        <f t="shared" si="55"/>
        <v>H31</v>
      </c>
      <c r="J285" s="271" t="str">
        <f t="shared" si="56"/>
        <v>H31_小６</v>
      </c>
      <c r="K285" s="282" t="str">
        <f ca="1">INDEX(統一!$E$1:$E$1000,MATCH(E285,INDIRECT(L285),0))</f>
        <v>q100</v>
      </c>
      <c r="L285" s="274" t="str">
        <f t="shared" si="57"/>
        <v>統一!AB1:AB1000</v>
      </c>
      <c r="M285" s="274" t="str">
        <f ca="1">INDEX(統一!$C$1:$C$1000,MATCH(E285,INDIRECT(L285),0))</f>
        <v>考えを出し合って解決する</v>
      </c>
      <c r="N285" s="274" t="str">
        <f t="shared" si="58"/>
        <v>統一!$I$1:$I$1000</v>
      </c>
      <c r="O285" s="274" t="str">
        <f t="shared" ca="1" si="59"/>
        <v>(46)</v>
      </c>
      <c r="P285" s="275" t="str">
        <f t="shared" ca="1" si="52"/>
        <v>グループで活動するときに，一人の考えだけでなくみんなで考えを出し合って課題を解決すること</v>
      </c>
      <c r="Q285" s="275" t="str">
        <f t="shared" ref="Q285:V294" ca="1" si="62">INDEX(INDIRECT($J285&amp;"!"&amp;Q$2),MATCH($O285,INDIRECT($J285&amp;"!"&amp;"C1:C1000"),0),0)</f>
        <v>よくあった</v>
      </c>
      <c r="R285" s="275" t="str">
        <f t="shared" ca="1" si="62"/>
        <v>ときどきあった</v>
      </c>
      <c r="S285" s="275" t="str">
        <f t="shared" ca="1" si="62"/>
        <v>あまり
なかった</v>
      </c>
      <c r="T285" s="275" t="str">
        <f t="shared" ca="1" si="62"/>
        <v>ほとんど，
または全く
なかった</v>
      </c>
      <c r="U285" s="275">
        <f t="shared" ca="1" si="62"/>
        <v>0</v>
      </c>
      <c r="V285" s="275">
        <f t="shared" ca="1" si="62"/>
        <v>0</v>
      </c>
    </row>
    <row r="286" spans="1:22">
      <c r="A286" s="269"/>
      <c r="D286" t="s">
        <v>2384</v>
      </c>
      <c r="E286" t="s">
        <v>2403</v>
      </c>
      <c r="F286">
        <v>4</v>
      </c>
      <c r="G286">
        <v>73</v>
      </c>
      <c r="H286" s="271" t="str">
        <f t="shared" si="54"/>
        <v>小６</v>
      </c>
      <c r="I286" s="271" t="str">
        <f t="shared" si="55"/>
        <v>H31</v>
      </c>
      <c r="J286" s="271" t="str">
        <f t="shared" si="56"/>
        <v>H31_小６</v>
      </c>
      <c r="K286" s="282" t="str">
        <f ca="1">INDEX(統一!$E$1:$E$1000,MATCH(E286,INDIRECT(L286),0))</f>
        <v>q101</v>
      </c>
      <c r="L286" s="274" t="str">
        <f t="shared" si="57"/>
        <v>統一!AB1:AB1000</v>
      </c>
      <c r="M286" s="274" t="str">
        <f ca="1">INDEX(統一!$C$1:$C$1000,MATCH(E286,INDIRECT(L286),0))</f>
        <v>いろいろな考えを発表する</v>
      </c>
      <c r="N286" s="274" t="str">
        <f t="shared" si="58"/>
        <v>統一!$I$1:$I$1000</v>
      </c>
      <c r="O286" s="274" t="str">
        <f t="shared" ca="1" si="59"/>
        <v>(47)</v>
      </c>
      <c r="P286" s="275" t="str">
        <f t="shared" ca="1" si="52"/>
        <v>授業で課題を解決するときに，みんなでいろいろな考えを発表すること</v>
      </c>
      <c r="Q286" s="275" t="str">
        <f t="shared" ca="1" si="62"/>
        <v>よくあった</v>
      </c>
      <c r="R286" s="275" t="str">
        <f t="shared" ca="1" si="62"/>
        <v>ときどきあった</v>
      </c>
      <c r="S286" s="275" t="str">
        <f t="shared" ca="1" si="62"/>
        <v>あまり
なかった</v>
      </c>
      <c r="T286" s="275" t="str">
        <f t="shared" ca="1" si="62"/>
        <v>ほとんど，
または全く
なかった</v>
      </c>
      <c r="U286" s="275">
        <f t="shared" ca="1" si="62"/>
        <v>0</v>
      </c>
      <c r="V286" s="275">
        <f t="shared" ca="1" si="62"/>
        <v>0</v>
      </c>
    </row>
    <row r="287" spans="1:22">
      <c r="A287" s="269"/>
      <c r="D287" t="s">
        <v>2384</v>
      </c>
      <c r="E287" t="s">
        <v>2402</v>
      </c>
      <c r="F287">
        <v>4</v>
      </c>
      <c r="G287">
        <v>74</v>
      </c>
      <c r="H287" s="271" t="str">
        <f t="shared" si="54"/>
        <v>小６</v>
      </c>
      <c r="I287" s="271" t="str">
        <f t="shared" si="55"/>
        <v>H31</v>
      </c>
      <c r="J287" s="271" t="str">
        <f t="shared" si="56"/>
        <v>H31_小６</v>
      </c>
      <c r="K287" s="282" t="str">
        <f ca="1">INDEX(統一!$E$1:$E$1000,MATCH(E287,INDIRECT(L287),0))</f>
        <v>q102</v>
      </c>
      <c r="L287" s="274" t="str">
        <f t="shared" si="57"/>
        <v>統一!AB1:AB1000</v>
      </c>
      <c r="M287" s="274" t="str">
        <f ca="1">INDEX(統一!$C$1:$C$1000,MATCH(E287,INDIRECT(L287),0))</f>
        <v>授業の始めに解決方法を考える</v>
      </c>
      <c r="N287" s="274" t="str">
        <f t="shared" si="58"/>
        <v>統一!$I$1:$I$1000</v>
      </c>
      <c r="O287" s="274" t="str">
        <f t="shared" ca="1" si="59"/>
        <v>(48)</v>
      </c>
      <c r="P287" s="275" t="str">
        <f t="shared" ca="1" si="52"/>
        <v>授業の始めに，先生から，どうやったら課題を解決できるか考えるように言われること</v>
      </c>
      <c r="Q287" s="275" t="str">
        <f t="shared" ca="1" si="62"/>
        <v>よくあった</v>
      </c>
      <c r="R287" s="275" t="str">
        <f t="shared" ca="1" si="62"/>
        <v>ときどきあった</v>
      </c>
      <c r="S287" s="275" t="str">
        <f t="shared" ca="1" si="62"/>
        <v>あまり
なかった</v>
      </c>
      <c r="T287" s="275" t="str">
        <f t="shared" ca="1" si="62"/>
        <v>ほとんど，
または全く
なかった</v>
      </c>
      <c r="U287" s="275">
        <f t="shared" ca="1" si="62"/>
        <v>0</v>
      </c>
      <c r="V287" s="275">
        <f t="shared" ca="1" si="62"/>
        <v>0</v>
      </c>
    </row>
    <row r="288" spans="1:22">
      <c r="A288" s="269"/>
      <c r="D288" t="s">
        <v>2384</v>
      </c>
      <c r="E288" t="s">
        <v>2401</v>
      </c>
      <c r="F288">
        <v>4</v>
      </c>
      <c r="G288">
        <v>75</v>
      </c>
      <c r="H288" s="271" t="str">
        <f t="shared" si="54"/>
        <v>小６</v>
      </c>
      <c r="I288" s="271" t="str">
        <f t="shared" si="55"/>
        <v>H31</v>
      </c>
      <c r="J288" s="271" t="str">
        <f t="shared" si="56"/>
        <v>H31_小６</v>
      </c>
      <c r="K288" s="282" t="str">
        <f ca="1">INDEX(統一!$E$1:$E$1000,MATCH(E288,INDIRECT(L288),0))</f>
        <v>q103</v>
      </c>
      <c r="L288" s="274" t="str">
        <f t="shared" si="57"/>
        <v>統一!AB1:AB1000</v>
      </c>
      <c r="M288" s="274" t="str">
        <f ca="1">INDEX(統一!$C$1:$C$1000,MATCH(E288,INDIRECT(L288),0))</f>
        <v>授業の最後に次時の疑問が浮かぶ</v>
      </c>
      <c r="N288" s="274" t="str">
        <f t="shared" si="58"/>
        <v>統一!$I$1:$I$1000</v>
      </c>
      <c r="O288" s="274" t="str">
        <f t="shared" ca="1" si="59"/>
        <v>(49)</v>
      </c>
      <c r="P288" s="275" t="str">
        <f t="shared" ca="1" si="52"/>
        <v>授業の始めには気が付かなかった疑問が，授業の終わりに，頭にうかんできたこと</v>
      </c>
      <c r="Q288" s="275" t="str">
        <f t="shared" ca="1" si="62"/>
        <v>よくあった</v>
      </c>
      <c r="R288" s="275" t="str">
        <f t="shared" ca="1" si="62"/>
        <v>ときどきあった</v>
      </c>
      <c r="S288" s="275" t="str">
        <f t="shared" ca="1" si="62"/>
        <v>あまり
なかった</v>
      </c>
      <c r="T288" s="275" t="str">
        <f t="shared" ca="1" si="62"/>
        <v>ほとんど，
または全く
なかった</v>
      </c>
      <c r="U288" s="275">
        <f t="shared" ca="1" si="62"/>
        <v>0</v>
      </c>
      <c r="V288" s="275">
        <f t="shared" ca="1" si="62"/>
        <v>0</v>
      </c>
    </row>
    <row r="289" spans="1:22">
      <c r="A289" s="269"/>
      <c r="D289" t="s">
        <v>2384</v>
      </c>
      <c r="E289" t="s">
        <v>2400</v>
      </c>
      <c r="F289">
        <v>4</v>
      </c>
      <c r="G289">
        <v>76</v>
      </c>
      <c r="H289" s="271" t="str">
        <f t="shared" si="54"/>
        <v>小６</v>
      </c>
      <c r="I289" s="271" t="str">
        <f t="shared" si="55"/>
        <v>H31</v>
      </c>
      <c r="J289" s="271" t="str">
        <f t="shared" si="56"/>
        <v>H31_小６</v>
      </c>
      <c r="K289" s="282" t="str">
        <f ca="1">INDEX(統一!$E$1:$E$1000,MATCH(E289,INDIRECT(L289),0))</f>
        <v>q107</v>
      </c>
      <c r="L289" s="274" t="str">
        <f t="shared" si="57"/>
        <v>統一!AB1:AB1000</v>
      </c>
      <c r="M289" s="274" t="str">
        <f ca="1">INDEX(統一!$C$1:$C$1000,MATCH(E289,INDIRECT(L289),0))</f>
        <v>宿題をしている</v>
      </c>
      <c r="N289" s="274" t="str">
        <f t="shared" si="58"/>
        <v>統一!$I$1:$I$1000</v>
      </c>
      <c r="O289" s="274" t="str">
        <f t="shared" ca="1" si="59"/>
        <v>(50)</v>
      </c>
      <c r="P289" s="275" t="str">
        <f t="shared" ca="1" si="52"/>
        <v>学校の宿題をしていますか</v>
      </c>
      <c r="Q289" s="275" t="str">
        <f t="shared" ca="1" si="62"/>
        <v>している</v>
      </c>
      <c r="R289" s="275" t="str">
        <f t="shared" ca="1" si="62"/>
        <v>どちらかといえば，している</v>
      </c>
      <c r="S289" s="275" t="str">
        <f t="shared" ca="1" si="62"/>
        <v>あまりしていない</v>
      </c>
      <c r="T289" s="275" t="str">
        <f t="shared" ca="1" si="62"/>
        <v>全くしていない</v>
      </c>
      <c r="U289" s="275">
        <f t="shared" ca="1" si="62"/>
        <v>0</v>
      </c>
      <c r="V289" s="275">
        <f t="shared" ca="1" si="62"/>
        <v>0</v>
      </c>
    </row>
    <row r="290" spans="1:22">
      <c r="A290" s="269"/>
      <c r="D290" t="s">
        <v>2384</v>
      </c>
      <c r="E290" t="s">
        <v>2399</v>
      </c>
      <c r="F290">
        <v>4</v>
      </c>
      <c r="G290">
        <v>77</v>
      </c>
      <c r="H290" s="271" t="str">
        <f t="shared" si="54"/>
        <v>小６</v>
      </c>
      <c r="I290" s="271" t="str">
        <f t="shared" si="55"/>
        <v>H31</v>
      </c>
      <c r="J290" s="271" t="str">
        <f t="shared" si="56"/>
        <v>H31_小６</v>
      </c>
      <c r="K290" s="282" t="str">
        <f ca="1">INDEX(統一!$E$1:$E$1000,MATCH(E290,INDIRECT(L290),0))</f>
        <v>q108</v>
      </c>
      <c r="L290" s="274" t="str">
        <f t="shared" si="57"/>
        <v>統一!AB1:AB1000</v>
      </c>
      <c r="M290" s="274" t="str">
        <f ca="1">INDEX(統一!$C$1:$C$1000,MATCH(E290,INDIRECT(L290),0))</f>
        <v>家で予習・復習をしている</v>
      </c>
      <c r="N290" s="274" t="str">
        <f t="shared" si="58"/>
        <v>統一!$I$1:$I$1000</v>
      </c>
      <c r="O290" s="274" t="str">
        <f t="shared" ca="1" si="59"/>
        <v>(51)</v>
      </c>
      <c r="P290" s="275" t="str">
        <f t="shared" ca="1" si="52"/>
        <v>学校の授業の予習や復習をしていますか</v>
      </c>
      <c r="Q290" s="275" t="str">
        <f t="shared" ca="1" si="62"/>
        <v>している</v>
      </c>
      <c r="R290" s="275" t="str">
        <f t="shared" ca="1" si="62"/>
        <v>どちらかといえば，している</v>
      </c>
      <c r="S290" s="275" t="str">
        <f t="shared" ca="1" si="62"/>
        <v>あまりしていない</v>
      </c>
      <c r="T290" s="275" t="str">
        <f t="shared" ca="1" si="62"/>
        <v>全くしていない</v>
      </c>
      <c r="U290" s="275">
        <f t="shared" ca="1" si="62"/>
        <v>0</v>
      </c>
      <c r="V290" s="275">
        <f t="shared" ca="1" si="62"/>
        <v>0</v>
      </c>
    </row>
    <row r="291" spans="1:22">
      <c r="A291" s="269"/>
      <c r="D291" t="s">
        <v>2384</v>
      </c>
      <c r="E291" t="s">
        <v>2398</v>
      </c>
      <c r="F291">
        <v>6</v>
      </c>
      <c r="G291">
        <v>78</v>
      </c>
      <c r="H291" s="271" t="str">
        <f t="shared" si="54"/>
        <v>小６</v>
      </c>
      <c r="I291" s="271" t="str">
        <f t="shared" si="55"/>
        <v>H31</v>
      </c>
      <c r="J291" s="271" t="str">
        <f t="shared" si="56"/>
        <v>H31_小６</v>
      </c>
      <c r="K291" s="282" t="str">
        <f ca="1">INDEX(統一!$E$1:$E$1000,MATCH(E291,INDIRECT(L291),0))</f>
        <v>q109</v>
      </c>
      <c r="L291" s="274" t="str">
        <f t="shared" si="57"/>
        <v>統一!AB1:AB1000</v>
      </c>
      <c r="M291" s="274" t="str">
        <f ca="1">INDEX(統一!$C$1:$C$1000,MATCH(E291,INDIRECT(L291),0))</f>
        <v>平日の勉強時間</v>
      </c>
      <c r="N291" s="274" t="str">
        <f t="shared" si="58"/>
        <v>統一!$I$1:$I$1000</v>
      </c>
      <c r="O291" s="274" t="str">
        <f t="shared" ca="1" si="59"/>
        <v>(52)</v>
      </c>
      <c r="P291" s="275" t="str">
        <f t="shared" ca="1" si="52"/>
        <v>学校の授業時間以外に，ふだん（月～金曜日），１日当たりどれくらいの時間，勉強をしますか（学習じゅくで勉強している時間や家庭教師に教わっている時間も入ります）</v>
      </c>
      <c r="Q291" s="275" t="str">
        <f t="shared" ca="1" si="62"/>
        <v>３時間以上</v>
      </c>
      <c r="R291" s="275" t="str">
        <f t="shared" ca="1" si="62"/>
        <v>２時間以上，３時間より少ない</v>
      </c>
      <c r="S291" s="275" t="str">
        <f t="shared" ca="1" si="62"/>
        <v>１時間以上，２時間より少ない</v>
      </c>
      <c r="T291" s="275" t="str">
        <f t="shared" ca="1" si="62"/>
        <v>３０分以上，１時間より少ない</v>
      </c>
      <c r="U291" s="275" t="str">
        <f t="shared" ca="1" si="62"/>
        <v>３０分より少ない</v>
      </c>
      <c r="V291" s="275" t="str">
        <f t="shared" ca="1" si="62"/>
        <v>全くしない</v>
      </c>
    </row>
    <row r="292" spans="1:22">
      <c r="A292" s="269"/>
      <c r="D292" t="s">
        <v>2384</v>
      </c>
      <c r="E292" t="s">
        <v>2397</v>
      </c>
      <c r="F292">
        <v>6</v>
      </c>
      <c r="G292">
        <v>79</v>
      </c>
      <c r="H292" s="271" t="str">
        <f t="shared" si="54"/>
        <v>小６</v>
      </c>
      <c r="I292" s="271" t="str">
        <f t="shared" si="55"/>
        <v>H31</v>
      </c>
      <c r="J292" s="271" t="str">
        <f t="shared" si="56"/>
        <v>H31_小６</v>
      </c>
      <c r="K292" s="282" t="str">
        <f ca="1">INDEX(統一!$E$1:$E$1000,MATCH(E292,INDIRECT(L292),0))</f>
        <v>q110</v>
      </c>
      <c r="L292" s="274" t="str">
        <f t="shared" si="57"/>
        <v>統一!AB1:AB1000</v>
      </c>
      <c r="M292" s="274" t="str">
        <f ca="1">INDEX(統一!$C$1:$C$1000,MATCH(E292,INDIRECT(L292),0))</f>
        <v>土日の勉強時間</v>
      </c>
      <c r="N292" s="274" t="str">
        <f t="shared" si="58"/>
        <v>統一!$I$1:$I$1000</v>
      </c>
      <c r="O292" s="274" t="str">
        <f t="shared" ca="1" si="59"/>
        <v>(53)</v>
      </c>
      <c r="P292" s="275" t="str">
        <f t="shared" ca="1" si="52"/>
        <v>土曜日や日曜日など学校が休みの日に，１日当たりどれくらいの時間，勉強をしますか（学習じゅくで勉強している時間や家庭教師に教わっている時間も入ります）</v>
      </c>
      <c r="Q292" s="275" t="str">
        <f t="shared" ca="1" si="62"/>
        <v>４時間以上</v>
      </c>
      <c r="R292" s="275" t="str">
        <f t="shared" ca="1" si="62"/>
        <v>３時間以上，４時間より少ない</v>
      </c>
      <c r="S292" s="275" t="str">
        <f t="shared" ca="1" si="62"/>
        <v>２時間以上，３時間より少ない</v>
      </c>
      <c r="T292" s="275" t="str">
        <f t="shared" ca="1" si="62"/>
        <v>１時間以上，２時間より少ない</v>
      </c>
      <c r="U292" s="275" t="str">
        <f t="shared" ca="1" si="62"/>
        <v>１時間より少ない</v>
      </c>
      <c r="V292" s="275" t="str">
        <f t="shared" ca="1" si="62"/>
        <v>全くしない</v>
      </c>
    </row>
    <row r="293" spans="1:22">
      <c r="A293" s="269"/>
      <c r="D293" t="s">
        <v>2384</v>
      </c>
      <c r="E293" t="s">
        <v>2396</v>
      </c>
      <c r="F293">
        <v>8</v>
      </c>
      <c r="G293">
        <v>80</v>
      </c>
      <c r="H293" s="271" t="str">
        <f t="shared" si="54"/>
        <v>小６</v>
      </c>
      <c r="I293" s="271" t="str">
        <f t="shared" si="55"/>
        <v>H31</v>
      </c>
      <c r="J293" s="271" t="str">
        <f t="shared" si="56"/>
        <v>H31_小６</v>
      </c>
      <c r="K293" s="282" t="str">
        <f ca="1">INDEX(統一!$E$1:$E$1000,MATCH(E293,INDIRECT(L293),0))</f>
        <v>q111</v>
      </c>
      <c r="L293" s="274" t="str">
        <f t="shared" si="57"/>
        <v>統一!AB1:AB1000</v>
      </c>
      <c r="M293" s="274" t="str">
        <f ca="1">INDEX(統一!$C$1:$C$1000,MATCH(E293,INDIRECT(L293),0))</f>
        <v>１週間の塾の時間</v>
      </c>
      <c r="N293" s="274" t="str">
        <f t="shared" si="58"/>
        <v>統一!$I$1:$I$1000</v>
      </c>
      <c r="O293" s="274" t="str">
        <f t="shared" ca="1" si="59"/>
        <v>(54)</v>
      </c>
      <c r="P293" s="275" t="str">
        <f t="shared" ca="1" si="52"/>
        <v>学習じゅく（家庭教師に教わっている場合も入ります）で１週間で，どのくらいの時間，勉強をしますか</v>
      </c>
      <c r="Q293" s="275" t="str">
        <f t="shared" ca="1" si="62"/>
        <v>１２時間以上</v>
      </c>
      <c r="R293" s="275" t="str">
        <f t="shared" ca="1" si="62"/>
        <v>１０時間以上，１２時間より少ない</v>
      </c>
      <c r="S293" s="275" t="str">
        <f t="shared" ca="1" si="62"/>
        <v>８時間以上，１０時間より少ない</v>
      </c>
      <c r="T293" s="275" t="str">
        <f t="shared" ca="1" si="62"/>
        <v>６時間以上，８時間より少ない</v>
      </c>
      <c r="U293" s="275" t="str">
        <f t="shared" ca="1" si="62"/>
        <v>４時間以上，６時間より少ない</v>
      </c>
      <c r="V293" s="275" t="str">
        <f t="shared" ca="1" si="62"/>
        <v>２時間以上，４時間より少ない</v>
      </c>
    </row>
    <row r="294" spans="1:22">
      <c r="A294" s="269"/>
      <c r="D294" t="s">
        <v>2384</v>
      </c>
      <c r="E294" t="s">
        <v>2395</v>
      </c>
      <c r="F294">
        <v>5</v>
      </c>
      <c r="G294">
        <v>81</v>
      </c>
      <c r="H294" s="271" t="str">
        <f t="shared" si="54"/>
        <v>小６</v>
      </c>
      <c r="I294" s="271" t="str">
        <f t="shared" si="55"/>
        <v>H31</v>
      </c>
      <c r="J294" s="271" t="str">
        <f t="shared" si="56"/>
        <v>H31_小６</v>
      </c>
      <c r="K294" s="282" t="str">
        <f ca="1">INDEX(統一!$E$1:$E$1000,MATCH(E294,INDIRECT(L294),0))</f>
        <v>q112</v>
      </c>
      <c r="L294" s="274" t="str">
        <f t="shared" si="57"/>
        <v>統一!AB1:AB1000</v>
      </c>
      <c r="M294" s="274" t="str">
        <f ca="1">INDEX(統一!$C$1:$C$1000,MATCH(E294,INDIRECT(L294),0))</f>
        <v>１カ月で読む本の量</v>
      </c>
      <c r="N294" s="274" t="str">
        <f t="shared" si="58"/>
        <v>統一!$I$1:$I$1000</v>
      </c>
      <c r="O294" s="274" t="str">
        <f t="shared" ca="1" si="59"/>
        <v>(55)</v>
      </c>
      <c r="P294" s="275" t="str">
        <f t="shared" ca="1" si="52"/>
        <v>1か月に，何さつくらいの本を読みますか（教科書や参考書，まん画や雑しはのぞきます）</v>
      </c>
      <c r="Q294" s="275" t="str">
        <f t="shared" ca="1" si="62"/>
        <v>１さつも読まない</v>
      </c>
      <c r="R294" s="275" t="str">
        <f t="shared" ca="1" si="62"/>
        <v>１～２さつ</v>
      </c>
      <c r="S294" s="275" t="str">
        <f t="shared" ca="1" si="62"/>
        <v>３～４さつ</v>
      </c>
      <c r="T294" s="275" t="str">
        <f t="shared" ca="1" si="62"/>
        <v>５～１０さつ</v>
      </c>
      <c r="U294" s="275" t="str">
        <f t="shared" ca="1" si="62"/>
        <v>１１さつ以上</v>
      </c>
      <c r="V294" s="275">
        <f t="shared" ca="1" si="62"/>
        <v>0</v>
      </c>
    </row>
    <row r="295" spans="1:22">
      <c r="A295" s="269"/>
      <c r="D295" t="s">
        <v>2384</v>
      </c>
      <c r="E295" t="s">
        <v>2394</v>
      </c>
      <c r="F295">
        <v>5</v>
      </c>
      <c r="G295">
        <v>82</v>
      </c>
      <c r="H295" s="271" t="str">
        <f t="shared" si="54"/>
        <v>小６</v>
      </c>
      <c r="I295" s="271" t="str">
        <f t="shared" si="55"/>
        <v>H31</v>
      </c>
      <c r="J295" s="271" t="str">
        <f t="shared" si="56"/>
        <v>H31_小６</v>
      </c>
      <c r="K295" s="282" t="str">
        <f ca="1">INDEX(統一!$E$1:$E$1000,MATCH(E295,INDIRECT(L295),0))</f>
        <v>q113</v>
      </c>
      <c r="L295" s="274" t="str">
        <f t="shared" si="57"/>
        <v>統一!AB1:AB1000</v>
      </c>
      <c r="M295" s="274" t="str">
        <f ca="1">INDEX(統一!$C$1:$C$1000,MATCH(E295,INDIRECT(L295),0))</f>
        <v>家にある本の量</v>
      </c>
      <c r="N295" s="274" t="str">
        <f t="shared" si="58"/>
        <v>統一!$I$1:$I$1000</v>
      </c>
      <c r="O295" s="274" t="str">
        <f t="shared" ca="1" si="59"/>
        <v>(56)</v>
      </c>
      <c r="P295" s="275" t="str">
        <f t="shared" ca="1" si="52"/>
        <v>家には，自分や家の人が読む本がどれくらいありますか</v>
      </c>
      <c r="Q295" s="275" t="str">
        <f t="shared" ref="Q295:V304" ca="1" si="63">INDEX(INDIRECT($J295&amp;"!"&amp;Q$2),MATCH($O295,INDIRECT($J295&amp;"!"&amp;"C1:C1000"),0),0)</f>
        <v>ほとんどない（０～１０さつ）</v>
      </c>
      <c r="R295" s="275" t="str">
        <f t="shared" ca="1" si="63"/>
        <v>本だな１列分（１１～２５さつ）</v>
      </c>
      <c r="S295" s="275" t="str">
        <f t="shared" ca="1" si="63"/>
        <v>本だな１つ分（２６～１００さつ）</v>
      </c>
      <c r="T295" s="275" t="str">
        <f t="shared" ca="1" si="63"/>
        <v>本だな２つ分（１０１～２００さつ）</v>
      </c>
      <c r="U295" s="275" t="str">
        <f t="shared" ca="1" si="63"/>
        <v>本だな３つ分（２０１～３００さつ）</v>
      </c>
      <c r="V295" s="275">
        <f t="shared" ca="1" si="63"/>
        <v>0</v>
      </c>
    </row>
    <row r="296" spans="1:22">
      <c r="A296" s="269"/>
      <c r="D296" t="s">
        <v>2384</v>
      </c>
      <c r="E296" t="s">
        <v>2393</v>
      </c>
      <c r="F296">
        <v>6</v>
      </c>
      <c r="G296">
        <v>83</v>
      </c>
      <c r="H296" s="271" t="str">
        <f t="shared" si="54"/>
        <v>小６</v>
      </c>
      <c r="I296" s="271" t="str">
        <f t="shared" si="55"/>
        <v>H31</v>
      </c>
      <c r="J296" s="271" t="str">
        <f t="shared" si="56"/>
        <v>H31_小６</v>
      </c>
      <c r="K296" s="282" t="str">
        <f ca="1">INDEX(統一!$E$1:$E$1000,MATCH(E296,INDIRECT(L296),0))</f>
        <v>q114</v>
      </c>
      <c r="L296" s="274" t="str">
        <f t="shared" si="57"/>
        <v>統一!AB1:AB1000</v>
      </c>
      <c r="M296" s="274" t="str">
        <f ca="1">INDEX(統一!$C$1:$C$1000,MATCH(E296,INDIRECT(L296),0))</f>
        <v>平日のゲーム時間</v>
      </c>
      <c r="N296" s="274" t="str">
        <f t="shared" si="58"/>
        <v>統一!$I$1:$I$1000</v>
      </c>
      <c r="O296" s="274" t="str">
        <f t="shared" ca="1" si="59"/>
        <v>(57)</v>
      </c>
      <c r="P296" s="275" t="str">
        <f t="shared" ca="1" si="52"/>
        <v>ふだん（月～金曜日），１日当たりどれくらいの時間，テレビゲーム（コンピュータゲーム，けい帯式のゲーム，けい帯電話やスマートフォンを使ったゲームも入ります）をしますか</v>
      </c>
      <c r="Q296" s="275" t="str">
        <f t="shared" ca="1" si="63"/>
        <v>４時間以上</v>
      </c>
      <c r="R296" s="275" t="str">
        <f t="shared" ca="1" si="63"/>
        <v>３時間以上，４時間より少ない</v>
      </c>
      <c r="S296" s="275" t="str">
        <f t="shared" ca="1" si="63"/>
        <v>２時間以上，３時間より少ない</v>
      </c>
      <c r="T296" s="275" t="str">
        <f t="shared" ca="1" si="63"/>
        <v>１時間以上，２時間より少ない</v>
      </c>
      <c r="U296" s="275" t="str">
        <f t="shared" ca="1" si="63"/>
        <v>１時間より少ない</v>
      </c>
      <c r="V296" s="275" t="str">
        <f t="shared" ca="1" si="63"/>
        <v>全くしない</v>
      </c>
    </row>
    <row r="297" spans="1:22">
      <c r="A297" s="269"/>
      <c r="D297" t="s">
        <v>2384</v>
      </c>
      <c r="E297" t="s">
        <v>2392</v>
      </c>
      <c r="F297">
        <v>2</v>
      </c>
      <c r="G297">
        <v>84</v>
      </c>
      <c r="H297" s="271" t="str">
        <f t="shared" si="54"/>
        <v>小６</v>
      </c>
      <c r="I297" s="271" t="str">
        <f t="shared" si="55"/>
        <v>H31</v>
      </c>
      <c r="J297" s="271" t="str">
        <f t="shared" si="56"/>
        <v>H31_小６</v>
      </c>
      <c r="K297" s="282" t="str">
        <f ca="1">INDEX(統一!$E$1:$E$1000,MATCH(E297,INDIRECT(L297),0))</f>
        <v>q115</v>
      </c>
      <c r="L297" s="274" t="str">
        <f t="shared" si="57"/>
        <v>統一!AB1:AB1000</v>
      </c>
      <c r="M297" s="274" t="str">
        <f ca="1">INDEX(統一!$C$1:$C$1000,MATCH(E297,INDIRECT(L297),0))</f>
        <v>ゲームの約束</v>
      </c>
      <c r="N297" s="274" t="str">
        <f t="shared" si="58"/>
        <v>統一!$I$1:$I$1000</v>
      </c>
      <c r="O297" s="274" t="str">
        <f t="shared" ca="1" si="59"/>
        <v>(58)</v>
      </c>
      <c r="P297" s="275" t="str">
        <f t="shared" ca="1" si="52"/>
        <v>テレビゲーム（コンピュータゲーム，けい帯式のゲーム，けい帯電話やスマートフォンを使ったゲームも入ります）をすることについて，家の人と約束を決めていますか</v>
      </c>
      <c r="Q297" s="275" t="str">
        <f t="shared" ca="1" si="63"/>
        <v>決めている</v>
      </c>
      <c r="R297" s="275" t="str">
        <f t="shared" ca="1" si="63"/>
        <v>決めていない</v>
      </c>
      <c r="S297" s="275">
        <f t="shared" ca="1" si="63"/>
        <v>0</v>
      </c>
      <c r="T297" s="275">
        <f t="shared" ca="1" si="63"/>
        <v>0</v>
      </c>
      <c r="U297" s="275">
        <f t="shared" ca="1" si="63"/>
        <v>0</v>
      </c>
      <c r="V297" s="275">
        <f t="shared" ca="1" si="63"/>
        <v>0</v>
      </c>
    </row>
    <row r="298" spans="1:22">
      <c r="A298" s="269"/>
      <c r="D298" t="s">
        <v>2384</v>
      </c>
      <c r="E298" t="s">
        <v>2391</v>
      </c>
      <c r="F298">
        <v>7</v>
      </c>
      <c r="G298">
        <v>85</v>
      </c>
      <c r="H298" s="271" t="str">
        <f t="shared" si="54"/>
        <v>小６</v>
      </c>
      <c r="I298" s="271" t="str">
        <f t="shared" si="55"/>
        <v>H31</v>
      </c>
      <c r="J298" s="271" t="str">
        <f t="shared" si="56"/>
        <v>H31_小６</v>
      </c>
      <c r="K298" s="282" t="str">
        <f ca="1">INDEX(統一!$E$1:$E$1000,MATCH(E298,INDIRECT(L298),0))</f>
        <v>q116</v>
      </c>
      <c r="L298" s="274" t="str">
        <f t="shared" si="57"/>
        <v>統一!AB1:AB1000</v>
      </c>
      <c r="M298" s="274" t="str">
        <f ca="1">INDEX(統一!$C$1:$C$1000,MATCH(E298,INDIRECT(L298),0))</f>
        <v>平日の携帯時間</v>
      </c>
      <c r="N298" s="274" t="str">
        <f t="shared" si="58"/>
        <v>統一!$I$1:$I$1000</v>
      </c>
      <c r="O298" s="274" t="str">
        <f t="shared" ca="1" si="59"/>
        <v>(59)</v>
      </c>
      <c r="P298" s="275" t="str">
        <f t="shared" ca="1" si="52"/>
        <v>ふだん（月～金曜日），１日当たりどれくらいの時間，けい帯電話やスマートフォンで通話やメール，インターネットをしますか（けい帯電話やスマートフォンを使ってゲームをする時間はのぞきます）</v>
      </c>
      <c r="Q298" s="275" t="str">
        <f t="shared" ca="1" si="63"/>
        <v>４時間以上</v>
      </c>
      <c r="R298" s="275" t="str">
        <f t="shared" ca="1" si="63"/>
        <v>３時間以上，４時間より少ない</v>
      </c>
      <c r="S298" s="275" t="str">
        <f t="shared" ca="1" si="63"/>
        <v>２時間以上，３時間より少ない</v>
      </c>
      <c r="T298" s="275" t="str">
        <f t="shared" ca="1" si="63"/>
        <v>１時間以上，２時間より少ない</v>
      </c>
      <c r="U298" s="275" t="str">
        <f t="shared" ca="1" si="63"/>
        <v>３０分以上，１時間より少ない</v>
      </c>
      <c r="V298" s="275" t="str">
        <f t="shared" ca="1" si="63"/>
        <v>３０分より少ない</v>
      </c>
    </row>
    <row r="299" spans="1:22">
      <c r="A299" s="269"/>
      <c r="D299" t="s">
        <v>2384</v>
      </c>
      <c r="E299" t="s">
        <v>2390</v>
      </c>
      <c r="F299">
        <v>2</v>
      </c>
      <c r="G299">
        <v>86</v>
      </c>
      <c r="H299" s="271" t="str">
        <f t="shared" si="54"/>
        <v>小６</v>
      </c>
      <c r="I299" s="271" t="str">
        <f t="shared" si="55"/>
        <v>H31</v>
      </c>
      <c r="J299" s="271" t="str">
        <f t="shared" si="56"/>
        <v>H31_小６</v>
      </c>
      <c r="K299" s="282" t="str">
        <f ca="1">INDEX(統一!$E$1:$E$1000,MATCH(E299,INDIRECT(L299),0))</f>
        <v>q117</v>
      </c>
      <c r="L299" s="274" t="str">
        <f t="shared" si="57"/>
        <v>統一!AB1:AB1000</v>
      </c>
      <c r="M299" s="274" t="str">
        <f ca="1">INDEX(統一!$C$1:$C$1000,MATCH(E299,INDIRECT(L299),0))</f>
        <v>携帯の約束</v>
      </c>
      <c r="N299" s="274" t="str">
        <f t="shared" si="58"/>
        <v>統一!$I$1:$I$1000</v>
      </c>
      <c r="O299" s="274" t="str">
        <f t="shared" ca="1" si="59"/>
        <v>(60)</v>
      </c>
      <c r="P299" s="275" t="str">
        <f t="shared" ca="1" si="52"/>
        <v>けい帯電話やスマートフォンで通話やメール，インターネットをすることについて，家の人と約束を決めていますか（けい帯電話やスマートフォンを使ってゲームをする時間はのぞきます）</v>
      </c>
      <c r="Q299" s="275" t="str">
        <f t="shared" ca="1" si="63"/>
        <v>決めている</v>
      </c>
      <c r="R299" s="275" t="str">
        <f t="shared" ca="1" si="63"/>
        <v>決めていない</v>
      </c>
      <c r="S299" s="275">
        <f t="shared" ca="1" si="63"/>
        <v>0</v>
      </c>
      <c r="T299" s="275">
        <f t="shared" ca="1" si="63"/>
        <v>0</v>
      </c>
      <c r="U299" s="275">
        <f t="shared" ca="1" si="63"/>
        <v>0</v>
      </c>
      <c r="V299" s="275">
        <f t="shared" ca="1" si="63"/>
        <v>0</v>
      </c>
    </row>
    <row r="300" spans="1:22">
      <c r="A300" s="269"/>
      <c r="D300" t="s">
        <v>2384</v>
      </c>
      <c r="E300" t="s">
        <v>2389</v>
      </c>
      <c r="F300">
        <v>4</v>
      </c>
      <c r="G300">
        <v>87</v>
      </c>
      <c r="H300" s="271" t="str">
        <f t="shared" si="54"/>
        <v>小６</v>
      </c>
      <c r="I300" s="271" t="str">
        <f t="shared" si="55"/>
        <v>H31</v>
      </c>
      <c r="J300" s="271" t="str">
        <f t="shared" si="56"/>
        <v>H31_小６</v>
      </c>
      <c r="K300" s="282" t="str">
        <f ca="1">INDEX(統一!$E$1:$E$1000,MATCH(E300,INDIRECT(L300),0))</f>
        <v>q118</v>
      </c>
      <c r="L300" s="274" t="str">
        <f t="shared" si="57"/>
        <v>統一!AB1:AB1000</v>
      </c>
      <c r="M300" s="274" t="str">
        <f ca="1">INDEX(統一!$C$1:$C$1000,MATCH(E300,INDIRECT(L300),0))</f>
        <v>学校の話しを家でする</v>
      </c>
      <c r="N300" s="274" t="str">
        <f t="shared" si="58"/>
        <v>統一!$I$1:$I$1000</v>
      </c>
      <c r="O300" s="274" t="str">
        <f t="shared" ca="1" si="59"/>
        <v>(61)</v>
      </c>
      <c r="P300" s="275" t="str">
        <f t="shared" ca="1" si="52"/>
        <v>家の人（兄弟姉妹はのぞきます）と学校での出来事について話をしますか</v>
      </c>
      <c r="Q300" s="275" t="str">
        <f t="shared" ca="1" si="63"/>
        <v>話す</v>
      </c>
      <c r="R300" s="275" t="str">
        <f t="shared" ca="1" si="63"/>
        <v>どちらかといえば，話す</v>
      </c>
      <c r="S300" s="275" t="str">
        <f t="shared" ca="1" si="63"/>
        <v>どちらかといえば，話さない</v>
      </c>
      <c r="T300" s="275" t="str">
        <f t="shared" ca="1" si="63"/>
        <v>話さない</v>
      </c>
      <c r="U300" s="275">
        <f t="shared" ca="1" si="63"/>
        <v>0</v>
      </c>
      <c r="V300" s="275">
        <f t="shared" ca="1" si="63"/>
        <v>0</v>
      </c>
    </row>
    <row r="301" spans="1:22">
      <c r="A301" s="269"/>
      <c r="D301" t="s">
        <v>2384</v>
      </c>
      <c r="E301" t="s">
        <v>2388</v>
      </c>
      <c r="F301">
        <v>4</v>
      </c>
      <c r="G301">
        <v>88</v>
      </c>
      <c r="H301" s="271" t="str">
        <f t="shared" si="54"/>
        <v>小６</v>
      </c>
      <c r="I301" s="271" t="str">
        <f t="shared" si="55"/>
        <v>H31</v>
      </c>
      <c r="J301" s="271" t="str">
        <f t="shared" si="56"/>
        <v>H31_小６</v>
      </c>
      <c r="K301" s="282" t="str">
        <f ca="1">INDEX(統一!$E$1:$E$1000,MATCH(E301,INDIRECT(L301),0))</f>
        <v>q119</v>
      </c>
      <c r="L301" s="274" t="str">
        <f t="shared" si="57"/>
        <v>統一!AB1:AB1000</v>
      </c>
      <c r="M301" s="274" t="str">
        <f ca="1">INDEX(統一!$C$1:$C$1000,MATCH(E301,INDIRECT(L301),0))</f>
        <v>地域で大人と関わる</v>
      </c>
      <c r="N301" s="274" t="str">
        <f t="shared" si="58"/>
        <v>統一!$I$1:$I$1000</v>
      </c>
      <c r="O301" s="274" t="str">
        <f t="shared" ca="1" si="59"/>
        <v>(62)</v>
      </c>
      <c r="P301" s="275" t="str">
        <f t="shared" ca="1" si="52"/>
        <v>地いきの大人（学校やじゅく・家庭教師・習い事の先生をのぞきます）に勉強やスポーツを教えてもらったり，いっしょに遊んでもらったりすることがありますか</v>
      </c>
      <c r="Q301" s="275" t="str">
        <f t="shared" ca="1" si="63"/>
        <v>当てはまる</v>
      </c>
      <c r="R301" s="275" t="str">
        <f t="shared" ca="1" si="63"/>
        <v>どちらかといえば，当てはまる</v>
      </c>
      <c r="S301" s="275" t="str">
        <f t="shared" ca="1" si="63"/>
        <v>どちらかといえば，当てはまらない</v>
      </c>
      <c r="T301" s="275" t="str">
        <f t="shared" ca="1" si="63"/>
        <v>当てはまらない</v>
      </c>
      <c r="U301" s="275">
        <f t="shared" ca="1" si="63"/>
        <v>0</v>
      </c>
      <c r="V301" s="275">
        <f t="shared" ca="1" si="63"/>
        <v>0</v>
      </c>
    </row>
    <row r="302" spans="1:22">
      <c r="A302" s="269"/>
      <c r="D302" t="s">
        <v>2384</v>
      </c>
      <c r="E302" t="s">
        <v>2387</v>
      </c>
      <c r="F302">
        <v>4</v>
      </c>
      <c r="G302">
        <v>89</v>
      </c>
      <c r="H302" s="271" t="str">
        <f t="shared" si="54"/>
        <v>小６</v>
      </c>
      <c r="I302" s="271" t="str">
        <f t="shared" si="55"/>
        <v>H31</v>
      </c>
      <c r="J302" s="271" t="str">
        <f t="shared" si="56"/>
        <v>H31_小６</v>
      </c>
      <c r="K302" s="282" t="str">
        <f ca="1">INDEX(統一!$E$1:$E$1000,MATCH(E302,INDIRECT(L302),0))</f>
        <v>q138</v>
      </c>
      <c r="L302" s="274" t="str">
        <f t="shared" si="57"/>
        <v>統一!AB1:AB1000</v>
      </c>
      <c r="M302" s="274" t="str">
        <f ca="1">INDEX(統一!$C$1:$C$1000,MATCH(E302,INDIRECT(L302),0))</f>
        <v>生まれた月</v>
      </c>
      <c r="N302" s="274" t="str">
        <f t="shared" si="58"/>
        <v>統一!$I$1:$I$1000</v>
      </c>
      <c r="O302" s="274" t="str">
        <f t="shared" ca="1" si="59"/>
        <v>(63)</v>
      </c>
      <c r="P302" s="275" t="str">
        <f t="shared" ca="1" si="52"/>
        <v>あなたの生まれた月はいつですか</v>
      </c>
      <c r="Q302" s="275" t="str">
        <f t="shared" ca="1" si="63"/>
        <v>①～⑫</v>
      </c>
      <c r="R302" s="275">
        <f t="shared" ca="1" si="63"/>
        <v>0</v>
      </c>
      <c r="S302" s="275">
        <f t="shared" ca="1" si="63"/>
        <v>0</v>
      </c>
      <c r="T302" s="275">
        <f t="shared" ca="1" si="63"/>
        <v>0</v>
      </c>
      <c r="U302" s="275">
        <f t="shared" ca="1" si="63"/>
        <v>0</v>
      </c>
      <c r="V302" s="275">
        <f t="shared" ca="1" si="63"/>
        <v>0</v>
      </c>
    </row>
    <row r="303" spans="1:22">
      <c r="A303" s="269"/>
      <c r="D303" t="s">
        <v>2384</v>
      </c>
      <c r="E303" t="s">
        <v>2386</v>
      </c>
      <c r="F303">
        <v>4</v>
      </c>
      <c r="G303">
        <v>89</v>
      </c>
      <c r="H303" s="271" t="str">
        <f t="shared" si="54"/>
        <v>小６</v>
      </c>
      <c r="I303" s="271" t="str">
        <f t="shared" si="55"/>
        <v>H31</v>
      </c>
      <c r="J303" s="271" t="str">
        <f t="shared" si="56"/>
        <v>H31_小６</v>
      </c>
      <c r="K303" s="282" t="str">
        <f ca="1">INDEX(統一!$E$1:$E$1000,MATCH(E303,INDIRECT(L303),0))</f>
        <v>q138</v>
      </c>
      <c r="L303" s="274" t="str">
        <f t="shared" si="57"/>
        <v>統一!AB1:AB1000</v>
      </c>
      <c r="M303" s="274" t="str">
        <f ca="1">INDEX(統一!$C$1:$C$1000,MATCH(E303,INDIRECT(L303),0))</f>
        <v>生まれた月</v>
      </c>
      <c r="N303" s="274" t="str">
        <f t="shared" si="58"/>
        <v>統一!$I$1:$I$1000</v>
      </c>
      <c r="O303" s="274" t="str">
        <f t="shared" ca="1" si="59"/>
        <v>(63)</v>
      </c>
      <c r="P303" s="275" t="str">
        <f t="shared" ca="1" si="52"/>
        <v>あなたの生まれた月はいつですか</v>
      </c>
      <c r="Q303" s="275" t="str">
        <f t="shared" ca="1" si="63"/>
        <v>①～⑫</v>
      </c>
      <c r="R303" s="275">
        <f t="shared" ca="1" si="63"/>
        <v>0</v>
      </c>
      <c r="S303" s="275">
        <f t="shared" ca="1" si="63"/>
        <v>0</v>
      </c>
      <c r="T303" s="275">
        <f t="shared" ca="1" si="63"/>
        <v>0</v>
      </c>
      <c r="U303" s="275">
        <f t="shared" ca="1" si="63"/>
        <v>0</v>
      </c>
      <c r="V303" s="275">
        <f t="shared" ca="1" si="63"/>
        <v>0</v>
      </c>
    </row>
    <row r="304" spans="1:22">
      <c r="A304" s="269"/>
      <c r="D304" t="s">
        <v>2384</v>
      </c>
      <c r="E304" t="s">
        <v>2385</v>
      </c>
      <c r="F304">
        <v>4</v>
      </c>
      <c r="G304">
        <v>89</v>
      </c>
      <c r="H304" s="271" t="str">
        <f t="shared" si="54"/>
        <v>小６</v>
      </c>
      <c r="I304" s="271" t="str">
        <f t="shared" si="55"/>
        <v>H31</v>
      </c>
      <c r="J304" s="271" t="str">
        <f t="shared" si="56"/>
        <v>H31_小６</v>
      </c>
      <c r="K304" s="282" t="str">
        <f ca="1">INDEX(統一!$E$1:$E$1000,MATCH(E304,INDIRECT(L304),0))</f>
        <v>q138</v>
      </c>
      <c r="L304" s="274" t="str">
        <f t="shared" si="57"/>
        <v>統一!AB1:AB1000</v>
      </c>
      <c r="M304" s="274" t="str">
        <f ca="1">INDEX(統一!$C$1:$C$1000,MATCH(E304,INDIRECT(L304),0))</f>
        <v>生まれた月</v>
      </c>
      <c r="N304" s="274" t="str">
        <f t="shared" si="58"/>
        <v>統一!$I$1:$I$1000</v>
      </c>
      <c r="O304" s="274" t="str">
        <f t="shared" ca="1" si="59"/>
        <v>(63)</v>
      </c>
      <c r="P304" s="275" t="str">
        <f t="shared" ca="1" si="52"/>
        <v>あなたの生まれた月はいつですか</v>
      </c>
      <c r="Q304" s="275" t="str">
        <f t="shared" ca="1" si="63"/>
        <v>①～⑫</v>
      </c>
      <c r="R304" s="275">
        <f t="shared" ca="1" si="63"/>
        <v>0</v>
      </c>
      <c r="S304" s="275">
        <f t="shared" ca="1" si="63"/>
        <v>0</v>
      </c>
      <c r="T304" s="275">
        <f t="shared" ca="1" si="63"/>
        <v>0</v>
      </c>
      <c r="U304" s="275">
        <f t="shared" ca="1" si="63"/>
        <v>0</v>
      </c>
      <c r="V304" s="275">
        <f t="shared" ca="1" si="63"/>
        <v>0</v>
      </c>
    </row>
    <row r="305" spans="1:22">
      <c r="A305" s="269"/>
      <c r="D305" t="s">
        <v>2384</v>
      </c>
      <c r="E305" t="s">
        <v>2383</v>
      </c>
      <c r="F305">
        <v>2</v>
      </c>
      <c r="G305">
        <v>90</v>
      </c>
      <c r="H305" s="271" t="str">
        <f t="shared" si="54"/>
        <v>小６</v>
      </c>
      <c r="I305" s="271" t="str">
        <f t="shared" si="55"/>
        <v>H31</v>
      </c>
      <c r="J305" s="271" t="str">
        <f t="shared" si="56"/>
        <v>H31_小６</v>
      </c>
      <c r="K305" s="282" t="str">
        <f ca="1">INDEX(統一!$E$1:$E$1000,MATCH(E305,INDIRECT(L305),0))</f>
        <v>q212</v>
      </c>
      <c r="L305" s="274" t="str">
        <f t="shared" si="57"/>
        <v>統一!AB1:AB1000</v>
      </c>
      <c r="M305" s="274" t="str">
        <f ca="1">INDEX(統一!$C$1:$C$1000,MATCH(E305,INDIRECT(L305),0))</f>
        <v>調査実施科目でどれが好きか</v>
      </c>
      <c r="N305" s="274" t="str">
        <f t="shared" si="58"/>
        <v>統一!$I$1:$I$1000</v>
      </c>
      <c r="O305" s="274" t="str">
        <f t="shared" ca="1" si="59"/>
        <v>(64)</v>
      </c>
      <c r="P305" s="275" t="str">
        <f t="shared" ca="1" si="52"/>
        <v>調査実施科目でどちらの科目が好きですか</v>
      </c>
      <c r="Q305" s="275" t="str">
        <f t="shared" ref="Q305:V314" ca="1" si="64">INDEX(INDIRECT($J305&amp;"!"&amp;Q$2),MATCH($O305,INDIRECT($J305&amp;"!"&amp;"C1:C1000"),0),0)</f>
        <v>国語</v>
      </c>
      <c r="R305" s="275" t="str">
        <f t="shared" ca="1" si="64"/>
        <v>算数</v>
      </c>
      <c r="S305" s="275">
        <f t="shared" ca="1" si="64"/>
        <v>0</v>
      </c>
      <c r="T305" s="275">
        <f t="shared" ca="1" si="64"/>
        <v>0</v>
      </c>
      <c r="U305" s="275">
        <f t="shared" ca="1" si="64"/>
        <v>0</v>
      </c>
      <c r="V305" s="275">
        <f t="shared" ca="1" si="64"/>
        <v>0</v>
      </c>
    </row>
    <row r="306" spans="1:22">
      <c r="A306" s="269"/>
      <c r="D306" t="s">
        <v>2295</v>
      </c>
      <c r="E306" t="s">
        <v>2382</v>
      </c>
      <c r="F306">
        <v>4</v>
      </c>
      <c r="G306">
        <v>1</v>
      </c>
      <c r="H306" s="271" t="str">
        <f t="shared" si="54"/>
        <v>中１</v>
      </c>
      <c r="I306" s="271" t="str">
        <f t="shared" si="55"/>
        <v>H31</v>
      </c>
      <c r="J306" s="271" t="str">
        <f t="shared" si="56"/>
        <v>H31_中１</v>
      </c>
      <c r="K306" s="282" t="str">
        <f ca="1">INDEX(統一!$E$1:$E$1000,MATCH(E306,INDIRECT(L306),0))</f>
        <v>q1</v>
      </c>
      <c r="L306" s="274" t="str">
        <f t="shared" si="57"/>
        <v>統一!AC1:AC1000</v>
      </c>
      <c r="M306" s="274" t="str">
        <f ca="1">INDEX(統一!$C$1:$C$1000,MATCH(E306,INDIRECT(L306),0))</f>
        <v>楽しい、好き</v>
      </c>
      <c r="N306" s="274" t="str">
        <f t="shared" si="58"/>
        <v>統一!$J$1:$J$1000</v>
      </c>
      <c r="O306" s="274" t="str">
        <f t="shared" ca="1" si="59"/>
        <v>(1)ア</v>
      </c>
      <c r="P306" s="275" t="str">
        <f t="shared" ca="1" si="52"/>
        <v>勉強することが楽しい，好きだから</v>
      </c>
      <c r="Q306" s="275" t="str">
        <f t="shared" ca="1" si="64"/>
        <v>当てはまる</v>
      </c>
      <c r="R306" s="275" t="str">
        <f t="shared" ca="1" si="64"/>
        <v>どちらかといえば，当てはまる</v>
      </c>
      <c r="S306" s="275" t="str">
        <f t="shared" ca="1" si="64"/>
        <v>どちらかといえば，当てはまらない</v>
      </c>
      <c r="T306" s="275" t="str">
        <f t="shared" ca="1" si="64"/>
        <v>当てはまらない</v>
      </c>
      <c r="U306" s="275">
        <f t="shared" ca="1" si="64"/>
        <v>0</v>
      </c>
      <c r="V306" s="275">
        <f t="shared" ca="1" si="64"/>
        <v>0</v>
      </c>
    </row>
    <row r="307" spans="1:22">
      <c r="A307" s="269"/>
      <c r="D307" t="s">
        <v>2295</v>
      </c>
      <c r="E307" t="s">
        <v>2381</v>
      </c>
      <c r="F307">
        <v>4</v>
      </c>
      <c r="G307">
        <v>2</v>
      </c>
      <c r="H307" s="271" t="str">
        <f t="shared" si="54"/>
        <v>中１</v>
      </c>
      <c r="I307" s="271" t="str">
        <f t="shared" si="55"/>
        <v>H31</v>
      </c>
      <c r="J307" s="271" t="str">
        <f t="shared" si="56"/>
        <v>H31_中１</v>
      </c>
      <c r="K307" s="282" t="str">
        <f ca="1">INDEX(統一!$E$1:$E$1000,MATCH(E307,INDIRECT(L307),0))</f>
        <v>q2</v>
      </c>
      <c r="L307" s="274" t="str">
        <f t="shared" si="57"/>
        <v>統一!AC1:AC1000</v>
      </c>
      <c r="M307" s="274" t="str">
        <f ca="1">INDEX(統一!$C$1:$C$1000,MATCH(E307,INDIRECT(L307),0))</f>
        <v>将来役立つ</v>
      </c>
      <c r="N307" s="274" t="str">
        <f t="shared" si="58"/>
        <v>統一!$J$1:$J$1000</v>
      </c>
      <c r="O307" s="274" t="str">
        <f t="shared" ca="1" si="59"/>
        <v>(1)イ</v>
      </c>
      <c r="P307" s="275" t="str">
        <f t="shared" ca="1" si="52"/>
        <v>将来の進学や就職の役に立つから</v>
      </c>
      <c r="Q307" s="275" t="str">
        <f t="shared" ca="1" si="64"/>
        <v>当てはまる</v>
      </c>
      <c r="R307" s="275" t="str">
        <f t="shared" ca="1" si="64"/>
        <v>どちらかといえば，当てはまる</v>
      </c>
      <c r="S307" s="275" t="str">
        <f t="shared" ca="1" si="64"/>
        <v>どちらかといえば，当てはまらない</v>
      </c>
      <c r="T307" s="275" t="str">
        <f t="shared" ca="1" si="64"/>
        <v>当てはまらない</v>
      </c>
      <c r="U307" s="275">
        <f t="shared" ca="1" si="64"/>
        <v>0</v>
      </c>
      <c r="V307" s="275">
        <f t="shared" ca="1" si="64"/>
        <v>0</v>
      </c>
    </row>
    <row r="308" spans="1:22">
      <c r="A308" s="269"/>
      <c r="D308" t="s">
        <v>2295</v>
      </c>
      <c r="E308" t="s">
        <v>2380</v>
      </c>
      <c r="F308">
        <v>4</v>
      </c>
      <c r="G308">
        <v>3</v>
      </c>
      <c r="H308" s="271" t="str">
        <f t="shared" si="54"/>
        <v>中１</v>
      </c>
      <c r="I308" s="271" t="str">
        <f t="shared" si="55"/>
        <v>H31</v>
      </c>
      <c r="J308" s="271" t="str">
        <f t="shared" si="56"/>
        <v>H31_中１</v>
      </c>
      <c r="K308" s="282" t="str">
        <f ca="1">INDEX(統一!$E$1:$E$1000,MATCH(E308,INDIRECT(L308),0))</f>
        <v>q3</v>
      </c>
      <c r="L308" s="274" t="str">
        <f t="shared" si="57"/>
        <v>統一!AC1:AC1000</v>
      </c>
      <c r="M308" s="274" t="str">
        <f ca="1">INDEX(統一!$C$1:$C$1000,MATCH(E308,INDIRECT(L308),0))</f>
        <v>先生や家族にほめられる</v>
      </c>
      <c r="N308" s="274" t="str">
        <f t="shared" si="58"/>
        <v>統一!$J$1:$J$1000</v>
      </c>
      <c r="O308" s="274" t="str">
        <f t="shared" ca="1" si="59"/>
        <v>(1)ウ</v>
      </c>
      <c r="P308" s="275" t="str">
        <f t="shared" ca="1" si="52"/>
        <v>先生や家の人にほめられたいから</v>
      </c>
      <c r="Q308" s="275" t="str">
        <f t="shared" ca="1" si="64"/>
        <v>当てはまる</v>
      </c>
      <c r="R308" s="275" t="str">
        <f t="shared" ca="1" si="64"/>
        <v>どちらかといえば，当てはまる</v>
      </c>
      <c r="S308" s="275" t="str">
        <f t="shared" ca="1" si="64"/>
        <v>どちらかといえば，当てはまらない</v>
      </c>
      <c r="T308" s="275" t="str">
        <f t="shared" ca="1" si="64"/>
        <v>当てはまらない</v>
      </c>
      <c r="U308" s="275">
        <f t="shared" ca="1" si="64"/>
        <v>0</v>
      </c>
      <c r="V308" s="275">
        <f t="shared" ca="1" si="64"/>
        <v>0</v>
      </c>
    </row>
    <row r="309" spans="1:22">
      <c r="A309" s="269"/>
      <c r="D309" t="s">
        <v>2295</v>
      </c>
      <c r="E309" t="s">
        <v>2379</v>
      </c>
      <c r="F309">
        <v>4</v>
      </c>
      <c r="G309">
        <v>4</v>
      </c>
      <c r="H309" s="271" t="str">
        <f t="shared" si="54"/>
        <v>中１</v>
      </c>
      <c r="I309" s="271" t="str">
        <f t="shared" si="55"/>
        <v>H31</v>
      </c>
      <c r="J309" s="271" t="str">
        <f t="shared" si="56"/>
        <v>H31_中１</v>
      </c>
      <c r="K309" s="282" t="str">
        <f ca="1">INDEX(統一!$E$1:$E$1000,MATCH(E309,INDIRECT(L309),0))</f>
        <v>q192</v>
      </c>
      <c r="L309" s="274" t="str">
        <f t="shared" si="57"/>
        <v>統一!AC1:AC1000</v>
      </c>
      <c r="M309" s="274" t="str">
        <f ca="1">INDEX(統一!$C$1:$C$1000,MATCH(E309,INDIRECT(L309),0))</f>
        <v>友達に認められる</v>
      </c>
      <c r="N309" s="274" t="str">
        <f t="shared" si="58"/>
        <v>統一!$J$1:$J$1000</v>
      </c>
      <c r="O309" s="274" t="str">
        <f t="shared" ca="1" si="59"/>
        <v>(1)エ</v>
      </c>
      <c r="P309" s="275" t="str">
        <f t="shared" ca="1" si="52"/>
        <v>学校の友達に認められたいから</v>
      </c>
      <c r="Q309" s="275" t="str">
        <f t="shared" ca="1" si="64"/>
        <v>当てはまる</v>
      </c>
      <c r="R309" s="275" t="str">
        <f t="shared" ca="1" si="64"/>
        <v>どちらかといえば，当てはまる</v>
      </c>
      <c r="S309" s="275" t="str">
        <f t="shared" ca="1" si="64"/>
        <v>どちらかといえば，当てはまらない</v>
      </c>
      <c r="T309" s="275" t="str">
        <f t="shared" ca="1" si="64"/>
        <v>当てはまらない</v>
      </c>
      <c r="U309" s="275">
        <f t="shared" ca="1" si="64"/>
        <v>0</v>
      </c>
      <c r="V309" s="275">
        <f t="shared" ca="1" si="64"/>
        <v>0</v>
      </c>
    </row>
    <row r="310" spans="1:22">
      <c r="A310" s="269"/>
      <c r="D310" t="s">
        <v>2295</v>
      </c>
      <c r="E310" t="s">
        <v>2378</v>
      </c>
      <c r="F310">
        <v>5</v>
      </c>
      <c r="G310">
        <v>5</v>
      </c>
      <c r="H310" s="271" t="str">
        <f t="shared" si="54"/>
        <v>中１</v>
      </c>
      <c r="I310" s="271" t="str">
        <f t="shared" si="55"/>
        <v>H31</v>
      </c>
      <c r="J310" s="271" t="str">
        <f t="shared" si="56"/>
        <v>H31_中１</v>
      </c>
      <c r="K310" s="282" t="str">
        <f ca="1">INDEX(統一!$E$1:$E$1000,MATCH(E310,INDIRECT(L310),0))</f>
        <v>q18</v>
      </c>
      <c r="L310" s="274" t="str">
        <f t="shared" si="57"/>
        <v>統一!AC1:AC1000</v>
      </c>
      <c r="M310" s="274" t="str">
        <f ca="1">INDEX(統一!$C$1:$C$1000,MATCH(E310,INDIRECT(L310),0))</f>
        <v>参考書・事典の準備しておく</v>
      </c>
      <c r="N310" s="274" t="str">
        <f t="shared" si="58"/>
        <v>統一!$J$1:$J$1000</v>
      </c>
      <c r="O310" s="274" t="str">
        <f t="shared" ca="1" si="59"/>
        <v>(2)ア</v>
      </c>
      <c r="P310" s="275" t="str">
        <f t="shared" ca="1" si="52"/>
        <v>勉強するときは，参考書や事典などがすぐ使えるように準備しておく</v>
      </c>
      <c r="Q310" s="275" t="str">
        <f t="shared" ca="1" si="64"/>
        <v>よく当てはまる</v>
      </c>
      <c r="R310" s="275" t="str">
        <f t="shared" ca="1" si="64"/>
        <v>少し当てはまる</v>
      </c>
      <c r="S310" s="275" t="str">
        <f t="shared" ca="1" si="64"/>
        <v>どちらともいえない</v>
      </c>
      <c r="T310" s="275" t="str">
        <f t="shared" ca="1" si="64"/>
        <v>あまり当てはまらない</v>
      </c>
      <c r="U310" s="275" t="str">
        <f t="shared" ca="1" si="64"/>
        <v>全く当てはまらない</v>
      </c>
      <c r="V310" s="275">
        <f t="shared" ca="1" si="64"/>
        <v>0</v>
      </c>
    </row>
    <row r="311" spans="1:22">
      <c r="A311" s="269"/>
      <c r="D311" t="s">
        <v>2295</v>
      </c>
      <c r="E311" t="s">
        <v>2377</v>
      </c>
      <c r="F311">
        <v>5</v>
      </c>
      <c r="G311">
        <v>6</v>
      </c>
      <c r="H311" s="271" t="str">
        <f t="shared" si="54"/>
        <v>中１</v>
      </c>
      <c r="I311" s="271" t="str">
        <f t="shared" si="55"/>
        <v>H31</v>
      </c>
      <c r="J311" s="271" t="str">
        <f t="shared" si="56"/>
        <v>H31_中１</v>
      </c>
      <c r="K311" s="282" t="str">
        <f ca="1">INDEX(統一!$E$1:$E$1000,MATCH(E311,INDIRECT(L311),0))</f>
        <v>q27</v>
      </c>
      <c r="L311" s="274" t="str">
        <f t="shared" si="57"/>
        <v>統一!AC1:AC1000</v>
      </c>
      <c r="M311" s="274" t="str">
        <f ca="1">INDEX(統一!$C$1:$C$1000,MATCH(E311,INDIRECT(L311),0))</f>
        <v>友達と答え合わせをする</v>
      </c>
      <c r="N311" s="274" t="str">
        <f t="shared" si="58"/>
        <v>統一!$J$1:$J$1000</v>
      </c>
      <c r="O311" s="274" t="str">
        <f t="shared" ca="1" si="59"/>
        <v>(2)イ</v>
      </c>
      <c r="P311" s="275" t="str">
        <f t="shared" ref="P311:P374" ca="1" si="65">INDEX(INDIRECT($J311&amp;"!"&amp;P$2),MATCH($O311,INDIRECT($J311&amp;"!"&amp;"C1:C1000"),0),0)</f>
        <v>勉強するときは，最後に友達と答え合わせをするようにする</v>
      </c>
      <c r="Q311" s="275" t="str">
        <f t="shared" ca="1" si="64"/>
        <v>よく当てはまる</v>
      </c>
      <c r="R311" s="275" t="str">
        <f t="shared" ca="1" si="64"/>
        <v>少し当てはまる</v>
      </c>
      <c r="S311" s="275" t="str">
        <f t="shared" ca="1" si="64"/>
        <v>どちらともいえない</v>
      </c>
      <c r="T311" s="275" t="str">
        <f t="shared" ca="1" si="64"/>
        <v>あまり当てはまらない</v>
      </c>
      <c r="U311" s="275" t="str">
        <f t="shared" ca="1" si="64"/>
        <v>全く当てはまらない</v>
      </c>
      <c r="V311" s="275">
        <f t="shared" ca="1" si="64"/>
        <v>0</v>
      </c>
    </row>
    <row r="312" spans="1:22">
      <c r="A312" s="269"/>
      <c r="D312" t="s">
        <v>2295</v>
      </c>
      <c r="E312" t="s">
        <v>2376</v>
      </c>
      <c r="F312">
        <v>5</v>
      </c>
      <c r="G312">
        <v>7</v>
      </c>
      <c r="H312" s="271" t="str">
        <f t="shared" si="54"/>
        <v>中１</v>
      </c>
      <c r="I312" s="271" t="str">
        <f t="shared" si="55"/>
        <v>H31</v>
      </c>
      <c r="J312" s="271" t="str">
        <f t="shared" si="56"/>
        <v>H31_中１</v>
      </c>
      <c r="K312" s="282" t="str">
        <f ca="1">INDEX(統一!$E$1:$E$1000,MATCH(E312,INDIRECT(L312),0))</f>
        <v>q5</v>
      </c>
      <c r="L312" s="274" t="str">
        <f t="shared" si="57"/>
        <v>統一!AC1:AC1000</v>
      </c>
      <c r="M312" s="274" t="str">
        <f ca="1">INDEX(統一!$C$1:$C$1000,MATCH(E312,INDIRECT(L312),0))</f>
        <v>わからないときは、勉強のやり方を変える</v>
      </c>
      <c r="N312" s="274" t="str">
        <f t="shared" si="58"/>
        <v>統一!$J$1:$J$1000</v>
      </c>
      <c r="O312" s="274" t="str">
        <f t="shared" ca="1" si="59"/>
        <v>(2)ウ</v>
      </c>
      <c r="P312" s="275" t="str">
        <f t="shared" ca="1" si="65"/>
        <v>勉強でわからないところがあったら，勉強のやり方をいろいろ変えてみる</v>
      </c>
      <c r="Q312" s="275" t="str">
        <f t="shared" ca="1" si="64"/>
        <v>よく当てはまる</v>
      </c>
      <c r="R312" s="275" t="str">
        <f t="shared" ca="1" si="64"/>
        <v>少し当てはまる</v>
      </c>
      <c r="S312" s="275" t="str">
        <f t="shared" ca="1" si="64"/>
        <v>どちらともいえない</v>
      </c>
      <c r="T312" s="275" t="str">
        <f t="shared" ca="1" si="64"/>
        <v>あまり当てはまらない</v>
      </c>
      <c r="U312" s="275" t="str">
        <f t="shared" ca="1" si="64"/>
        <v>全く当てはまらない</v>
      </c>
      <c r="V312" s="275">
        <f t="shared" ca="1" si="64"/>
        <v>0</v>
      </c>
    </row>
    <row r="313" spans="1:22">
      <c r="A313" s="269"/>
      <c r="D313" t="s">
        <v>2295</v>
      </c>
      <c r="E313" t="s">
        <v>2375</v>
      </c>
      <c r="F313">
        <v>5</v>
      </c>
      <c r="G313">
        <v>8</v>
      </c>
      <c r="H313" s="271" t="str">
        <f t="shared" si="54"/>
        <v>中１</v>
      </c>
      <c r="I313" s="271" t="str">
        <f t="shared" si="55"/>
        <v>H31</v>
      </c>
      <c r="J313" s="271" t="str">
        <f t="shared" si="56"/>
        <v>H31_中１</v>
      </c>
      <c r="K313" s="282" t="str">
        <f ca="1">INDEX(統一!$E$1:$E$1000,MATCH(E313,INDIRECT(L313),0))</f>
        <v>q30</v>
      </c>
      <c r="L313" s="274" t="str">
        <f t="shared" si="57"/>
        <v>統一!AC1:AC1000</v>
      </c>
      <c r="M313" s="274" t="str">
        <f ca="1">INDEX(統一!$C$1:$C$1000,MATCH(E313,INDIRECT(L313),0))</f>
        <v>わからないときは、先生に聞く</v>
      </c>
      <c r="N313" s="274" t="str">
        <f t="shared" si="58"/>
        <v>統一!$J$1:$J$1000</v>
      </c>
      <c r="O313" s="274" t="str">
        <f t="shared" ca="1" si="59"/>
        <v>(2)エ</v>
      </c>
      <c r="P313" s="275" t="str">
        <f t="shared" ca="1" si="65"/>
        <v>勉強していてわからないところがあったら，先生にきく</v>
      </c>
      <c r="Q313" s="275" t="str">
        <f t="shared" ca="1" si="64"/>
        <v>よく当てはまる</v>
      </c>
      <c r="R313" s="275" t="str">
        <f t="shared" ca="1" si="64"/>
        <v>少し当てはまる</v>
      </c>
      <c r="S313" s="275" t="str">
        <f t="shared" ca="1" si="64"/>
        <v>どちらともいえない</v>
      </c>
      <c r="T313" s="275" t="str">
        <f t="shared" ca="1" si="64"/>
        <v>あまり当てはまらない</v>
      </c>
      <c r="U313" s="275" t="str">
        <f t="shared" ca="1" si="64"/>
        <v>全く当てはまらない</v>
      </c>
      <c r="V313" s="275">
        <f t="shared" ca="1" si="64"/>
        <v>0</v>
      </c>
    </row>
    <row r="314" spans="1:22">
      <c r="A314" s="269"/>
      <c r="D314" t="s">
        <v>2295</v>
      </c>
      <c r="E314" t="s">
        <v>2374</v>
      </c>
      <c r="F314">
        <v>5</v>
      </c>
      <c r="G314">
        <v>9</v>
      </c>
      <c r="H314" s="271" t="str">
        <f t="shared" si="54"/>
        <v>中１</v>
      </c>
      <c r="I314" s="271" t="str">
        <f t="shared" si="55"/>
        <v>H31</v>
      </c>
      <c r="J314" s="271" t="str">
        <f t="shared" si="56"/>
        <v>H31_中１</v>
      </c>
      <c r="K314" s="282" t="str">
        <f ca="1">INDEX(統一!$E$1:$E$1000,MATCH(E314,INDIRECT(L314),0))</f>
        <v>q38</v>
      </c>
      <c r="L314" s="274" t="str">
        <f t="shared" si="57"/>
        <v>統一!AC1:AC1000</v>
      </c>
      <c r="M314" s="274" t="str">
        <f ca="1">INDEX(統一!$C$1:$C$1000,MATCH(E314,INDIRECT(L314),0))</f>
        <v>問題がつまらなくても最後までやり続ける</v>
      </c>
      <c r="N314" s="274" t="str">
        <f t="shared" si="58"/>
        <v>統一!$J$1:$J$1000</v>
      </c>
      <c r="O314" s="274" t="str">
        <f t="shared" ca="1" si="59"/>
        <v>(2)オ</v>
      </c>
      <c r="P314" s="275" t="str">
        <f t="shared" ca="1" si="65"/>
        <v>問題が退屈でつまらないときでも，それが終わるまでなんとかやり続けられるように努力する</v>
      </c>
      <c r="Q314" s="275" t="str">
        <f t="shared" ca="1" si="64"/>
        <v>よく当てはまる</v>
      </c>
      <c r="R314" s="275" t="str">
        <f t="shared" ca="1" si="64"/>
        <v>少し当てはまる</v>
      </c>
      <c r="S314" s="275" t="str">
        <f t="shared" ca="1" si="64"/>
        <v>どちらともいえない</v>
      </c>
      <c r="T314" s="275" t="str">
        <f t="shared" ca="1" si="64"/>
        <v>あまり当てはまらない</v>
      </c>
      <c r="U314" s="275" t="str">
        <f t="shared" ca="1" si="64"/>
        <v>全く当てはまらない</v>
      </c>
      <c r="V314" s="275">
        <f t="shared" ca="1" si="64"/>
        <v>0</v>
      </c>
    </row>
    <row r="315" spans="1:22">
      <c r="A315" s="269"/>
      <c r="D315" t="s">
        <v>2295</v>
      </c>
      <c r="E315" t="s">
        <v>2373</v>
      </c>
      <c r="F315">
        <v>5</v>
      </c>
      <c r="G315">
        <v>10</v>
      </c>
      <c r="H315" s="271" t="str">
        <f t="shared" si="54"/>
        <v>中１</v>
      </c>
      <c r="I315" s="271" t="str">
        <f t="shared" si="55"/>
        <v>H31</v>
      </c>
      <c r="J315" s="271" t="str">
        <f t="shared" si="56"/>
        <v>H31_中１</v>
      </c>
      <c r="K315" s="282" t="str">
        <f ca="1">INDEX(統一!$E$1:$E$1000,MATCH(E315,INDIRECT(L315),0))</f>
        <v>q35</v>
      </c>
      <c r="L315" s="274" t="str">
        <f t="shared" si="57"/>
        <v>統一!AC1:AC1000</v>
      </c>
      <c r="M315" s="274" t="str">
        <f ca="1">INDEX(統一!$C$1:$C$1000,MATCH(E315,INDIRECT(L315),0))</f>
        <v>勉強がつまらないときはやめてしまう【逆転項目】</v>
      </c>
      <c r="N315" s="274" t="str">
        <f t="shared" si="58"/>
        <v>統一!$J$1:$J$1000</v>
      </c>
      <c r="O315" s="274" t="str">
        <f t="shared" ca="1" si="59"/>
        <v>(2)カ</v>
      </c>
      <c r="P315" s="275" t="str">
        <f t="shared" ca="1" si="65"/>
        <v>学校の勉強をしているとき，とてもめんどうでつまらないと思うことがよくあるので，やろうとしていたことを終える前にやめてしまう</v>
      </c>
      <c r="Q315" s="275" t="str">
        <f t="shared" ref="Q315:V324" ca="1" si="66">INDEX(INDIRECT($J315&amp;"!"&amp;Q$2),MATCH($O315,INDIRECT($J315&amp;"!"&amp;"C1:C1000"),0),0)</f>
        <v>よく当てはまる</v>
      </c>
      <c r="R315" s="275" t="str">
        <f t="shared" ca="1" si="66"/>
        <v>少し当てはまる</v>
      </c>
      <c r="S315" s="275" t="str">
        <f t="shared" ca="1" si="66"/>
        <v>どちらともいえない</v>
      </c>
      <c r="T315" s="275" t="str">
        <f t="shared" ca="1" si="66"/>
        <v>あまり当てはまらない</v>
      </c>
      <c r="U315" s="275" t="str">
        <f t="shared" ca="1" si="66"/>
        <v>全く当てはまらない</v>
      </c>
      <c r="V315" s="275">
        <f t="shared" ca="1" si="66"/>
        <v>0</v>
      </c>
    </row>
    <row r="316" spans="1:22">
      <c r="A316" s="269"/>
      <c r="D316" t="s">
        <v>2295</v>
      </c>
      <c r="E316" t="s">
        <v>2372</v>
      </c>
      <c r="F316">
        <v>5</v>
      </c>
      <c r="G316">
        <v>11</v>
      </c>
      <c r="H316" s="271" t="str">
        <f t="shared" si="54"/>
        <v>中１</v>
      </c>
      <c r="I316" s="271" t="str">
        <f t="shared" si="55"/>
        <v>H31</v>
      </c>
      <c r="J316" s="271" t="str">
        <f t="shared" si="56"/>
        <v>H31_中１</v>
      </c>
      <c r="K316" s="282" t="str">
        <f ca="1">INDEX(統一!$E$1:$E$1000,MATCH(E316,INDIRECT(L316),0))</f>
        <v>q37</v>
      </c>
      <c r="L316" s="274" t="str">
        <f t="shared" si="57"/>
        <v>統一!AC1:AC1000</v>
      </c>
      <c r="M316" s="274" t="str">
        <f ca="1">INDEX(統一!$C$1:$C$1000,MATCH(E316,INDIRECT(L316),0))</f>
        <v>授業が難しいとき、簡単なところだけやる【逆転項目】</v>
      </c>
      <c r="N316" s="274" t="str">
        <f t="shared" si="58"/>
        <v>統一!$J$1:$J$1000</v>
      </c>
      <c r="O316" s="274" t="str">
        <f t="shared" ca="1" si="59"/>
        <v>(2)キ</v>
      </c>
      <c r="P316" s="275" t="str">
        <f t="shared" ca="1" si="65"/>
        <v>授業の内容が難しいときは，やらずにあきらめるか，簡単なところだけ勉強する</v>
      </c>
      <c r="Q316" s="275" t="str">
        <f t="shared" ca="1" si="66"/>
        <v>よく当てはまる</v>
      </c>
      <c r="R316" s="275" t="str">
        <f t="shared" ca="1" si="66"/>
        <v>少し当てはまる</v>
      </c>
      <c r="S316" s="275" t="str">
        <f t="shared" ca="1" si="66"/>
        <v>どちらともいえない</v>
      </c>
      <c r="T316" s="275" t="str">
        <f t="shared" ca="1" si="66"/>
        <v>あまり当てはまらない</v>
      </c>
      <c r="U316" s="275" t="str">
        <f t="shared" ca="1" si="66"/>
        <v>全く当てはまらない</v>
      </c>
      <c r="V316" s="275">
        <f t="shared" ca="1" si="66"/>
        <v>0</v>
      </c>
    </row>
    <row r="317" spans="1:22">
      <c r="A317" s="269"/>
      <c r="D317" t="s">
        <v>2295</v>
      </c>
      <c r="E317" t="s">
        <v>2371</v>
      </c>
      <c r="F317">
        <v>5</v>
      </c>
      <c r="G317">
        <v>12</v>
      </c>
      <c r="H317" s="271" t="str">
        <f t="shared" si="54"/>
        <v>中１</v>
      </c>
      <c r="I317" s="271" t="str">
        <f t="shared" si="55"/>
        <v>H31</v>
      </c>
      <c r="J317" s="271" t="str">
        <f t="shared" si="56"/>
        <v>H31_中１</v>
      </c>
      <c r="K317" s="282" t="str">
        <f ca="1">INDEX(統一!$E$1:$E$1000,MATCH(E317,INDIRECT(L317),0))</f>
        <v>q31</v>
      </c>
      <c r="L317" s="274" t="str">
        <f t="shared" si="57"/>
        <v>統一!AC1:AC1000</v>
      </c>
      <c r="M317" s="274" t="str">
        <f ca="1">INDEX(統一!$C$1:$C$1000,MATCH(E317,INDIRECT(L317),0))</f>
        <v>今までの学習と結びつけて考える</v>
      </c>
      <c r="N317" s="274" t="str">
        <f t="shared" si="58"/>
        <v>統一!$J$1:$J$1000</v>
      </c>
      <c r="O317" s="274" t="str">
        <f t="shared" ca="1" si="59"/>
        <v>(2)ク</v>
      </c>
      <c r="P317" s="275" t="str">
        <f t="shared" ca="1" si="65"/>
        <v>新しいことを勉強するとき，今までに勉強したことと関係があるかどうかを考えながら勉強する</v>
      </c>
      <c r="Q317" s="275" t="str">
        <f t="shared" ca="1" si="66"/>
        <v>よく当てはまる</v>
      </c>
      <c r="R317" s="275" t="str">
        <f t="shared" ca="1" si="66"/>
        <v>少し当てはまる</v>
      </c>
      <c r="S317" s="275" t="str">
        <f t="shared" ca="1" si="66"/>
        <v>どちらともいえない</v>
      </c>
      <c r="T317" s="275" t="str">
        <f t="shared" ca="1" si="66"/>
        <v>あまり当てはまらない</v>
      </c>
      <c r="U317" s="275" t="str">
        <f t="shared" ca="1" si="66"/>
        <v>全く当てはまらない</v>
      </c>
      <c r="V317" s="275">
        <f t="shared" ca="1" si="66"/>
        <v>0</v>
      </c>
    </row>
    <row r="318" spans="1:22">
      <c r="A318" s="269"/>
      <c r="D318" t="s">
        <v>2295</v>
      </c>
      <c r="E318" t="s">
        <v>2370</v>
      </c>
      <c r="F318">
        <v>5</v>
      </c>
      <c r="G318">
        <v>13</v>
      </c>
      <c r="H318" s="271" t="str">
        <f t="shared" si="54"/>
        <v>中１</v>
      </c>
      <c r="I318" s="271" t="str">
        <f t="shared" si="55"/>
        <v>H31</v>
      </c>
      <c r="J318" s="271" t="str">
        <f t="shared" si="56"/>
        <v>H31_中１</v>
      </c>
      <c r="K318" s="282" t="str">
        <f ca="1">INDEX(統一!$E$1:$E$1000,MATCH(E318,INDIRECT(L318),0))</f>
        <v>q15</v>
      </c>
      <c r="L318" s="274" t="str">
        <f t="shared" si="57"/>
        <v>統一!AC1:AC1000</v>
      </c>
      <c r="M318" s="274" t="str">
        <f ca="1">INDEX(統一!$C$1:$C$1000,MATCH(E318,INDIRECT(L318),0))</f>
        <v>既習を見直す</v>
      </c>
      <c r="N318" s="274" t="str">
        <f t="shared" si="58"/>
        <v>統一!$J$1:$J$1000</v>
      </c>
      <c r="O318" s="274" t="str">
        <f t="shared" ca="1" si="59"/>
        <v>(2)ケ</v>
      </c>
      <c r="P318" s="275" t="str">
        <f t="shared" ca="1" si="65"/>
        <v>勉強しているとき，たまに止まって，一度やったところを見直す</v>
      </c>
      <c r="Q318" s="275" t="str">
        <f t="shared" ca="1" si="66"/>
        <v>よく当てはまる</v>
      </c>
      <c r="R318" s="275" t="str">
        <f t="shared" ca="1" si="66"/>
        <v>少し当てはまる</v>
      </c>
      <c r="S318" s="275" t="str">
        <f t="shared" ca="1" si="66"/>
        <v>どちらともいえない</v>
      </c>
      <c r="T318" s="275" t="str">
        <f t="shared" ca="1" si="66"/>
        <v>あまり当てはまらない</v>
      </c>
      <c r="U318" s="275" t="str">
        <f t="shared" ca="1" si="66"/>
        <v>全く当てはまらない</v>
      </c>
      <c r="V318" s="275">
        <f t="shared" ca="1" si="66"/>
        <v>0</v>
      </c>
    </row>
    <row r="319" spans="1:22">
      <c r="A319" s="269"/>
      <c r="D319" t="s">
        <v>2295</v>
      </c>
      <c r="E319" t="s">
        <v>2369</v>
      </c>
      <c r="F319">
        <v>5</v>
      </c>
      <c r="G319">
        <v>14</v>
      </c>
      <c r="H319" s="271" t="str">
        <f t="shared" si="54"/>
        <v>中１</v>
      </c>
      <c r="I319" s="271" t="str">
        <f t="shared" si="55"/>
        <v>H31</v>
      </c>
      <c r="J319" s="271" t="str">
        <f t="shared" si="56"/>
        <v>H31_中１</v>
      </c>
      <c r="K319" s="282" t="str">
        <f ca="1">INDEX(統一!$E$1:$E$1000,MATCH(E319,INDIRECT(L319),0))</f>
        <v>q28</v>
      </c>
      <c r="L319" s="274" t="str">
        <f t="shared" si="57"/>
        <v>統一!AC1:AC1000</v>
      </c>
      <c r="M319" s="274" t="str">
        <f ca="1">INDEX(統一!$C$1:$C$1000,MATCH(E319,INDIRECT(L319),0))</f>
        <v>内容を思い浮かべて考える</v>
      </c>
      <c r="N319" s="274" t="str">
        <f t="shared" si="58"/>
        <v>統一!$J$1:$J$1000</v>
      </c>
      <c r="O319" s="274" t="str">
        <f t="shared" ca="1" si="59"/>
        <v>(2)コ</v>
      </c>
      <c r="P319" s="275" t="str">
        <f t="shared" ca="1" si="65"/>
        <v>勉強するときは，内容を頭に思いうかべながら考える</v>
      </c>
      <c r="Q319" s="275" t="str">
        <f t="shared" ca="1" si="66"/>
        <v>よく当てはまる</v>
      </c>
      <c r="R319" s="275" t="str">
        <f t="shared" ca="1" si="66"/>
        <v>少し当てはまる</v>
      </c>
      <c r="S319" s="275" t="str">
        <f t="shared" ca="1" si="66"/>
        <v>どちらともいえない</v>
      </c>
      <c r="T319" s="275" t="str">
        <f t="shared" ca="1" si="66"/>
        <v>あまり当てはまらない</v>
      </c>
      <c r="U319" s="275" t="str">
        <f t="shared" ca="1" si="66"/>
        <v>全く当てはまらない</v>
      </c>
      <c r="V319" s="275">
        <f t="shared" ca="1" si="66"/>
        <v>0</v>
      </c>
    </row>
    <row r="320" spans="1:22">
      <c r="A320" s="269"/>
      <c r="D320" t="s">
        <v>2295</v>
      </c>
      <c r="E320" t="s">
        <v>2368</v>
      </c>
      <c r="F320">
        <v>5</v>
      </c>
      <c r="G320">
        <v>15</v>
      </c>
      <c r="H320" s="271" t="str">
        <f t="shared" si="54"/>
        <v>中１</v>
      </c>
      <c r="I320" s="271" t="str">
        <f t="shared" si="55"/>
        <v>H31</v>
      </c>
      <c r="J320" s="271" t="str">
        <f t="shared" si="56"/>
        <v>H31_中１</v>
      </c>
      <c r="K320" s="282" t="str">
        <f ca="1">INDEX(統一!$E$1:$E$1000,MATCH(E320,INDIRECT(L320),0))</f>
        <v>q6</v>
      </c>
      <c r="L320" s="274" t="str">
        <f t="shared" si="57"/>
        <v>統一!AC1:AC1000</v>
      </c>
      <c r="M320" s="274" t="str">
        <f ca="1">INDEX(統一!$C$1:$C$1000,MATCH(E320,INDIRECT(L320),0))</f>
        <v>内容を覚えているか確かめる</v>
      </c>
      <c r="N320" s="274" t="str">
        <f t="shared" si="58"/>
        <v>統一!$J$1:$J$1000</v>
      </c>
      <c r="O320" s="274" t="str">
        <f t="shared" ca="1" si="59"/>
        <v>(2)サ</v>
      </c>
      <c r="P320" s="275" t="str">
        <f t="shared" ca="1" si="65"/>
        <v>勉強しているときに，やった内容を覚えているかどうかを確かめる</v>
      </c>
      <c r="Q320" s="275" t="str">
        <f t="shared" ca="1" si="66"/>
        <v>よく当てはまる</v>
      </c>
      <c r="R320" s="275" t="str">
        <f t="shared" ca="1" si="66"/>
        <v>少し当てはまる</v>
      </c>
      <c r="S320" s="275" t="str">
        <f t="shared" ca="1" si="66"/>
        <v>どちらともいえない</v>
      </c>
      <c r="T320" s="275" t="str">
        <f t="shared" ca="1" si="66"/>
        <v>あまり当てはまらない</v>
      </c>
      <c r="U320" s="275" t="str">
        <f t="shared" ca="1" si="66"/>
        <v>全く当てはまらない</v>
      </c>
      <c r="V320" s="275">
        <f t="shared" ca="1" si="66"/>
        <v>0</v>
      </c>
    </row>
    <row r="321" spans="1:22">
      <c r="A321" s="269"/>
      <c r="D321" t="s">
        <v>2295</v>
      </c>
      <c r="E321" t="s">
        <v>2367</v>
      </c>
      <c r="F321">
        <v>5</v>
      </c>
      <c r="G321">
        <v>16</v>
      </c>
      <c r="H321" s="271" t="str">
        <f t="shared" si="54"/>
        <v>中１</v>
      </c>
      <c r="I321" s="271" t="str">
        <f t="shared" si="55"/>
        <v>H31</v>
      </c>
      <c r="J321" s="271" t="str">
        <f t="shared" si="56"/>
        <v>H31_中１</v>
      </c>
      <c r="K321" s="282" t="str">
        <f ca="1">INDEX(統一!$E$1:$E$1000,MATCH(E321,INDIRECT(L321),0))</f>
        <v>q24</v>
      </c>
      <c r="L321" s="274" t="str">
        <f t="shared" si="57"/>
        <v>統一!AC1:AC1000</v>
      </c>
      <c r="M321" s="274" t="str">
        <f ca="1">INDEX(統一!$C$1:$C$1000,MATCH(E321,INDIRECT(L321),0))</f>
        <v>わからないとき、友達に答えを聞く</v>
      </c>
      <c r="N321" s="274" t="str">
        <f t="shared" si="58"/>
        <v>統一!$J$1:$J$1000</v>
      </c>
      <c r="O321" s="274" t="str">
        <f t="shared" ca="1" si="59"/>
        <v>(2)シ</v>
      </c>
      <c r="P321" s="275" t="str">
        <f t="shared" ca="1" si="65"/>
        <v>勉強でわからないところがあったら，友達にその答えをきく</v>
      </c>
      <c r="Q321" s="275" t="str">
        <f t="shared" ca="1" si="66"/>
        <v>よく当てはまる</v>
      </c>
      <c r="R321" s="275" t="str">
        <f t="shared" ca="1" si="66"/>
        <v>少し当てはまる</v>
      </c>
      <c r="S321" s="275" t="str">
        <f t="shared" ca="1" si="66"/>
        <v>どちらともいえない</v>
      </c>
      <c r="T321" s="275" t="str">
        <f t="shared" ca="1" si="66"/>
        <v>あまり当てはまらない</v>
      </c>
      <c r="U321" s="275" t="str">
        <f t="shared" ca="1" si="66"/>
        <v>全く当てはまらない</v>
      </c>
      <c r="V321" s="275">
        <f t="shared" ca="1" si="66"/>
        <v>0</v>
      </c>
    </row>
    <row r="322" spans="1:22">
      <c r="A322" s="269"/>
      <c r="D322" t="s">
        <v>2295</v>
      </c>
      <c r="E322" t="s">
        <v>2366</v>
      </c>
      <c r="F322">
        <v>5</v>
      </c>
      <c r="G322">
        <v>17</v>
      </c>
      <c r="H322" s="271" t="str">
        <f t="shared" si="54"/>
        <v>中１</v>
      </c>
      <c r="I322" s="271" t="str">
        <f t="shared" si="55"/>
        <v>H31</v>
      </c>
      <c r="J322" s="271" t="str">
        <f t="shared" si="56"/>
        <v>H31_中１</v>
      </c>
      <c r="K322" s="282" t="str">
        <f ca="1">INDEX(統一!$E$1:$E$1000,MATCH(E322,INDIRECT(L322),0))</f>
        <v>q4</v>
      </c>
      <c r="L322" s="274" t="str">
        <f t="shared" si="57"/>
        <v>統一!AC1:AC1000</v>
      </c>
      <c r="M322" s="274" t="str">
        <f ca="1">INDEX(統一!$C$1:$C$1000,MATCH(E322,INDIRECT(L322),0))</f>
        <v>やり方が自分に合っているか考える</v>
      </c>
      <c r="N322" s="274" t="str">
        <f t="shared" si="58"/>
        <v>統一!$J$1:$J$1000</v>
      </c>
      <c r="O322" s="274" t="str">
        <f t="shared" ca="1" si="59"/>
        <v>(2)ス</v>
      </c>
      <c r="P322" s="275" t="str">
        <f t="shared" ca="1" si="65"/>
        <v>勉強のやり方が，自分に合っているかどうかを考えながら勉強する</v>
      </c>
      <c r="Q322" s="275" t="str">
        <f t="shared" ca="1" si="66"/>
        <v>よく当てはまる</v>
      </c>
      <c r="R322" s="275" t="str">
        <f t="shared" ca="1" si="66"/>
        <v>少し当てはまる</v>
      </c>
      <c r="S322" s="275" t="str">
        <f t="shared" ca="1" si="66"/>
        <v>どちらともいえない</v>
      </c>
      <c r="T322" s="275" t="str">
        <f t="shared" ca="1" si="66"/>
        <v>あまり当てはまらない</v>
      </c>
      <c r="U322" s="275" t="str">
        <f t="shared" ca="1" si="66"/>
        <v>全く当てはまらない</v>
      </c>
      <c r="V322" s="275">
        <f t="shared" ca="1" si="66"/>
        <v>0</v>
      </c>
    </row>
    <row r="323" spans="1:22">
      <c r="A323" s="269"/>
      <c r="D323" t="s">
        <v>2295</v>
      </c>
      <c r="E323" t="s">
        <v>2365</v>
      </c>
      <c r="F323">
        <v>5</v>
      </c>
      <c r="G323">
        <v>18</v>
      </c>
      <c r="H323" s="271" t="str">
        <f t="shared" si="54"/>
        <v>中１</v>
      </c>
      <c r="I323" s="271" t="str">
        <f t="shared" si="55"/>
        <v>H31</v>
      </c>
      <c r="J323" s="271" t="str">
        <f t="shared" si="56"/>
        <v>H31_中１</v>
      </c>
      <c r="K323" s="282" t="str">
        <f ca="1">INDEX(統一!$E$1:$E$1000,MATCH(E323,INDIRECT(L323),0))</f>
        <v>q20</v>
      </c>
      <c r="L323" s="274" t="str">
        <f t="shared" si="57"/>
        <v>統一!AC1:AC1000</v>
      </c>
      <c r="M323" s="274" t="str">
        <f ca="1">INDEX(統一!$C$1:$C$1000,MATCH(E323,INDIRECT(L323),0))</f>
        <v>言われなくてもノートにまとめる</v>
      </c>
      <c r="N323" s="274" t="str">
        <f t="shared" si="58"/>
        <v>統一!$J$1:$J$1000</v>
      </c>
      <c r="O323" s="274" t="str">
        <f t="shared" ca="1" si="59"/>
        <v>(2)セ</v>
      </c>
      <c r="P323" s="275" t="str">
        <f t="shared" ca="1" si="65"/>
        <v>勉強していて大切だと思ったところは，言われなくてもノートにまとめる</v>
      </c>
      <c r="Q323" s="275" t="str">
        <f t="shared" ca="1" si="66"/>
        <v>よく当てはまる</v>
      </c>
      <c r="R323" s="275" t="str">
        <f t="shared" ca="1" si="66"/>
        <v>少し当てはまる</v>
      </c>
      <c r="S323" s="275" t="str">
        <f t="shared" ca="1" si="66"/>
        <v>どちらともいえない</v>
      </c>
      <c r="T323" s="275" t="str">
        <f t="shared" ca="1" si="66"/>
        <v>あまり当てはまらない</v>
      </c>
      <c r="U323" s="275" t="str">
        <f t="shared" ca="1" si="66"/>
        <v>全く当てはまらない</v>
      </c>
      <c r="V323" s="275">
        <f t="shared" ca="1" si="66"/>
        <v>0</v>
      </c>
    </row>
    <row r="324" spans="1:22">
      <c r="A324" s="269"/>
      <c r="D324" t="s">
        <v>2295</v>
      </c>
      <c r="E324" t="s">
        <v>2364</v>
      </c>
      <c r="F324">
        <v>5</v>
      </c>
      <c r="G324">
        <v>19</v>
      </c>
      <c r="H324" s="271" t="str">
        <f t="shared" si="54"/>
        <v>中１</v>
      </c>
      <c r="I324" s="271" t="str">
        <f t="shared" si="55"/>
        <v>H31</v>
      </c>
      <c r="J324" s="271" t="str">
        <f t="shared" si="56"/>
        <v>H31_中１</v>
      </c>
      <c r="K324" s="282" t="str">
        <f ca="1">INDEX(統一!$E$1:$E$1000,MATCH(E324,INDIRECT(L324),0))</f>
        <v>q12</v>
      </c>
      <c r="L324" s="274" t="str">
        <f t="shared" si="57"/>
        <v>統一!AC1:AC1000</v>
      </c>
      <c r="M324" s="274" t="str">
        <f ca="1">INDEX(統一!$C$1:$C$1000,MATCH(E324,INDIRECT(L324),0))</f>
        <v>最初に計画を立ててから勉強を始める</v>
      </c>
      <c r="N324" s="274" t="str">
        <f t="shared" si="58"/>
        <v>統一!$J$1:$J$1000</v>
      </c>
      <c r="O324" s="274" t="str">
        <f t="shared" ca="1" si="59"/>
        <v>(2)ソ</v>
      </c>
      <c r="P324" s="275" t="str">
        <f t="shared" ca="1" si="65"/>
        <v>勉強するときは，最初に計画を立ててから始める</v>
      </c>
      <c r="Q324" s="275" t="str">
        <f t="shared" ca="1" si="66"/>
        <v>よく当てはまる</v>
      </c>
      <c r="R324" s="275" t="str">
        <f t="shared" ca="1" si="66"/>
        <v>少し当てはまる</v>
      </c>
      <c r="S324" s="275" t="str">
        <f t="shared" ca="1" si="66"/>
        <v>どちらともいえない</v>
      </c>
      <c r="T324" s="275" t="str">
        <f t="shared" ca="1" si="66"/>
        <v>あまり当てはまらない</v>
      </c>
      <c r="U324" s="275" t="str">
        <f t="shared" ca="1" si="66"/>
        <v>全く当てはまらない</v>
      </c>
      <c r="V324" s="275">
        <f t="shared" ca="1" si="66"/>
        <v>0</v>
      </c>
    </row>
    <row r="325" spans="1:22">
      <c r="A325" s="269"/>
      <c r="D325" t="s">
        <v>2295</v>
      </c>
      <c r="E325" t="s">
        <v>2363</v>
      </c>
      <c r="F325">
        <v>5</v>
      </c>
      <c r="G325">
        <v>20</v>
      </c>
      <c r="H325" s="271" t="str">
        <f t="shared" ref="H325:H388" si="67">+INDEX($A$4:$A$9,MATCH(D325,$B$4:$B$9,0),0)</f>
        <v>中１</v>
      </c>
      <c r="I325" s="271" t="str">
        <f t="shared" ref="I325:I388" si="68">+$B$1</f>
        <v>H31</v>
      </c>
      <c r="J325" s="271" t="str">
        <f t="shared" ref="J325:J388" si="69">I325&amp;"_"&amp;H325</f>
        <v>H31_中１</v>
      </c>
      <c r="K325" s="282" t="str">
        <f ca="1">INDEX(統一!$E$1:$E$1000,MATCH(E325,INDIRECT(L325),0))</f>
        <v>q7</v>
      </c>
      <c r="L325" s="274" t="str">
        <f t="shared" ref="L325:L388" si="70">INDEX($B$11:$B$16,MATCH(H325,$A$11:$A$16,0),0)</f>
        <v>統一!AC1:AC1000</v>
      </c>
      <c r="M325" s="274" t="str">
        <f ca="1">INDEX(統一!$C$1:$C$1000,MATCH(E325,INDIRECT(L325),0))</f>
        <v>勉強をする前に何を勉強するか考える</v>
      </c>
      <c r="N325" s="274" t="str">
        <f t="shared" ref="N325:N388" si="71">INDEX($B$18:$B$23,MATCH(H325,$A$18:$A$23,0),0)</f>
        <v>統一!$J$1:$J$1000</v>
      </c>
      <c r="O325" s="274" t="str">
        <f t="shared" ref="O325:O388" ca="1" si="72">INDEX(INDIRECT(N325),MATCH(E325,INDIRECT(L325),0))</f>
        <v>(2)タ</v>
      </c>
      <c r="P325" s="275" t="str">
        <f t="shared" ca="1" si="65"/>
        <v>勉強する前に，これから何を勉強しなければならないかについて考える</v>
      </c>
      <c r="Q325" s="275" t="str">
        <f t="shared" ref="Q325:V334" ca="1" si="73">INDEX(INDIRECT($J325&amp;"!"&amp;Q$2),MATCH($O325,INDIRECT($J325&amp;"!"&amp;"C1:C1000"),0),0)</f>
        <v>よく当てはまる</v>
      </c>
      <c r="R325" s="275" t="str">
        <f t="shared" ca="1" si="73"/>
        <v>少し当てはまる</v>
      </c>
      <c r="S325" s="275" t="str">
        <f t="shared" ca="1" si="73"/>
        <v>どちらともいえない</v>
      </c>
      <c r="T325" s="275" t="str">
        <f t="shared" ca="1" si="73"/>
        <v>あまり当てはまらない</v>
      </c>
      <c r="U325" s="275" t="str">
        <f t="shared" ca="1" si="73"/>
        <v>全く当てはまらない</v>
      </c>
      <c r="V325" s="275">
        <f t="shared" ca="1" si="73"/>
        <v>0</v>
      </c>
    </row>
    <row r="326" spans="1:22">
      <c r="A326" s="269"/>
      <c r="D326" t="s">
        <v>2295</v>
      </c>
      <c r="E326" t="s">
        <v>2362</v>
      </c>
      <c r="F326">
        <v>5</v>
      </c>
      <c r="G326">
        <v>21</v>
      </c>
      <c r="H326" s="271" t="str">
        <f t="shared" si="67"/>
        <v>中１</v>
      </c>
      <c r="I326" s="271" t="str">
        <f t="shared" si="68"/>
        <v>H31</v>
      </c>
      <c r="J326" s="271" t="str">
        <f t="shared" si="69"/>
        <v>H31_中１</v>
      </c>
      <c r="K326" s="282" t="str">
        <f ca="1">INDEX(統一!$E$1:$E$1000,MATCH(E326,INDIRECT(L326),0))</f>
        <v>q25</v>
      </c>
      <c r="L326" s="274" t="str">
        <f t="shared" si="70"/>
        <v>統一!AC1:AC1000</v>
      </c>
      <c r="M326" s="274" t="str">
        <f ca="1">INDEX(統一!$C$1:$C$1000,MATCH(E326,INDIRECT(L326),0))</f>
        <v>わからないときは、友達にやり方を聞く</v>
      </c>
      <c r="N326" s="274" t="str">
        <f t="shared" si="71"/>
        <v>統一!$J$1:$J$1000</v>
      </c>
      <c r="O326" s="274" t="str">
        <f t="shared" ca="1" si="72"/>
        <v>(2)チ</v>
      </c>
      <c r="P326" s="275" t="str">
        <f t="shared" ca="1" si="65"/>
        <v>勉強でわからないところがあったら，友達に勉強のやり方をきく</v>
      </c>
      <c r="Q326" s="275" t="str">
        <f t="shared" ca="1" si="73"/>
        <v>よく当てはまる</v>
      </c>
      <c r="R326" s="275" t="str">
        <f t="shared" ca="1" si="73"/>
        <v>少し当てはまる</v>
      </c>
      <c r="S326" s="275" t="str">
        <f t="shared" ca="1" si="73"/>
        <v>どちらともいえない</v>
      </c>
      <c r="T326" s="275" t="str">
        <f t="shared" ca="1" si="73"/>
        <v>あまり当てはまらない</v>
      </c>
      <c r="U326" s="275" t="str">
        <f t="shared" ca="1" si="73"/>
        <v>全く当てはまらない</v>
      </c>
      <c r="V326" s="275">
        <f t="shared" ca="1" si="73"/>
        <v>0</v>
      </c>
    </row>
    <row r="327" spans="1:22">
      <c r="A327" s="269"/>
      <c r="D327" t="s">
        <v>2295</v>
      </c>
      <c r="E327" t="s">
        <v>2361</v>
      </c>
      <c r="F327">
        <v>5</v>
      </c>
      <c r="G327">
        <v>22</v>
      </c>
      <c r="H327" s="271" t="str">
        <f t="shared" si="67"/>
        <v>中１</v>
      </c>
      <c r="I327" s="271" t="str">
        <f t="shared" si="68"/>
        <v>H31</v>
      </c>
      <c r="J327" s="271" t="str">
        <f t="shared" si="69"/>
        <v>H31_中１</v>
      </c>
      <c r="K327" s="282" t="str">
        <f ca="1">INDEX(統一!$E$1:$E$1000,MATCH(E327,INDIRECT(L327),0))</f>
        <v>q19</v>
      </c>
      <c r="L327" s="274" t="str">
        <f t="shared" si="70"/>
        <v>統一!AC1:AC1000</v>
      </c>
      <c r="M327" s="274" t="str">
        <f ca="1">INDEX(統一!$C$1:$C$1000,MATCH(E327,INDIRECT(L327),0))</f>
        <v>必要なものを用意してから勉強する</v>
      </c>
      <c r="N327" s="274" t="str">
        <f t="shared" si="71"/>
        <v>統一!$J$1:$J$1000</v>
      </c>
      <c r="O327" s="274" t="str">
        <f t="shared" ca="1" si="72"/>
        <v>(2)ツ</v>
      </c>
      <c r="P327" s="275" t="str">
        <f t="shared" ca="1" si="65"/>
        <v>勉強する前に，勉強に必要な本などを用意してから勉強するようにしている</v>
      </c>
      <c r="Q327" s="275" t="str">
        <f t="shared" ca="1" si="73"/>
        <v>よく当てはまる</v>
      </c>
      <c r="R327" s="275" t="str">
        <f t="shared" ca="1" si="73"/>
        <v>少し当てはまる</v>
      </c>
      <c r="S327" s="275" t="str">
        <f t="shared" ca="1" si="73"/>
        <v>どちらともいえない</v>
      </c>
      <c r="T327" s="275" t="str">
        <f t="shared" ca="1" si="73"/>
        <v>あまり当てはまらない</v>
      </c>
      <c r="U327" s="275" t="str">
        <f t="shared" ca="1" si="73"/>
        <v>全く当てはまらない</v>
      </c>
      <c r="V327" s="275">
        <f t="shared" ca="1" si="73"/>
        <v>0</v>
      </c>
    </row>
    <row r="328" spans="1:22">
      <c r="A328" s="269"/>
      <c r="D328" t="s">
        <v>2295</v>
      </c>
      <c r="E328" t="s">
        <v>2360</v>
      </c>
      <c r="F328">
        <v>5</v>
      </c>
      <c r="G328">
        <v>23</v>
      </c>
      <c r="H328" s="271" t="str">
        <f t="shared" si="67"/>
        <v>中１</v>
      </c>
      <c r="I328" s="271" t="str">
        <f t="shared" si="68"/>
        <v>H31</v>
      </c>
      <c r="J328" s="271" t="str">
        <f t="shared" si="69"/>
        <v>H31_中１</v>
      </c>
      <c r="K328" s="282" t="str">
        <f ca="1">INDEX(統一!$E$1:$E$1000,MATCH(E328,INDIRECT(L328),0))</f>
        <v>q26</v>
      </c>
      <c r="L328" s="274" t="str">
        <f t="shared" si="70"/>
        <v>統一!AC1:AC1000</v>
      </c>
      <c r="M328" s="274" t="str">
        <f ca="1">INDEX(統一!$C$1:$C$1000,MATCH(E328,INDIRECT(L328),0))</f>
        <v>勉強のできる友達と同じやり方でやる</v>
      </c>
      <c r="N328" s="274" t="str">
        <f t="shared" si="71"/>
        <v>統一!$J$1:$J$1000</v>
      </c>
      <c r="O328" s="274" t="str">
        <f t="shared" ca="1" si="72"/>
        <v>(2)テ</v>
      </c>
      <c r="P328" s="275" t="str">
        <f t="shared" ca="1" si="65"/>
        <v>勉強のできる友達と，同じやり方で勉強する</v>
      </c>
      <c r="Q328" s="275" t="str">
        <f t="shared" ca="1" si="73"/>
        <v>よく当てはまる</v>
      </c>
      <c r="R328" s="275" t="str">
        <f t="shared" ca="1" si="73"/>
        <v>少し当てはまる</v>
      </c>
      <c r="S328" s="275" t="str">
        <f t="shared" ca="1" si="73"/>
        <v>どちらともいえない</v>
      </c>
      <c r="T328" s="275" t="str">
        <f t="shared" ca="1" si="73"/>
        <v>あまり当てはまらない</v>
      </c>
      <c r="U328" s="275" t="str">
        <f t="shared" ca="1" si="73"/>
        <v>全く当てはまらない</v>
      </c>
      <c r="V328" s="275">
        <f t="shared" ca="1" si="73"/>
        <v>0</v>
      </c>
    </row>
    <row r="329" spans="1:22">
      <c r="A329" s="269"/>
      <c r="D329" t="s">
        <v>2295</v>
      </c>
      <c r="E329" t="s">
        <v>2359</v>
      </c>
      <c r="F329">
        <v>5</v>
      </c>
      <c r="G329">
        <v>24</v>
      </c>
      <c r="H329" s="271" t="str">
        <f t="shared" si="67"/>
        <v>中１</v>
      </c>
      <c r="I329" s="271" t="str">
        <f t="shared" si="68"/>
        <v>H31</v>
      </c>
      <c r="J329" s="271" t="str">
        <f t="shared" si="69"/>
        <v>H31_中１</v>
      </c>
      <c r="K329" s="282" t="str">
        <f ca="1">INDEX(統一!$E$1:$E$1000,MATCH(E329,INDIRECT(L329),0))</f>
        <v>q13</v>
      </c>
      <c r="L329" s="274" t="str">
        <f t="shared" si="70"/>
        <v>統一!AC1:AC1000</v>
      </c>
      <c r="M329" s="274" t="str">
        <f ca="1">INDEX(統一!$C$1:$C$1000,MATCH(E329,INDIRECT(L329),0))</f>
        <v>正しいか確かめる</v>
      </c>
      <c r="N329" s="274" t="str">
        <f t="shared" si="71"/>
        <v>統一!$J$1:$J$1000</v>
      </c>
      <c r="O329" s="274" t="str">
        <f t="shared" ca="1" si="72"/>
        <v>(2)ト</v>
      </c>
      <c r="P329" s="275" t="str">
        <f t="shared" ca="1" si="65"/>
        <v>勉強をしているときに，やっていることが正しくできているかどうかを確かめる</v>
      </c>
      <c r="Q329" s="275" t="str">
        <f t="shared" ca="1" si="73"/>
        <v>よく当てはまる</v>
      </c>
      <c r="R329" s="275" t="str">
        <f t="shared" ca="1" si="73"/>
        <v>少し当てはまる</v>
      </c>
      <c r="S329" s="275" t="str">
        <f t="shared" ca="1" si="73"/>
        <v>どちらともいえない</v>
      </c>
      <c r="T329" s="275" t="str">
        <f t="shared" ca="1" si="73"/>
        <v>あまり当てはまらない</v>
      </c>
      <c r="U329" s="275" t="str">
        <f t="shared" ca="1" si="73"/>
        <v>全く当てはまらない</v>
      </c>
      <c r="V329" s="275">
        <f t="shared" ca="1" si="73"/>
        <v>0</v>
      </c>
    </row>
    <row r="330" spans="1:22">
      <c r="A330" s="269"/>
      <c r="D330" t="s">
        <v>2295</v>
      </c>
      <c r="E330" t="s">
        <v>2358</v>
      </c>
      <c r="F330">
        <v>5</v>
      </c>
      <c r="G330">
        <v>25</v>
      </c>
      <c r="H330" s="271" t="str">
        <f t="shared" si="67"/>
        <v>中１</v>
      </c>
      <c r="I330" s="271" t="str">
        <f t="shared" si="68"/>
        <v>H31</v>
      </c>
      <c r="J330" s="271" t="str">
        <f t="shared" si="69"/>
        <v>H31_中１</v>
      </c>
      <c r="K330" s="282" t="str">
        <f ca="1">INDEX(統一!$E$1:$E$1000,MATCH(E330,INDIRECT(L330),0))</f>
        <v>q14</v>
      </c>
      <c r="L330" s="274" t="str">
        <f t="shared" si="70"/>
        <v>統一!AC1:AC1000</v>
      </c>
      <c r="M330" s="274" t="str">
        <f ca="1">INDEX(統一!$C$1:$C$1000,MATCH(E330,INDIRECT(L330),0))</f>
        <v>計画に沿って行う</v>
      </c>
      <c r="N330" s="274" t="str">
        <f t="shared" si="71"/>
        <v>統一!$J$1:$J$1000</v>
      </c>
      <c r="O330" s="274" t="str">
        <f t="shared" ca="1" si="72"/>
        <v>(2)ナ</v>
      </c>
      <c r="P330" s="275" t="str">
        <f t="shared" ca="1" si="65"/>
        <v>勉強するときは，自分で決めた計画に沿って行う</v>
      </c>
      <c r="Q330" s="275" t="str">
        <f t="shared" ca="1" si="73"/>
        <v>よく当てはまる</v>
      </c>
      <c r="R330" s="275" t="str">
        <f t="shared" ca="1" si="73"/>
        <v>少し当てはまる</v>
      </c>
      <c r="S330" s="275" t="str">
        <f t="shared" ca="1" si="73"/>
        <v>どちらともいえない</v>
      </c>
      <c r="T330" s="275" t="str">
        <f t="shared" ca="1" si="73"/>
        <v>あまり当てはまらない</v>
      </c>
      <c r="U330" s="275" t="str">
        <f t="shared" ca="1" si="73"/>
        <v>全く当てはまらない</v>
      </c>
      <c r="V330" s="275">
        <f t="shared" ca="1" si="73"/>
        <v>0</v>
      </c>
    </row>
    <row r="331" spans="1:22">
      <c r="A331" s="269"/>
      <c r="D331" t="s">
        <v>2295</v>
      </c>
      <c r="E331" t="s">
        <v>2357</v>
      </c>
      <c r="F331">
        <v>5</v>
      </c>
      <c r="G331">
        <v>26</v>
      </c>
      <c r="H331" s="271" t="str">
        <f t="shared" si="67"/>
        <v>中１</v>
      </c>
      <c r="I331" s="271" t="str">
        <f t="shared" si="68"/>
        <v>H31</v>
      </c>
      <c r="J331" s="271" t="str">
        <f t="shared" si="69"/>
        <v>H31_中１</v>
      </c>
      <c r="K331" s="282" t="str">
        <f ca="1">INDEX(統一!$E$1:$E$1000,MATCH(E331,INDIRECT(L331),0))</f>
        <v>q36</v>
      </c>
      <c r="L331" s="274" t="str">
        <f t="shared" si="70"/>
        <v>統一!AC1:AC1000</v>
      </c>
      <c r="M331" s="274" t="str">
        <f ca="1">INDEX(統一!$C$1:$C$1000,MATCH(E331,INDIRECT(L331),0))</f>
        <v>嫌なところもよい成績をとるためにがんばる</v>
      </c>
      <c r="N331" s="274" t="str">
        <f t="shared" si="71"/>
        <v>統一!$J$1:$J$1000</v>
      </c>
      <c r="O331" s="274" t="str">
        <f t="shared" ca="1" si="72"/>
        <v>(2)ニ</v>
      </c>
      <c r="P331" s="275" t="str">
        <f t="shared" ca="1" si="65"/>
        <v>今やっていることが気に入らなかったとしても，学校の勉強でよい成績をとるために一生けん命がんばる</v>
      </c>
      <c r="Q331" s="275" t="str">
        <f t="shared" ca="1" si="73"/>
        <v>よく当てはまる</v>
      </c>
      <c r="R331" s="275" t="str">
        <f t="shared" ca="1" si="73"/>
        <v>少し当てはまる</v>
      </c>
      <c r="S331" s="275" t="str">
        <f t="shared" ca="1" si="73"/>
        <v>どちらともいえない</v>
      </c>
      <c r="T331" s="275" t="str">
        <f t="shared" ca="1" si="73"/>
        <v>あまり当てはまらない</v>
      </c>
      <c r="U331" s="275" t="str">
        <f t="shared" ca="1" si="73"/>
        <v>全く当てはまらない</v>
      </c>
      <c r="V331" s="275">
        <f t="shared" ca="1" si="73"/>
        <v>0</v>
      </c>
    </row>
    <row r="332" spans="1:22">
      <c r="A332" s="269"/>
      <c r="D332" t="s">
        <v>2295</v>
      </c>
      <c r="E332" t="s">
        <v>2356</v>
      </c>
      <c r="F332">
        <v>5</v>
      </c>
      <c r="G332">
        <v>27</v>
      </c>
      <c r="H332" s="271" t="str">
        <f t="shared" si="67"/>
        <v>中１</v>
      </c>
      <c r="I332" s="271" t="str">
        <f t="shared" si="68"/>
        <v>H31</v>
      </c>
      <c r="J332" s="271" t="str">
        <f t="shared" si="69"/>
        <v>H31_中１</v>
      </c>
      <c r="K332" s="282" t="str">
        <f ca="1">INDEX(統一!$E$1:$E$1000,MATCH(E332,INDIRECT(L332),0))</f>
        <v>q29</v>
      </c>
      <c r="L332" s="274" t="str">
        <f t="shared" si="70"/>
        <v>統一!AC1:AC1000</v>
      </c>
      <c r="M332" s="274" t="str">
        <f ca="1">INDEX(統一!$C$1:$C$1000,MATCH(E332,INDIRECT(L332),0))</f>
        <v>知っている言葉で理解する</v>
      </c>
      <c r="N332" s="274" t="str">
        <f t="shared" si="71"/>
        <v>統一!$J$1:$J$1000</v>
      </c>
      <c r="O332" s="274" t="str">
        <f t="shared" ca="1" si="72"/>
        <v>(2)ヌ</v>
      </c>
      <c r="P332" s="275" t="str">
        <f t="shared" ca="1" si="65"/>
        <v>勉強をするときは，内容を自分の知っている言葉で理解するようにする</v>
      </c>
      <c r="Q332" s="275" t="str">
        <f t="shared" ca="1" si="73"/>
        <v>よく当てはまる</v>
      </c>
      <c r="R332" s="275" t="str">
        <f t="shared" ca="1" si="73"/>
        <v>少し当てはまる</v>
      </c>
      <c r="S332" s="275" t="str">
        <f t="shared" ca="1" si="73"/>
        <v>どちらともいえない</v>
      </c>
      <c r="T332" s="275" t="str">
        <f t="shared" ca="1" si="73"/>
        <v>あまり当てはまらない</v>
      </c>
      <c r="U332" s="275" t="str">
        <f t="shared" ca="1" si="73"/>
        <v>全く当てはまらない</v>
      </c>
      <c r="V332" s="275">
        <f t="shared" ca="1" si="73"/>
        <v>0</v>
      </c>
    </row>
    <row r="333" spans="1:22">
      <c r="A333" s="269"/>
      <c r="D333" t="s">
        <v>2295</v>
      </c>
      <c r="E333" t="s">
        <v>2355</v>
      </c>
      <c r="F333">
        <v>5</v>
      </c>
      <c r="G333">
        <v>28</v>
      </c>
      <c r="H333" s="271" t="str">
        <f t="shared" si="67"/>
        <v>中１</v>
      </c>
      <c r="I333" s="271" t="str">
        <f t="shared" si="68"/>
        <v>H31</v>
      </c>
      <c r="J333" s="271" t="str">
        <f t="shared" si="69"/>
        <v>H31_中１</v>
      </c>
      <c r="K333" s="282" t="str">
        <f ca="1">INDEX(統一!$E$1:$E$1000,MATCH(E333,INDIRECT(L333),0))</f>
        <v>q21</v>
      </c>
      <c r="L333" s="274" t="str">
        <f t="shared" si="70"/>
        <v>統一!AC1:AC1000</v>
      </c>
      <c r="M333" s="274" t="str">
        <f ca="1">INDEX(統一!$C$1:$C$1000,MATCH(E333,INDIRECT(L333),0))</f>
        <v>繰り返し書いて覚える</v>
      </c>
      <c r="N333" s="274" t="str">
        <f t="shared" si="71"/>
        <v>統一!$J$1:$J$1000</v>
      </c>
      <c r="O333" s="274" t="str">
        <f t="shared" ca="1" si="72"/>
        <v>(2)ネ</v>
      </c>
      <c r="P333" s="275" t="str">
        <f t="shared" ca="1" si="65"/>
        <v>勉強で大切なところは，くり返して書くなどして覚える</v>
      </c>
      <c r="Q333" s="275" t="str">
        <f t="shared" ca="1" si="73"/>
        <v>よく当てはまる</v>
      </c>
      <c r="R333" s="275" t="str">
        <f t="shared" ca="1" si="73"/>
        <v>少し当てはまる</v>
      </c>
      <c r="S333" s="275" t="str">
        <f t="shared" ca="1" si="73"/>
        <v>どちらともいえない</v>
      </c>
      <c r="T333" s="275" t="str">
        <f t="shared" ca="1" si="73"/>
        <v>あまり当てはまらない</v>
      </c>
      <c r="U333" s="275" t="str">
        <f t="shared" ca="1" si="73"/>
        <v>全く当てはまらない</v>
      </c>
      <c r="V333" s="275">
        <f t="shared" ca="1" si="73"/>
        <v>0</v>
      </c>
    </row>
    <row r="334" spans="1:22">
      <c r="A334" s="269"/>
      <c r="D334" t="s">
        <v>2295</v>
      </c>
      <c r="E334" t="s">
        <v>2354</v>
      </c>
      <c r="F334">
        <v>5</v>
      </c>
      <c r="G334">
        <v>29</v>
      </c>
      <c r="H334" s="271" t="str">
        <f t="shared" si="67"/>
        <v>中１</v>
      </c>
      <c r="I334" s="271" t="str">
        <f t="shared" si="68"/>
        <v>H31</v>
      </c>
      <c r="J334" s="271" t="str">
        <f t="shared" si="69"/>
        <v>H31_中１</v>
      </c>
      <c r="K334" s="282" t="str">
        <f ca="1">INDEX(統一!$E$1:$E$1000,MATCH(E334,INDIRECT(L334),0))</f>
        <v>q39</v>
      </c>
      <c r="L334" s="274" t="str">
        <f t="shared" si="70"/>
        <v>統一!AC1:AC1000</v>
      </c>
      <c r="M334" s="274" t="str">
        <f ca="1">INDEX(統一!$C$1:$C$1000,MATCH(E334,INDIRECT(L334),0))</f>
        <v>必要なものを忘れた【回答が逆転しているためそのまま】</v>
      </c>
      <c r="N334" s="274" t="str">
        <f t="shared" si="71"/>
        <v>統一!$J$1:$J$1000</v>
      </c>
      <c r="O334" s="274" t="str">
        <f t="shared" ca="1" si="72"/>
        <v>(3)</v>
      </c>
      <c r="P334" s="275" t="str">
        <f t="shared" ca="1" si="65"/>
        <v>授業で必要なものをわすれた</v>
      </c>
      <c r="Q334" s="275" t="str">
        <f t="shared" ca="1" si="73"/>
        <v>ほとんど
当てはまらない</v>
      </c>
      <c r="R334" s="275" t="str">
        <f t="shared" ca="1" si="73"/>
        <v>あまり
当てはまらない</v>
      </c>
      <c r="S334" s="275" t="str">
        <f t="shared" ca="1" si="73"/>
        <v>どちらでもない</v>
      </c>
      <c r="T334" s="275" t="str">
        <f t="shared" ca="1" si="73"/>
        <v>すこし当てはまる</v>
      </c>
      <c r="U334" s="275" t="str">
        <f t="shared" ca="1" si="73"/>
        <v>ほとんど
当てはまる</v>
      </c>
      <c r="V334" s="275">
        <f t="shared" ca="1" si="73"/>
        <v>0</v>
      </c>
    </row>
    <row r="335" spans="1:22">
      <c r="A335" s="269"/>
      <c r="D335" t="s">
        <v>2295</v>
      </c>
      <c r="E335" t="s">
        <v>2353</v>
      </c>
      <c r="F335">
        <v>5</v>
      </c>
      <c r="G335">
        <v>30</v>
      </c>
      <c r="H335" s="271" t="str">
        <f t="shared" si="67"/>
        <v>中１</v>
      </c>
      <c r="I335" s="271" t="str">
        <f t="shared" si="68"/>
        <v>H31</v>
      </c>
      <c r="J335" s="271" t="str">
        <f t="shared" si="69"/>
        <v>H31_中１</v>
      </c>
      <c r="K335" s="282" t="str">
        <f ca="1">INDEX(統一!$E$1:$E$1000,MATCH(E335,INDIRECT(L335),0))</f>
        <v>q40</v>
      </c>
      <c r="L335" s="274" t="str">
        <f t="shared" si="70"/>
        <v>統一!AC1:AC1000</v>
      </c>
      <c r="M335" s="274" t="str">
        <f ca="1">INDEX(統一!$C$1:$C$1000,MATCH(E335,INDIRECT(L335),0))</f>
        <v>じゃまをした【回答が逆転しているためそのまま】</v>
      </c>
      <c r="N335" s="274" t="str">
        <f t="shared" si="71"/>
        <v>統一!$J$1:$J$1000</v>
      </c>
      <c r="O335" s="274" t="str">
        <f t="shared" ca="1" si="72"/>
        <v>(4)</v>
      </c>
      <c r="P335" s="275" t="str">
        <f t="shared" ca="1" si="65"/>
        <v>他の子たちが話をしているときに，その子たちのじゃまをした</v>
      </c>
      <c r="Q335" s="275" t="str">
        <f t="shared" ref="Q335:V344" ca="1" si="74">INDEX(INDIRECT($J335&amp;"!"&amp;Q$2),MATCH($O335,INDIRECT($J335&amp;"!"&amp;"C1:C1000"),0),0)</f>
        <v>ほとんど
当てはまらない</v>
      </c>
      <c r="R335" s="275" t="str">
        <f t="shared" ca="1" si="74"/>
        <v>あまり
当てはまらない</v>
      </c>
      <c r="S335" s="275" t="str">
        <f t="shared" ca="1" si="74"/>
        <v>どちらでもない</v>
      </c>
      <c r="T335" s="275" t="str">
        <f t="shared" ca="1" si="74"/>
        <v>すこし当てはまる</v>
      </c>
      <c r="U335" s="275" t="str">
        <f t="shared" ca="1" si="74"/>
        <v>ほとんど
当てはまる</v>
      </c>
      <c r="V335" s="275">
        <f t="shared" ca="1" si="74"/>
        <v>0</v>
      </c>
    </row>
    <row r="336" spans="1:22">
      <c r="A336" s="269"/>
      <c r="D336" t="s">
        <v>2295</v>
      </c>
      <c r="E336" t="s">
        <v>2352</v>
      </c>
      <c r="F336">
        <v>5</v>
      </c>
      <c r="G336">
        <v>31</v>
      </c>
      <c r="H336" s="271" t="str">
        <f t="shared" si="67"/>
        <v>中１</v>
      </c>
      <c r="I336" s="271" t="str">
        <f t="shared" si="68"/>
        <v>H31</v>
      </c>
      <c r="J336" s="271" t="str">
        <f t="shared" si="69"/>
        <v>H31_中１</v>
      </c>
      <c r="K336" s="282" t="str">
        <f ca="1">INDEX(統一!$E$1:$E$1000,MATCH(E336,INDIRECT(L336),0))</f>
        <v>q41</v>
      </c>
      <c r="L336" s="274" t="str">
        <f t="shared" si="70"/>
        <v>統一!AC1:AC1000</v>
      </c>
      <c r="M336" s="274" t="str">
        <f ca="1">INDEX(統一!$C$1:$C$1000,MATCH(E336,INDIRECT(L336),0))</f>
        <v>乱暴なことを言った【回答が逆転しているためそのまま】</v>
      </c>
      <c r="N336" s="274" t="str">
        <f t="shared" si="71"/>
        <v>統一!$J$1:$J$1000</v>
      </c>
      <c r="O336" s="274" t="str">
        <f t="shared" ca="1" si="72"/>
        <v>(5)</v>
      </c>
      <c r="P336" s="275" t="str">
        <f t="shared" ca="1" si="65"/>
        <v>何か乱暴なことを言った</v>
      </c>
      <c r="Q336" s="275" t="str">
        <f t="shared" ca="1" si="74"/>
        <v>ほとんど
当てはまらない</v>
      </c>
      <c r="R336" s="275" t="str">
        <f t="shared" ca="1" si="74"/>
        <v>あまり
当てはまらない</v>
      </c>
      <c r="S336" s="275" t="str">
        <f t="shared" ca="1" si="74"/>
        <v>どちらでもない</v>
      </c>
      <c r="T336" s="275" t="str">
        <f t="shared" ca="1" si="74"/>
        <v>すこし当てはまる</v>
      </c>
      <c r="U336" s="275" t="str">
        <f t="shared" ca="1" si="74"/>
        <v>ほとんど
当てはまる</v>
      </c>
      <c r="V336" s="275">
        <f t="shared" ca="1" si="74"/>
        <v>0</v>
      </c>
    </row>
    <row r="337" spans="1:22">
      <c r="A337" s="269"/>
      <c r="D337" t="s">
        <v>2295</v>
      </c>
      <c r="E337" t="s">
        <v>2351</v>
      </c>
      <c r="F337">
        <v>5</v>
      </c>
      <c r="G337">
        <v>32</v>
      </c>
      <c r="H337" s="271" t="str">
        <f t="shared" si="67"/>
        <v>中１</v>
      </c>
      <c r="I337" s="271" t="str">
        <f t="shared" si="68"/>
        <v>H31</v>
      </c>
      <c r="J337" s="271" t="str">
        <f t="shared" si="69"/>
        <v>H31_中１</v>
      </c>
      <c r="K337" s="282" t="str">
        <f ca="1">INDEX(統一!$E$1:$E$1000,MATCH(E337,INDIRECT(L337),0))</f>
        <v>q42</v>
      </c>
      <c r="L337" s="274" t="str">
        <f t="shared" si="70"/>
        <v>統一!AC1:AC1000</v>
      </c>
      <c r="M337" s="274" t="str">
        <f ca="1">INDEX(統一!$C$1:$C$1000,MATCH(E337,INDIRECT(L337),0))</f>
        <v>見つけられない【回答が逆転しているためそのまま】</v>
      </c>
      <c r="N337" s="274" t="str">
        <f t="shared" si="71"/>
        <v>統一!$J$1:$J$1000</v>
      </c>
      <c r="O337" s="274" t="str">
        <f t="shared" ca="1" si="72"/>
        <v>(6)</v>
      </c>
      <c r="P337" s="275" t="str">
        <f t="shared" ca="1" si="65"/>
        <v>机・ロッカー・部屋が散らかっていたので，必要なものを見つけることができなかった</v>
      </c>
      <c r="Q337" s="275" t="str">
        <f t="shared" ca="1" si="74"/>
        <v>ほとんど
当てはまらない</v>
      </c>
      <c r="R337" s="275" t="str">
        <f t="shared" ca="1" si="74"/>
        <v>あまり
当てはまらない</v>
      </c>
      <c r="S337" s="275" t="str">
        <f t="shared" ca="1" si="74"/>
        <v>どちらでもない</v>
      </c>
      <c r="T337" s="275" t="str">
        <f t="shared" ca="1" si="74"/>
        <v>すこし当てはまる</v>
      </c>
      <c r="U337" s="275" t="str">
        <f t="shared" ca="1" si="74"/>
        <v>ほとんど
当てはまる</v>
      </c>
      <c r="V337" s="275">
        <f t="shared" ca="1" si="74"/>
        <v>0</v>
      </c>
    </row>
    <row r="338" spans="1:22">
      <c r="A338" s="269"/>
      <c r="D338" t="s">
        <v>2295</v>
      </c>
      <c r="E338" t="s">
        <v>2350</v>
      </c>
      <c r="F338">
        <v>5</v>
      </c>
      <c r="G338">
        <v>33</v>
      </c>
      <c r="H338" s="271" t="str">
        <f t="shared" si="67"/>
        <v>中１</v>
      </c>
      <c r="I338" s="271" t="str">
        <f t="shared" si="68"/>
        <v>H31</v>
      </c>
      <c r="J338" s="271" t="str">
        <f t="shared" si="69"/>
        <v>H31_中１</v>
      </c>
      <c r="K338" s="282" t="str">
        <f ca="1">INDEX(統一!$E$1:$E$1000,MATCH(E338,INDIRECT(L338),0))</f>
        <v>q43</v>
      </c>
      <c r="L338" s="274" t="str">
        <f t="shared" si="70"/>
        <v>統一!AC1:AC1000</v>
      </c>
      <c r="M338" s="274" t="str">
        <f ca="1">INDEX(統一!$C$1:$C$1000,MATCH(E338,INDIRECT(L338),0))</f>
        <v>人やものにあたった【回答が逆転しているためそのまま】</v>
      </c>
      <c r="N338" s="274" t="str">
        <f t="shared" si="71"/>
        <v>統一!$J$1:$J$1000</v>
      </c>
      <c r="O338" s="274" t="str">
        <f t="shared" ca="1" si="72"/>
        <v>(7)</v>
      </c>
      <c r="P338" s="275" t="str">
        <f t="shared" ca="1" si="65"/>
        <v>家や学校で頭にきて人やものにあたった</v>
      </c>
      <c r="Q338" s="275" t="str">
        <f t="shared" ca="1" si="74"/>
        <v>ほとんど
当てはまらない</v>
      </c>
      <c r="R338" s="275" t="str">
        <f t="shared" ca="1" si="74"/>
        <v>あまり
当てはまらない</v>
      </c>
      <c r="S338" s="275" t="str">
        <f t="shared" ca="1" si="74"/>
        <v>どちらでもない</v>
      </c>
      <c r="T338" s="275" t="str">
        <f t="shared" ca="1" si="74"/>
        <v>すこし当てはまる</v>
      </c>
      <c r="U338" s="275" t="str">
        <f t="shared" ca="1" si="74"/>
        <v>ほとんど
当てはまる</v>
      </c>
      <c r="V338" s="275">
        <f t="shared" ca="1" si="74"/>
        <v>0</v>
      </c>
    </row>
    <row r="339" spans="1:22">
      <c r="A339" s="269"/>
      <c r="D339" t="s">
        <v>2295</v>
      </c>
      <c r="E339" t="s">
        <v>2349</v>
      </c>
      <c r="F339">
        <v>5</v>
      </c>
      <c r="G339">
        <v>34</v>
      </c>
      <c r="H339" s="271" t="str">
        <f t="shared" si="67"/>
        <v>中１</v>
      </c>
      <c r="I339" s="271" t="str">
        <f t="shared" si="68"/>
        <v>H31</v>
      </c>
      <c r="J339" s="271" t="str">
        <f t="shared" si="69"/>
        <v>H31_中１</v>
      </c>
      <c r="K339" s="282" t="str">
        <f ca="1">INDEX(統一!$E$1:$E$1000,MATCH(E339,INDIRECT(L339),0))</f>
        <v>q44</v>
      </c>
      <c r="L339" s="274" t="str">
        <f t="shared" si="70"/>
        <v>統一!AC1:AC1000</v>
      </c>
      <c r="M339" s="274" t="str">
        <f ca="1">INDEX(統一!$C$1:$C$1000,MATCH(E339,INDIRECT(L339),0))</f>
        <v>思い出せない【回答が逆転しているためそのまま】</v>
      </c>
      <c r="N339" s="274" t="str">
        <f t="shared" si="71"/>
        <v>統一!$J$1:$J$1000</v>
      </c>
      <c r="O339" s="274" t="str">
        <f t="shared" ca="1" si="72"/>
        <v>(8)</v>
      </c>
      <c r="P339" s="275" t="str">
        <f t="shared" ca="1" si="65"/>
        <v>先生が，自分に対して言っていたことを思い出すことができなかった</v>
      </c>
      <c r="Q339" s="275" t="str">
        <f t="shared" ca="1" si="74"/>
        <v>ほとんど
当てはまらない</v>
      </c>
      <c r="R339" s="275" t="str">
        <f t="shared" ca="1" si="74"/>
        <v>あまり
当てはまらない</v>
      </c>
      <c r="S339" s="275" t="str">
        <f t="shared" ca="1" si="74"/>
        <v>どちらでもない</v>
      </c>
      <c r="T339" s="275" t="str">
        <f t="shared" ca="1" si="74"/>
        <v>すこし当てはまる</v>
      </c>
      <c r="U339" s="275" t="str">
        <f t="shared" ca="1" si="74"/>
        <v>ほとんど
当てはまる</v>
      </c>
      <c r="V339" s="275">
        <f t="shared" ca="1" si="74"/>
        <v>0</v>
      </c>
    </row>
    <row r="340" spans="1:22">
      <c r="A340" s="269"/>
      <c r="D340" t="s">
        <v>2295</v>
      </c>
      <c r="E340" t="s">
        <v>2348</v>
      </c>
      <c r="F340">
        <v>5</v>
      </c>
      <c r="G340">
        <v>35</v>
      </c>
      <c r="H340" s="271" t="str">
        <f t="shared" si="67"/>
        <v>中１</v>
      </c>
      <c r="I340" s="271" t="str">
        <f t="shared" si="68"/>
        <v>H31</v>
      </c>
      <c r="J340" s="271" t="str">
        <f t="shared" si="69"/>
        <v>H31_中１</v>
      </c>
      <c r="K340" s="282" t="str">
        <f ca="1">INDEX(統一!$E$1:$E$1000,MATCH(E340,INDIRECT(L340),0))</f>
        <v>q45</v>
      </c>
      <c r="L340" s="274" t="str">
        <f t="shared" si="70"/>
        <v>統一!AC1:AC1000</v>
      </c>
      <c r="M340" s="274" t="str">
        <f ca="1">INDEX(統一!$C$1:$C$1000,MATCH(E340,INDIRECT(L340),0))</f>
        <v>ぼんやり【回答が逆転しているためそのまま】</v>
      </c>
      <c r="N340" s="274" t="str">
        <f t="shared" si="71"/>
        <v>統一!$J$1:$J$1000</v>
      </c>
      <c r="O340" s="274" t="str">
        <f t="shared" ca="1" si="72"/>
        <v>(9)</v>
      </c>
      <c r="P340" s="275" t="str">
        <f t="shared" ca="1" si="65"/>
        <v>きちんと話を聞かないといけないときにぼんやりしていた</v>
      </c>
      <c r="Q340" s="275" t="str">
        <f t="shared" ca="1" si="74"/>
        <v>ほとんど
当てはまらない</v>
      </c>
      <c r="R340" s="275" t="str">
        <f t="shared" ca="1" si="74"/>
        <v>あまり
当てはまらない</v>
      </c>
      <c r="S340" s="275" t="str">
        <f t="shared" ca="1" si="74"/>
        <v>どちらでもない</v>
      </c>
      <c r="T340" s="275" t="str">
        <f t="shared" ca="1" si="74"/>
        <v>すこし当てはまる</v>
      </c>
      <c r="U340" s="275" t="str">
        <f t="shared" ca="1" si="74"/>
        <v>ほとんど
当てはまる</v>
      </c>
      <c r="V340" s="275">
        <f t="shared" ca="1" si="74"/>
        <v>0</v>
      </c>
    </row>
    <row r="341" spans="1:22">
      <c r="A341" s="269"/>
      <c r="D341" t="s">
        <v>2295</v>
      </c>
      <c r="E341" t="s">
        <v>2347</v>
      </c>
      <c r="F341">
        <v>5</v>
      </c>
      <c r="G341">
        <v>36</v>
      </c>
      <c r="H341" s="271" t="str">
        <f t="shared" si="67"/>
        <v>中１</v>
      </c>
      <c r="I341" s="271" t="str">
        <f t="shared" si="68"/>
        <v>H31</v>
      </c>
      <c r="J341" s="271" t="str">
        <f t="shared" si="69"/>
        <v>H31_中１</v>
      </c>
      <c r="K341" s="282" t="str">
        <f ca="1">INDEX(統一!$E$1:$E$1000,MATCH(E341,INDIRECT(L341),0))</f>
        <v>q46</v>
      </c>
      <c r="L341" s="274" t="str">
        <f t="shared" si="70"/>
        <v>統一!AC1:AC1000</v>
      </c>
      <c r="M341" s="274" t="str">
        <f ca="1">INDEX(統一!$C$1:$C$1000,MATCH(E341,INDIRECT(L341),0))</f>
        <v>口答えをした【回答が逆転しているためそのまま】</v>
      </c>
      <c r="N341" s="274" t="str">
        <f t="shared" si="71"/>
        <v>統一!$J$1:$J$1000</v>
      </c>
      <c r="O341" s="274" t="str">
        <f t="shared" ca="1" si="72"/>
        <v>(10)</v>
      </c>
      <c r="P341" s="275" t="str">
        <f t="shared" ca="1" si="65"/>
        <v>イライラしているときに，先生や家の人（兄弟姉妹を除きます）に口答えをした</v>
      </c>
      <c r="Q341" s="275" t="str">
        <f t="shared" ca="1" si="74"/>
        <v>ほとんど
当てはまらない</v>
      </c>
      <c r="R341" s="275" t="str">
        <f t="shared" ca="1" si="74"/>
        <v>あまり
当てはまらない</v>
      </c>
      <c r="S341" s="275" t="str">
        <f t="shared" ca="1" si="74"/>
        <v>どちらでもない</v>
      </c>
      <c r="T341" s="275" t="str">
        <f t="shared" ca="1" si="74"/>
        <v>すこし当てはまる</v>
      </c>
      <c r="U341" s="275" t="str">
        <f t="shared" ca="1" si="74"/>
        <v>ほとんど
当てはまる</v>
      </c>
      <c r="V341" s="275">
        <f t="shared" ca="1" si="74"/>
        <v>0</v>
      </c>
    </row>
    <row r="342" spans="1:22">
      <c r="A342" s="269"/>
      <c r="D342" t="s">
        <v>2295</v>
      </c>
      <c r="E342" t="s">
        <v>2346</v>
      </c>
      <c r="F342">
        <v>4</v>
      </c>
      <c r="G342">
        <v>37</v>
      </c>
      <c r="H342" s="271" t="str">
        <f t="shared" si="67"/>
        <v>中１</v>
      </c>
      <c r="I342" s="271" t="str">
        <f t="shared" si="68"/>
        <v>H31</v>
      </c>
      <c r="J342" s="271" t="str">
        <f t="shared" si="69"/>
        <v>H31_中１</v>
      </c>
      <c r="K342" s="282" t="str">
        <f ca="1">INDEX(統一!$E$1:$E$1000,MATCH(E342,INDIRECT(L342),0))</f>
        <v>q68</v>
      </c>
      <c r="L342" s="274" t="str">
        <f t="shared" si="70"/>
        <v>統一!AC1:AC1000</v>
      </c>
      <c r="M342" s="274" t="str">
        <f ca="1">INDEX(統一!$C$1:$C$1000,MATCH(E342,INDIRECT(L342),0))</f>
        <v>よいところがある</v>
      </c>
      <c r="N342" s="274" t="str">
        <f t="shared" si="71"/>
        <v>統一!$J$1:$J$1000</v>
      </c>
      <c r="O342" s="274" t="str">
        <f t="shared" ca="1" si="72"/>
        <v>(11)</v>
      </c>
      <c r="P342" s="275" t="str">
        <f t="shared" ca="1" si="65"/>
        <v>自分には，よいところがあると思いますか</v>
      </c>
      <c r="Q342" s="275" t="str">
        <f t="shared" ca="1" si="74"/>
        <v>思う</v>
      </c>
      <c r="R342" s="275" t="str">
        <f t="shared" ca="1" si="74"/>
        <v>どちらかといえば，思う</v>
      </c>
      <c r="S342" s="275" t="str">
        <f t="shared" ca="1" si="74"/>
        <v>どちらかといえば，思わない</v>
      </c>
      <c r="T342" s="275" t="str">
        <f t="shared" ca="1" si="74"/>
        <v>思わない</v>
      </c>
      <c r="U342" s="275">
        <f t="shared" ca="1" si="74"/>
        <v>0</v>
      </c>
      <c r="V342" s="275">
        <f t="shared" ca="1" si="74"/>
        <v>0</v>
      </c>
    </row>
    <row r="343" spans="1:22">
      <c r="A343" s="269"/>
      <c r="D343" t="s">
        <v>2295</v>
      </c>
      <c r="E343" t="s">
        <v>2345</v>
      </c>
      <c r="F343">
        <v>4</v>
      </c>
      <c r="G343">
        <v>38</v>
      </c>
      <c r="H343" s="271" t="str">
        <f t="shared" si="67"/>
        <v>中１</v>
      </c>
      <c r="I343" s="271" t="str">
        <f t="shared" si="68"/>
        <v>H31</v>
      </c>
      <c r="J343" s="271" t="str">
        <f t="shared" si="69"/>
        <v>H31_中１</v>
      </c>
      <c r="K343" s="282" t="str">
        <f ca="1">INDEX(統一!$E$1:$E$1000,MATCH(E343,INDIRECT(L343),0))</f>
        <v>q69</v>
      </c>
      <c r="L343" s="274" t="str">
        <f t="shared" si="70"/>
        <v>統一!AC1:AC1000</v>
      </c>
      <c r="M343" s="274" t="str">
        <f ca="1">INDEX(統一!$C$1:$C$1000,MATCH(E343,INDIRECT(L343),0))</f>
        <v>難しいことにも挑戦する</v>
      </c>
      <c r="N343" s="274" t="str">
        <f t="shared" si="71"/>
        <v>統一!$J$1:$J$1000</v>
      </c>
      <c r="O343" s="274" t="str">
        <f t="shared" ca="1" si="72"/>
        <v>(12)</v>
      </c>
      <c r="P343" s="275" t="str">
        <f t="shared" ca="1" si="65"/>
        <v>難しいことでも失敗をおそれないでちょう戦していますか</v>
      </c>
      <c r="Q343" s="275" t="str">
        <f t="shared" ca="1" si="74"/>
        <v>している</v>
      </c>
      <c r="R343" s="275" t="str">
        <f t="shared" ca="1" si="74"/>
        <v>どちらかといえば，している</v>
      </c>
      <c r="S343" s="275" t="str">
        <f t="shared" ca="1" si="74"/>
        <v>どちらかといえば，していない</v>
      </c>
      <c r="T343" s="275" t="str">
        <f t="shared" ca="1" si="74"/>
        <v>していない</v>
      </c>
      <c r="U343" s="275">
        <f t="shared" ca="1" si="74"/>
        <v>0</v>
      </c>
      <c r="V343" s="275">
        <f t="shared" ca="1" si="74"/>
        <v>0</v>
      </c>
    </row>
    <row r="344" spans="1:22">
      <c r="A344" s="269"/>
      <c r="D344" t="s">
        <v>2295</v>
      </c>
      <c r="E344" t="s">
        <v>2344</v>
      </c>
      <c r="F344">
        <v>4</v>
      </c>
      <c r="G344">
        <v>39</v>
      </c>
      <c r="H344" s="271" t="str">
        <f t="shared" si="67"/>
        <v>中１</v>
      </c>
      <c r="I344" s="271" t="str">
        <f t="shared" si="68"/>
        <v>H31</v>
      </c>
      <c r="J344" s="271" t="str">
        <f t="shared" si="69"/>
        <v>H31_中１</v>
      </c>
      <c r="K344" s="282" t="str">
        <f ca="1">INDEX(統一!$E$1:$E$1000,MATCH(E344,INDIRECT(L344),0))</f>
        <v>q70</v>
      </c>
      <c r="L344" s="274" t="str">
        <f t="shared" si="70"/>
        <v>統一!AC1:AC1000</v>
      </c>
      <c r="M344" s="274" t="str">
        <f ca="1">INDEX(統一!$C$1:$C$1000,MATCH(E344,INDIRECT(L344),0))</f>
        <v>地域の歴史や自然に関心がある</v>
      </c>
      <c r="N344" s="274" t="str">
        <f t="shared" si="71"/>
        <v>統一!$J$1:$J$1000</v>
      </c>
      <c r="O344" s="274" t="str">
        <f t="shared" ca="1" si="72"/>
        <v>(13)</v>
      </c>
      <c r="P344" s="275" t="str">
        <f t="shared" ca="1" si="65"/>
        <v>今住んでいる県や市町村の歴史や自然に関心を持っていますか</v>
      </c>
      <c r="Q344" s="275" t="str">
        <f t="shared" ca="1" si="74"/>
        <v>持っている</v>
      </c>
      <c r="R344" s="275" t="str">
        <f t="shared" ca="1" si="74"/>
        <v>どちらかといえば，持っている</v>
      </c>
      <c r="S344" s="275" t="str">
        <f t="shared" ca="1" si="74"/>
        <v>どちらかといえば，持っていない</v>
      </c>
      <c r="T344" s="275" t="str">
        <f t="shared" ca="1" si="74"/>
        <v>持っていない</v>
      </c>
      <c r="U344" s="275">
        <f t="shared" ca="1" si="74"/>
        <v>0</v>
      </c>
      <c r="V344" s="275">
        <f t="shared" ca="1" si="74"/>
        <v>0</v>
      </c>
    </row>
    <row r="345" spans="1:22">
      <c r="A345" s="269"/>
      <c r="D345" t="s">
        <v>2295</v>
      </c>
      <c r="E345" t="s">
        <v>2343</v>
      </c>
      <c r="F345">
        <v>4</v>
      </c>
      <c r="G345">
        <v>40</v>
      </c>
      <c r="H345" s="271" t="str">
        <f t="shared" si="67"/>
        <v>中１</v>
      </c>
      <c r="I345" s="271" t="str">
        <f t="shared" si="68"/>
        <v>H31</v>
      </c>
      <c r="J345" s="271" t="str">
        <f t="shared" si="69"/>
        <v>H31_中１</v>
      </c>
      <c r="K345" s="282" t="str">
        <f ca="1">INDEX(統一!$E$1:$E$1000,MATCH(E345,INDIRECT(L345),0))</f>
        <v>q71</v>
      </c>
      <c r="L345" s="274" t="str">
        <f t="shared" si="70"/>
        <v>統一!AC1:AC1000</v>
      </c>
      <c r="M345" s="274" t="str">
        <f ca="1">INDEX(統一!$C$1:$C$1000,MATCH(E345,INDIRECT(L345),0))</f>
        <v>夢や目標を持っている</v>
      </c>
      <c r="N345" s="274" t="str">
        <f t="shared" si="71"/>
        <v>統一!$J$1:$J$1000</v>
      </c>
      <c r="O345" s="274" t="str">
        <f t="shared" ca="1" si="72"/>
        <v>(14)</v>
      </c>
      <c r="P345" s="275" t="str">
        <f t="shared" ca="1" si="65"/>
        <v>将来の夢や目標を持っていますか</v>
      </c>
      <c r="Q345" s="275" t="str">
        <f t="shared" ref="Q345:V354" ca="1" si="75">INDEX(INDIRECT($J345&amp;"!"&amp;Q$2),MATCH($O345,INDIRECT($J345&amp;"!"&amp;"C1:C1000"),0),0)</f>
        <v>持っている</v>
      </c>
      <c r="R345" s="275" t="str">
        <f t="shared" ca="1" si="75"/>
        <v>どちらかといえば，持っている</v>
      </c>
      <c r="S345" s="275" t="str">
        <f t="shared" ca="1" si="75"/>
        <v>どちらかといえば，持っていない</v>
      </c>
      <c r="T345" s="275" t="str">
        <f t="shared" ca="1" si="75"/>
        <v>持っていない</v>
      </c>
      <c r="U345" s="275">
        <f t="shared" ca="1" si="75"/>
        <v>0</v>
      </c>
      <c r="V345" s="275">
        <f t="shared" ca="1" si="75"/>
        <v>0</v>
      </c>
    </row>
    <row r="346" spans="1:22">
      <c r="A346" s="269"/>
      <c r="D346" t="s">
        <v>2295</v>
      </c>
      <c r="E346" t="s">
        <v>2342</v>
      </c>
      <c r="F346">
        <v>7</v>
      </c>
      <c r="G346">
        <v>41</v>
      </c>
      <c r="H346" s="271" t="str">
        <f t="shared" si="67"/>
        <v>中１</v>
      </c>
      <c r="I346" s="271" t="str">
        <f t="shared" si="68"/>
        <v>H31</v>
      </c>
      <c r="J346" s="271" t="str">
        <f t="shared" si="69"/>
        <v>H31_中１</v>
      </c>
      <c r="K346" s="282" t="str">
        <f ca="1">INDEX(統一!$E$1:$E$1000,MATCH(E346,INDIRECT(L346),0))</f>
        <v>q211</v>
      </c>
      <c r="L346" s="274" t="str">
        <f t="shared" si="70"/>
        <v>統一!AC1:AC1000</v>
      </c>
      <c r="M346" s="274" t="str">
        <f ca="1">INDEX(統一!$C$1:$C$1000,MATCH(E346,INDIRECT(L346),0))</f>
        <v>将来どの学校まで進みたいか</v>
      </c>
      <c r="N346" s="274" t="str">
        <f t="shared" si="71"/>
        <v>統一!$J$1:$J$1000</v>
      </c>
      <c r="O346" s="274" t="str">
        <f t="shared" ca="1" si="72"/>
        <v>(15)</v>
      </c>
      <c r="P346" s="275" t="str">
        <f t="shared" ca="1" si="65"/>
        <v>将来どの学校まで進みたいと思いますか</v>
      </c>
      <c r="Q346" s="275" t="str">
        <f t="shared" ca="1" si="75"/>
        <v>中学校まで</v>
      </c>
      <c r="R346" s="275" t="str">
        <f t="shared" ca="1" si="75"/>
        <v>高校まで</v>
      </c>
      <c r="S346" s="275" t="str">
        <f t="shared" ca="1" si="75"/>
        <v>専門学校まで</v>
      </c>
      <c r="T346" s="275" t="str">
        <f t="shared" ca="1" si="75"/>
        <v>短期大学まで</v>
      </c>
      <c r="U346" s="275" t="str">
        <f t="shared" ca="1" si="75"/>
        <v>大学まで</v>
      </c>
      <c r="V346" s="275" t="str">
        <f t="shared" ca="1" si="75"/>
        <v>大学院まで</v>
      </c>
    </row>
    <row r="347" spans="1:22">
      <c r="A347" s="269"/>
      <c r="D347" t="s">
        <v>2295</v>
      </c>
      <c r="E347" t="s">
        <v>2341</v>
      </c>
      <c r="F347">
        <v>4</v>
      </c>
      <c r="G347">
        <v>42</v>
      </c>
      <c r="H347" s="271" t="str">
        <f t="shared" si="67"/>
        <v>中１</v>
      </c>
      <c r="I347" s="271" t="str">
        <f t="shared" si="68"/>
        <v>H31</v>
      </c>
      <c r="J347" s="271" t="str">
        <f t="shared" si="69"/>
        <v>H31_中１</v>
      </c>
      <c r="K347" s="282" t="str">
        <f ca="1">INDEX(統一!$E$1:$E$1000,MATCH(E347,INDIRECT(L347),0))</f>
        <v>q205</v>
      </c>
      <c r="L347" s="274" t="str">
        <f t="shared" si="70"/>
        <v>統一!AC1:AC1000</v>
      </c>
      <c r="M347" s="274" t="str">
        <f ca="1">INDEX(統一!$C$1:$C$1000,MATCH(E347,INDIRECT(L347),0))</f>
        <v>友達に認められることは大事である</v>
      </c>
      <c r="N347" s="274" t="str">
        <f t="shared" si="71"/>
        <v>統一!$J$1:$J$1000</v>
      </c>
      <c r="O347" s="274" t="str">
        <f t="shared" ca="1" si="72"/>
        <v>(16)</v>
      </c>
      <c r="P347" s="275" t="str">
        <f t="shared" ca="1" si="65"/>
        <v>学校の友達に認められることは大事なことですか</v>
      </c>
      <c r="Q347" s="275" t="str">
        <f t="shared" ca="1" si="75"/>
        <v>大事</v>
      </c>
      <c r="R347" s="275" t="str">
        <f t="shared" ca="1" si="75"/>
        <v>どちらかといえば，大事</v>
      </c>
      <c r="S347" s="275" t="str">
        <f t="shared" ca="1" si="75"/>
        <v>どちらかといえば，大事ではない</v>
      </c>
      <c r="T347" s="275" t="str">
        <f t="shared" ca="1" si="75"/>
        <v>大事ではない</v>
      </c>
      <c r="U347" s="275">
        <f t="shared" ca="1" si="75"/>
        <v>0</v>
      </c>
      <c r="V347" s="275">
        <f t="shared" ca="1" si="75"/>
        <v>0</v>
      </c>
    </row>
    <row r="348" spans="1:22">
      <c r="A348" s="269"/>
      <c r="D348" t="s">
        <v>2295</v>
      </c>
      <c r="E348" t="s">
        <v>2340</v>
      </c>
      <c r="F348">
        <v>3</v>
      </c>
      <c r="G348">
        <v>43</v>
      </c>
      <c r="H348" s="271" t="str">
        <f t="shared" si="67"/>
        <v>中１</v>
      </c>
      <c r="I348" s="271" t="str">
        <f t="shared" si="68"/>
        <v>H31</v>
      </c>
      <c r="J348" s="271" t="str">
        <f t="shared" si="69"/>
        <v>H31_中１</v>
      </c>
      <c r="K348" s="282" t="str">
        <f ca="1">INDEX(統一!$E$1:$E$1000,MATCH(E348,INDIRECT(L348),0))</f>
        <v>q206</v>
      </c>
      <c r="L348" s="274" t="str">
        <f t="shared" si="70"/>
        <v>統一!AC1:AC1000</v>
      </c>
      <c r="M348" s="274" t="str">
        <f ca="1">INDEX(統一!$C$1:$C$1000,MATCH(E348,INDIRECT(L348),0))</f>
        <v>幼稚園に通っていた</v>
      </c>
      <c r="N348" s="274" t="str">
        <f t="shared" si="71"/>
        <v>統一!$J$1:$J$1000</v>
      </c>
      <c r="O348" s="274" t="str">
        <f t="shared" ca="1" si="72"/>
        <v>(17)</v>
      </c>
      <c r="P348" s="275" t="str">
        <f t="shared" ca="1" si="65"/>
        <v>小学校の入学前に幼ち園に通っていましたか</v>
      </c>
      <c r="Q348" s="275" t="str">
        <f t="shared" ca="1" si="75"/>
        <v>通っていた</v>
      </c>
      <c r="R348" s="275" t="str">
        <f t="shared" ca="1" si="75"/>
        <v>通っていない</v>
      </c>
      <c r="S348" s="275" t="str">
        <f t="shared" ca="1" si="75"/>
        <v>わからない</v>
      </c>
      <c r="T348" s="275">
        <f t="shared" ca="1" si="75"/>
        <v>0</v>
      </c>
      <c r="U348" s="275">
        <f t="shared" ca="1" si="75"/>
        <v>0</v>
      </c>
      <c r="V348" s="275">
        <f t="shared" ca="1" si="75"/>
        <v>0</v>
      </c>
    </row>
    <row r="349" spans="1:22">
      <c r="A349" s="269"/>
      <c r="D349" t="s">
        <v>2295</v>
      </c>
      <c r="E349" t="s">
        <v>2339</v>
      </c>
      <c r="F349">
        <v>3</v>
      </c>
      <c r="G349">
        <v>44</v>
      </c>
      <c r="H349" s="271" t="str">
        <f t="shared" si="67"/>
        <v>中１</v>
      </c>
      <c r="I349" s="271" t="str">
        <f t="shared" si="68"/>
        <v>H31</v>
      </c>
      <c r="J349" s="271" t="str">
        <f t="shared" si="69"/>
        <v>H31_中１</v>
      </c>
      <c r="K349" s="282" t="str">
        <f ca="1">INDEX(統一!$E$1:$E$1000,MATCH(E349,INDIRECT(L349),0))</f>
        <v>q207</v>
      </c>
      <c r="L349" s="274" t="str">
        <f t="shared" si="70"/>
        <v>統一!AC1:AC1000</v>
      </c>
      <c r="M349" s="274" t="str">
        <f ca="1">INDEX(統一!$C$1:$C$1000,MATCH(E349,INDIRECT(L349),0))</f>
        <v>保育園に通っていた</v>
      </c>
      <c r="N349" s="274" t="str">
        <f t="shared" si="71"/>
        <v>統一!$J$1:$J$1000</v>
      </c>
      <c r="O349" s="274" t="str">
        <f t="shared" ca="1" si="72"/>
        <v>(18)</v>
      </c>
      <c r="P349" s="275" t="str">
        <f t="shared" ca="1" si="65"/>
        <v>小学校の入学前に保育園に通っていましたか</v>
      </c>
      <c r="Q349" s="275" t="str">
        <f t="shared" ca="1" si="75"/>
        <v>通っていた</v>
      </c>
      <c r="R349" s="275" t="str">
        <f t="shared" ca="1" si="75"/>
        <v>通っていない</v>
      </c>
      <c r="S349" s="275" t="str">
        <f t="shared" ca="1" si="75"/>
        <v>わからない</v>
      </c>
      <c r="T349" s="275">
        <f t="shared" ca="1" si="75"/>
        <v>0</v>
      </c>
      <c r="U349" s="275">
        <f t="shared" ca="1" si="75"/>
        <v>0</v>
      </c>
      <c r="V349" s="275">
        <f t="shared" ca="1" si="75"/>
        <v>0</v>
      </c>
    </row>
    <row r="350" spans="1:22">
      <c r="A350" s="269"/>
      <c r="D350" t="s">
        <v>2295</v>
      </c>
      <c r="E350" t="s">
        <v>2338</v>
      </c>
      <c r="F350">
        <v>4</v>
      </c>
      <c r="G350">
        <v>45</v>
      </c>
      <c r="H350" s="271" t="str">
        <f t="shared" si="67"/>
        <v>中１</v>
      </c>
      <c r="I350" s="271" t="str">
        <f t="shared" si="68"/>
        <v>H31</v>
      </c>
      <c r="J350" s="271" t="str">
        <f t="shared" si="69"/>
        <v>H31_中１</v>
      </c>
      <c r="K350" s="282" t="str">
        <f ca="1">INDEX(統一!$E$1:$E$1000,MATCH(E350,INDIRECT(L350),0))</f>
        <v>q120</v>
      </c>
      <c r="L350" s="274" t="str">
        <f t="shared" si="70"/>
        <v>統一!AC1:AC1000</v>
      </c>
      <c r="M350" s="274" t="str">
        <f ca="1">INDEX(統一!$C$1:$C$1000,MATCH(E350,INDIRECT(L350),0))</f>
        <v>登下校時刻を守る</v>
      </c>
      <c r="N350" s="274" t="str">
        <f t="shared" si="71"/>
        <v>統一!$J$1:$J$1000</v>
      </c>
      <c r="O350" s="274" t="str">
        <f t="shared" ca="1" si="72"/>
        <v>(19)</v>
      </c>
      <c r="P350" s="275" t="str">
        <f t="shared" ca="1" si="65"/>
        <v>登下校時刻を守ることができていますか</v>
      </c>
      <c r="Q350" s="275" t="str">
        <f t="shared" ca="1" si="75"/>
        <v>よくできる</v>
      </c>
      <c r="R350" s="275" t="str">
        <f t="shared" ca="1" si="75"/>
        <v>だいたいできる</v>
      </c>
      <c r="S350" s="275" t="str">
        <f t="shared" ca="1" si="75"/>
        <v>あまりできない</v>
      </c>
      <c r="T350" s="275" t="str">
        <f t="shared" ca="1" si="75"/>
        <v>できない</v>
      </c>
      <c r="U350" s="275">
        <f t="shared" ca="1" si="75"/>
        <v>0</v>
      </c>
      <c r="V350" s="275">
        <f t="shared" ca="1" si="75"/>
        <v>0</v>
      </c>
    </row>
    <row r="351" spans="1:22">
      <c r="A351" s="269"/>
      <c r="D351" t="s">
        <v>2295</v>
      </c>
      <c r="E351" t="s">
        <v>2337</v>
      </c>
      <c r="F351">
        <v>4</v>
      </c>
      <c r="G351">
        <v>46</v>
      </c>
      <c r="H351" s="271" t="str">
        <f t="shared" si="67"/>
        <v>中１</v>
      </c>
      <c r="I351" s="271" t="str">
        <f t="shared" si="68"/>
        <v>H31</v>
      </c>
      <c r="J351" s="271" t="str">
        <f t="shared" si="69"/>
        <v>H31_中１</v>
      </c>
      <c r="K351" s="282" t="str">
        <f ca="1">INDEX(統一!$E$1:$E$1000,MATCH(E351,INDIRECT(L351),0))</f>
        <v>q121</v>
      </c>
      <c r="L351" s="274" t="str">
        <f t="shared" si="70"/>
        <v>統一!AC1:AC1000</v>
      </c>
      <c r="M351" s="274" t="str">
        <f ca="1">INDEX(統一!$C$1:$C$1000,MATCH(E351,INDIRECT(L351),0))</f>
        <v>授業開始時刻を守る</v>
      </c>
      <c r="N351" s="274" t="str">
        <f t="shared" si="71"/>
        <v>統一!$J$1:$J$1000</v>
      </c>
      <c r="O351" s="274" t="str">
        <f t="shared" ca="1" si="72"/>
        <v>(20)</v>
      </c>
      <c r="P351" s="275" t="str">
        <f t="shared" ca="1" si="65"/>
        <v>授業や活動の始まる時刻を守ることができていますか</v>
      </c>
      <c r="Q351" s="275" t="str">
        <f t="shared" ca="1" si="75"/>
        <v>よくできる</v>
      </c>
      <c r="R351" s="275" t="str">
        <f t="shared" ca="1" si="75"/>
        <v>だいたいできる</v>
      </c>
      <c r="S351" s="275" t="str">
        <f t="shared" ca="1" si="75"/>
        <v>あまりできない</v>
      </c>
      <c r="T351" s="275" t="str">
        <f t="shared" ca="1" si="75"/>
        <v>できない</v>
      </c>
      <c r="U351" s="275">
        <f t="shared" ca="1" si="75"/>
        <v>0</v>
      </c>
      <c r="V351" s="275">
        <f t="shared" ca="1" si="75"/>
        <v>0</v>
      </c>
    </row>
    <row r="352" spans="1:22">
      <c r="A352" s="269"/>
      <c r="D352" t="s">
        <v>2295</v>
      </c>
      <c r="E352" t="s">
        <v>2336</v>
      </c>
      <c r="F352">
        <v>4</v>
      </c>
      <c r="G352">
        <v>47</v>
      </c>
      <c r="H352" s="271" t="str">
        <f t="shared" si="67"/>
        <v>中１</v>
      </c>
      <c r="I352" s="271" t="str">
        <f t="shared" si="68"/>
        <v>H31</v>
      </c>
      <c r="J352" s="271" t="str">
        <f t="shared" si="69"/>
        <v>H31_中１</v>
      </c>
      <c r="K352" s="282" t="str">
        <f ca="1">INDEX(統一!$E$1:$E$1000,MATCH(E352,INDIRECT(L352),0))</f>
        <v>q122</v>
      </c>
      <c r="L352" s="274" t="str">
        <f t="shared" si="70"/>
        <v>統一!AC1:AC1000</v>
      </c>
      <c r="M352" s="274" t="str">
        <f ca="1">INDEX(統一!$C$1:$C$1000,MATCH(E352,INDIRECT(L352),0))</f>
        <v>脱いだ履物のかかとをそろえる</v>
      </c>
      <c r="N352" s="274" t="str">
        <f t="shared" si="71"/>
        <v>統一!$J$1:$J$1000</v>
      </c>
      <c r="O352" s="274" t="str">
        <f t="shared" ca="1" si="72"/>
        <v>(21)</v>
      </c>
      <c r="P352" s="275" t="str">
        <f t="shared" ca="1" si="65"/>
        <v>ぬいだはき物のかかとをそろえることができていますか</v>
      </c>
      <c r="Q352" s="275" t="str">
        <f t="shared" ca="1" si="75"/>
        <v>よくできる</v>
      </c>
      <c r="R352" s="275" t="str">
        <f t="shared" ca="1" si="75"/>
        <v>だいたいできる</v>
      </c>
      <c r="S352" s="275" t="str">
        <f t="shared" ca="1" si="75"/>
        <v>あまりできない</v>
      </c>
      <c r="T352" s="275" t="str">
        <f t="shared" ca="1" si="75"/>
        <v>できない</v>
      </c>
      <c r="U352" s="275">
        <f t="shared" ca="1" si="75"/>
        <v>0</v>
      </c>
      <c r="V352" s="275">
        <f t="shared" ca="1" si="75"/>
        <v>0</v>
      </c>
    </row>
    <row r="353" spans="1:22">
      <c r="A353" s="269"/>
      <c r="D353" t="s">
        <v>2295</v>
      </c>
      <c r="E353" t="s">
        <v>2335</v>
      </c>
      <c r="F353">
        <v>4</v>
      </c>
      <c r="G353">
        <v>48</v>
      </c>
      <c r="H353" s="271" t="str">
        <f t="shared" si="67"/>
        <v>中１</v>
      </c>
      <c r="I353" s="271" t="str">
        <f t="shared" si="68"/>
        <v>H31</v>
      </c>
      <c r="J353" s="271" t="str">
        <f t="shared" si="69"/>
        <v>H31_中１</v>
      </c>
      <c r="K353" s="282" t="str">
        <f ca="1">INDEX(統一!$E$1:$E$1000,MATCH(E353,INDIRECT(L353),0))</f>
        <v>q123</v>
      </c>
      <c r="L353" s="274" t="str">
        <f t="shared" si="70"/>
        <v>統一!AC1:AC1000</v>
      </c>
      <c r="M353" s="274" t="str">
        <f ca="1">INDEX(統一!$C$1:$C$1000,MATCH(E353,INDIRECT(L353),0))</f>
        <v>身の回りの整理整頓ができる</v>
      </c>
      <c r="N353" s="274" t="str">
        <f t="shared" si="71"/>
        <v>統一!$J$1:$J$1000</v>
      </c>
      <c r="O353" s="274" t="str">
        <f t="shared" ca="1" si="72"/>
        <v>(22)</v>
      </c>
      <c r="P353" s="275" t="str">
        <f t="shared" ca="1" si="65"/>
        <v>机やロッカーの中，身の回りの整理整とんをすることができていますか</v>
      </c>
      <c r="Q353" s="275" t="str">
        <f t="shared" ca="1" si="75"/>
        <v>よくできる</v>
      </c>
      <c r="R353" s="275" t="str">
        <f t="shared" ca="1" si="75"/>
        <v>だいたいできる</v>
      </c>
      <c r="S353" s="275" t="str">
        <f t="shared" ca="1" si="75"/>
        <v>あまりできない</v>
      </c>
      <c r="T353" s="275" t="str">
        <f t="shared" ca="1" si="75"/>
        <v>できない</v>
      </c>
      <c r="U353" s="275">
        <f t="shared" ca="1" si="75"/>
        <v>0</v>
      </c>
      <c r="V353" s="275">
        <f t="shared" ca="1" si="75"/>
        <v>0</v>
      </c>
    </row>
    <row r="354" spans="1:22">
      <c r="A354" s="269"/>
      <c r="D354" t="s">
        <v>2295</v>
      </c>
      <c r="E354" t="s">
        <v>2334</v>
      </c>
      <c r="F354">
        <v>4</v>
      </c>
      <c r="G354">
        <v>49</v>
      </c>
      <c r="H354" s="271" t="str">
        <f t="shared" si="67"/>
        <v>中１</v>
      </c>
      <c r="I354" s="271" t="str">
        <f t="shared" si="68"/>
        <v>H31</v>
      </c>
      <c r="J354" s="271" t="str">
        <f t="shared" si="69"/>
        <v>H31_中１</v>
      </c>
      <c r="K354" s="282" t="str">
        <f ca="1">INDEX(統一!$E$1:$E$1000,MATCH(E354,INDIRECT(L354),0))</f>
        <v>q124</v>
      </c>
      <c r="L354" s="274" t="str">
        <f t="shared" si="70"/>
        <v>統一!AC1:AC1000</v>
      </c>
      <c r="M354" s="274" t="str">
        <f ca="1">INDEX(統一!$C$1:$C$1000,MATCH(E354,INDIRECT(L354),0))</f>
        <v>誰に対しても進んであいさつができる</v>
      </c>
      <c r="N354" s="274" t="str">
        <f t="shared" si="71"/>
        <v>統一!$J$1:$J$1000</v>
      </c>
      <c r="O354" s="274" t="str">
        <f t="shared" ca="1" si="72"/>
        <v>(23)</v>
      </c>
      <c r="P354" s="275" t="str">
        <f t="shared" ca="1" si="65"/>
        <v>だれに対しても進んであいさつをすることができていますか</v>
      </c>
      <c r="Q354" s="275" t="str">
        <f t="shared" ca="1" si="75"/>
        <v>よくできる</v>
      </c>
      <c r="R354" s="275" t="str">
        <f t="shared" ca="1" si="75"/>
        <v>だいたいできる</v>
      </c>
      <c r="S354" s="275" t="str">
        <f t="shared" ca="1" si="75"/>
        <v>あまりできない</v>
      </c>
      <c r="T354" s="275" t="str">
        <f t="shared" ca="1" si="75"/>
        <v>できない</v>
      </c>
      <c r="U354" s="275">
        <f t="shared" ca="1" si="75"/>
        <v>0</v>
      </c>
      <c r="V354" s="275">
        <f t="shared" ca="1" si="75"/>
        <v>0</v>
      </c>
    </row>
    <row r="355" spans="1:22">
      <c r="A355" s="269"/>
      <c r="D355" t="s">
        <v>2295</v>
      </c>
      <c r="E355" t="s">
        <v>2333</v>
      </c>
      <c r="F355">
        <v>4</v>
      </c>
      <c r="G355">
        <v>50</v>
      </c>
      <c r="H355" s="271" t="str">
        <f t="shared" si="67"/>
        <v>中１</v>
      </c>
      <c r="I355" s="271" t="str">
        <f t="shared" si="68"/>
        <v>H31</v>
      </c>
      <c r="J355" s="271" t="str">
        <f t="shared" si="69"/>
        <v>H31_中１</v>
      </c>
      <c r="K355" s="282" t="str">
        <f ca="1">INDEX(統一!$E$1:$E$1000,MATCH(E355,INDIRECT(L355),0))</f>
        <v>q125</v>
      </c>
      <c r="L355" s="274" t="str">
        <f t="shared" si="70"/>
        <v>統一!AC1:AC1000</v>
      </c>
      <c r="M355" s="274" t="str">
        <f ca="1">INDEX(統一!$C$1:$C$1000,MATCH(E355,INDIRECT(L355),0))</f>
        <v>呼ばれたら、はいと返事ができる</v>
      </c>
      <c r="N355" s="274" t="str">
        <f t="shared" si="71"/>
        <v>統一!$J$1:$J$1000</v>
      </c>
      <c r="O355" s="274" t="str">
        <f t="shared" ca="1" si="72"/>
        <v>(24)</v>
      </c>
      <c r="P355" s="275" t="str">
        <f t="shared" ca="1" si="65"/>
        <v>名前を呼ばれたら「はい」とはっきり返事をすることができていますか</v>
      </c>
      <c r="Q355" s="275" t="str">
        <f t="shared" ref="Q355:V364" ca="1" si="76">INDEX(INDIRECT($J355&amp;"!"&amp;Q$2),MATCH($O355,INDIRECT($J355&amp;"!"&amp;"C1:C1000"),0),0)</f>
        <v>よくできる</v>
      </c>
      <c r="R355" s="275" t="str">
        <f t="shared" ca="1" si="76"/>
        <v>だいたいできる</v>
      </c>
      <c r="S355" s="275" t="str">
        <f t="shared" ca="1" si="76"/>
        <v>あまりできない</v>
      </c>
      <c r="T355" s="275" t="str">
        <f t="shared" ca="1" si="76"/>
        <v>できない</v>
      </c>
      <c r="U355" s="275">
        <f t="shared" ca="1" si="76"/>
        <v>0</v>
      </c>
      <c r="V355" s="275">
        <f t="shared" ca="1" si="76"/>
        <v>0</v>
      </c>
    </row>
    <row r="356" spans="1:22">
      <c r="A356" s="269"/>
      <c r="D356" t="s">
        <v>2295</v>
      </c>
      <c r="E356" t="s">
        <v>2332</v>
      </c>
      <c r="F356">
        <v>4</v>
      </c>
      <c r="G356">
        <v>51</v>
      </c>
      <c r="H356" s="271" t="str">
        <f t="shared" si="67"/>
        <v>中１</v>
      </c>
      <c r="I356" s="271" t="str">
        <f t="shared" si="68"/>
        <v>H31</v>
      </c>
      <c r="J356" s="271" t="str">
        <f t="shared" si="69"/>
        <v>H31_中１</v>
      </c>
      <c r="K356" s="282" t="str">
        <f ca="1">INDEX(統一!$E$1:$E$1000,MATCH(E356,INDIRECT(L356),0))</f>
        <v>q126</v>
      </c>
      <c r="L356" s="274" t="str">
        <f t="shared" si="70"/>
        <v>統一!AC1:AC1000</v>
      </c>
      <c r="M356" s="274" t="str">
        <f ca="1">INDEX(統一!$C$1:$C$1000,MATCH(E356,INDIRECT(L356),0))</f>
        <v>正しい言葉遣いができる</v>
      </c>
      <c r="N356" s="274" t="str">
        <f t="shared" si="71"/>
        <v>統一!$J$1:$J$1000</v>
      </c>
      <c r="O356" s="274" t="str">
        <f t="shared" ca="1" si="72"/>
        <v>(25)</v>
      </c>
      <c r="P356" s="275" t="str">
        <f t="shared" ca="1" si="65"/>
        <v>時と場に応じた適切な言葉づかいができていますか</v>
      </c>
      <c r="Q356" s="275" t="str">
        <f t="shared" ca="1" si="76"/>
        <v>よくできる</v>
      </c>
      <c r="R356" s="275" t="str">
        <f t="shared" ca="1" si="76"/>
        <v>だいたいできる</v>
      </c>
      <c r="S356" s="275" t="str">
        <f t="shared" ca="1" si="76"/>
        <v>あまりできない</v>
      </c>
      <c r="T356" s="275" t="str">
        <f t="shared" ca="1" si="76"/>
        <v>できない</v>
      </c>
      <c r="U356" s="275">
        <f t="shared" ca="1" si="76"/>
        <v>0</v>
      </c>
      <c r="V356" s="275">
        <f t="shared" ca="1" si="76"/>
        <v>0</v>
      </c>
    </row>
    <row r="357" spans="1:22">
      <c r="A357" s="269"/>
      <c r="D357" t="s">
        <v>2295</v>
      </c>
      <c r="E357" t="s">
        <v>2331</v>
      </c>
      <c r="F357">
        <v>4</v>
      </c>
      <c r="G357">
        <v>52</v>
      </c>
      <c r="H357" s="271" t="str">
        <f t="shared" si="67"/>
        <v>中１</v>
      </c>
      <c r="I357" s="271" t="str">
        <f t="shared" si="68"/>
        <v>H31</v>
      </c>
      <c r="J357" s="271" t="str">
        <f t="shared" si="69"/>
        <v>H31_中１</v>
      </c>
      <c r="K357" s="282" t="str">
        <f ca="1">INDEX(統一!$E$1:$E$1000,MATCH(E357,INDIRECT(L357),0))</f>
        <v>q127</v>
      </c>
      <c r="L357" s="274" t="str">
        <f t="shared" si="70"/>
        <v>統一!AC1:AC1000</v>
      </c>
      <c r="M357" s="274" t="str">
        <f ca="1">INDEX(統一!$C$1:$C$1000,MATCH(E357,INDIRECT(L357),0))</f>
        <v>やさしい言葉遣いができる</v>
      </c>
      <c r="N357" s="274" t="str">
        <f t="shared" si="71"/>
        <v>統一!$J$1:$J$1000</v>
      </c>
      <c r="O357" s="274" t="str">
        <f t="shared" ca="1" si="72"/>
        <v>(26)</v>
      </c>
      <c r="P357" s="275" t="str">
        <f t="shared" ca="1" si="65"/>
        <v>相手の気持ちやその場の状きょうを考え，やさしい言葉づかいができていますか</v>
      </c>
      <c r="Q357" s="275" t="str">
        <f t="shared" ca="1" si="76"/>
        <v>よくできる</v>
      </c>
      <c r="R357" s="275" t="str">
        <f t="shared" ca="1" si="76"/>
        <v>だいたいできる</v>
      </c>
      <c r="S357" s="275" t="str">
        <f t="shared" ca="1" si="76"/>
        <v>あまりできない</v>
      </c>
      <c r="T357" s="275" t="str">
        <f t="shared" ca="1" si="76"/>
        <v>できない</v>
      </c>
      <c r="U357" s="275">
        <f t="shared" ca="1" si="76"/>
        <v>0</v>
      </c>
      <c r="V357" s="275">
        <f t="shared" ca="1" si="76"/>
        <v>0</v>
      </c>
    </row>
    <row r="358" spans="1:22">
      <c r="A358" s="269"/>
      <c r="D358" t="s">
        <v>2295</v>
      </c>
      <c r="E358" t="s">
        <v>2330</v>
      </c>
      <c r="F358">
        <v>4</v>
      </c>
      <c r="G358">
        <v>53</v>
      </c>
      <c r="H358" s="271" t="str">
        <f t="shared" si="67"/>
        <v>中１</v>
      </c>
      <c r="I358" s="271" t="str">
        <f t="shared" si="68"/>
        <v>H31</v>
      </c>
      <c r="J358" s="271" t="str">
        <f t="shared" si="69"/>
        <v>H31_中１</v>
      </c>
      <c r="K358" s="282" t="str">
        <f ca="1">INDEX(統一!$E$1:$E$1000,MATCH(E358,INDIRECT(L358),0))</f>
        <v>q128</v>
      </c>
      <c r="L358" s="274" t="str">
        <f t="shared" si="70"/>
        <v>統一!AC1:AC1000</v>
      </c>
      <c r="M358" s="274" t="str">
        <f ca="1">INDEX(統一!$C$1:$C$1000,MATCH(E358,INDIRECT(L358),0))</f>
        <v>授業準備をして授業に臨める</v>
      </c>
      <c r="N358" s="274" t="str">
        <f t="shared" si="71"/>
        <v>統一!$J$1:$J$1000</v>
      </c>
      <c r="O358" s="274" t="str">
        <f t="shared" ca="1" si="72"/>
        <v>(27)</v>
      </c>
      <c r="P358" s="275" t="str">
        <f t="shared" ca="1" si="65"/>
        <v>学習の準備を整え，授業に臨むことができていますか</v>
      </c>
      <c r="Q358" s="275" t="str">
        <f t="shared" ca="1" si="76"/>
        <v>よくできる</v>
      </c>
      <c r="R358" s="275" t="str">
        <f t="shared" ca="1" si="76"/>
        <v>だいたいできる</v>
      </c>
      <c r="S358" s="275" t="str">
        <f t="shared" ca="1" si="76"/>
        <v>あまりできない</v>
      </c>
      <c r="T358" s="275" t="str">
        <f t="shared" ca="1" si="76"/>
        <v>できない</v>
      </c>
      <c r="U358" s="275">
        <f t="shared" ca="1" si="76"/>
        <v>0</v>
      </c>
      <c r="V358" s="275">
        <f t="shared" ca="1" si="76"/>
        <v>0</v>
      </c>
    </row>
    <row r="359" spans="1:22">
      <c r="A359" s="269"/>
      <c r="D359" t="s">
        <v>2295</v>
      </c>
      <c r="E359" t="s">
        <v>2329</v>
      </c>
      <c r="F359">
        <v>4</v>
      </c>
      <c r="G359">
        <v>54</v>
      </c>
      <c r="H359" s="271" t="str">
        <f t="shared" si="67"/>
        <v>中１</v>
      </c>
      <c r="I359" s="271" t="str">
        <f t="shared" si="68"/>
        <v>H31</v>
      </c>
      <c r="J359" s="271" t="str">
        <f t="shared" si="69"/>
        <v>H31_中１</v>
      </c>
      <c r="K359" s="282" t="str">
        <f ca="1">INDEX(統一!$E$1:$E$1000,MATCH(E359,INDIRECT(L359),0))</f>
        <v>q129</v>
      </c>
      <c r="L359" s="274" t="str">
        <f t="shared" si="70"/>
        <v>統一!AC1:AC1000</v>
      </c>
      <c r="M359" s="274" t="str">
        <f ca="1">INDEX(統一!$C$1:$C$1000,MATCH(E359,INDIRECT(L359),0))</f>
        <v>発表をきく、発表をすることができる</v>
      </c>
      <c r="N359" s="274" t="str">
        <f t="shared" si="71"/>
        <v>統一!$J$1:$J$1000</v>
      </c>
      <c r="O359" s="274" t="str">
        <f t="shared" ca="1" si="72"/>
        <v>(28)</v>
      </c>
      <c r="P359" s="275" t="str">
        <f t="shared" ca="1" si="65"/>
        <v>先生の話や友達の発表をしっかり聞き，自分の考えを伝えることができていますか</v>
      </c>
      <c r="Q359" s="275" t="str">
        <f t="shared" ca="1" si="76"/>
        <v>よくできる</v>
      </c>
      <c r="R359" s="275" t="str">
        <f t="shared" ca="1" si="76"/>
        <v>だいたいできる</v>
      </c>
      <c r="S359" s="275" t="str">
        <f t="shared" ca="1" si="76"/>
        <v>あまりできない</v>
      </c>
      <c r="T359" s="275" t="str">
        <f t="shared" ca="1" si="76"/>
        <v>できない</v>
      </c>
      <c r="U359" s="275">
        <f t="shared" ca="1" si="76"/>
        <v>0</v>
      </c>
      <c r="V359" s="275">
        <f t="shared" ca="1" si="76"/>
        <v>0</v>
      </c>
    </row>
    <row r="360" spans="1:22">
      <c r="A360" s="269"/>
      <c r="D360" t="s">
        <v>2295</v>
      </c>
      <c r="E360" t="s">
        <v>2328</v>
      </c>
      <c r="F360">
        <v>4</v>
      </c>
      <c r="G360">
        <v>55</v>
      </c>
      <c r="H360" s="271" t="str">
        <f t="shared" si="67"/>
        <v>中１</v>
      </c>
      <c r="I360" s="271" t="str">
        <f t="shared" si="68"/>
        <v>H31</v>
      </c>
      <c r="J360" s="271" t="str">
        <f t="shared" si="69"/>
        <v>H31_中１</v>
      </c>
      <c r="K360" s="282" t="str">
        <f ca="1">INDEX(統一!$E$1:$E$1000,MATCH(E360,INDIRECT(L360),0))</f>
        <v>q130</v>
      </c>
      <c r="L360" s="274" t="str">
        <f t="shared" si="70"/>
        <v>統一!AC1:AC1000</v>
      </c>
      <c r="M360" s="274" t="str">
        <f ca="1">INDEX(統一!$C$1:$C$1000,MATCH(E360,INDIRECT(L360),0))</f>
        <v>集会で静かにし、姿勢を正すことができる</v>
      </c>
      <c r="N360" s="274" t="str">
        <f t="shared" si="71"/>
        <v>統一!$J$1:$J$1000</v>
      </c>
      <c r="O360" s="274" t="str">
        <f t="shared" ca="1" si="72"/>
        <v>(29)</v>
      </c>
      <c r="P360" s="275" t="str">
        <f t="shared" ca="1" si="65"/>
        <v>人の集まるところでは静かにし，その場にふさわしい態度をとることができていますか</v>
      </c>
      <c r="Q360" s="275" t="str">
        <f t="shared" ca="1" si="76"/>
        <v>よくできる</v>
      </c>
      <c r="R360" s="275" t="str">
        <f t="shared" ca="1" si="76"/>
        <v>だいたいできる</v>
      </c>
      <c r="S360" s="275" t="str">
        <f t="shared" ca="1" si="76"/>
        <v>あまりできない</v>
      </c>
      <c r="T360" s="275" t="str">
        <f t="shared" ca="1" si="76"/>
        <v>できない</v>
      </c>
      <c r="U360" s="275">
        <f t="shared" ca="1" si="76"/>
        <v>0</v>
      </c>
      <c r="V360" s="275">
        <f t="shared" ca="1" si="76"/>
        <v>0</v>
      </c>
    </row>
    <row r="361" spans="1:22">
      <c r="A361" s="269"/>
      <c r="D361" t="s">
        <v>2295</v>
      </c>
      <c r="E361" t="s">
        <v>2327</v>
      </c>
      <c r="F361">
        <v>4</v>
      </c>
      <c r="G361">
        <v>56</v>
      </c>
      <c r="H361" s="271" t="str">
        <f t="shared" si="67"/>
        <v>中１</v>
      </c>
      <c r="I361" s="271" t="str">
        <f t="shared" si="68"/>
        <v>H31</v>
      </c>
      <c r="J361" s="271" t="str">
        <f t="shared" si="69"/>
        <v>H31_中１</v>
      </c>
      <c r="K361" s="282" t="str">
        <f ca="1">INDEX(統一!$E$1:$E$1000,MATCH(E361,INDIRECT(L361),0))</f>
        <v>q131</v>
      </c>
      <c r="L361" s="274" t="str">
        <f t="shared" si="70"/>
        <v>統一!AC1:AC1000</v>
      </c>
      <c r="M361" s="274" t="str">
        <f ca="1">INDEX(統一!$C$1:$C$1000,MATCH(E361,INDIRECT(L361),0))</f>
        <v>学校をきれいにすることができる</v>
      </c>
      <c r="N361" s="274" t="str">
        <f t="shared" si="71"/>
        <v>統一!$J$1:$J$1000</v>
      </c>
      <c r="O361" s="274" t="str">
        <f t="shared" ca="1" si="72"/>
        <v>(30)</v>
      </c>
      <c r="P361" s="275" t="str">
        <f t="shared" ca="1" si="65"/>
        <v>進んでそうじや美化活動に取り組み，学校をきれいにすることができていますか</v>
      </c>
      <c r="Q361" s="275" t="str">
        <f t="shared" ca="1" si="76"/>
        <v>よくできる</v>
      </c>
      <c r="R361" s="275" t="str">
        <f t="shared" ca="1" si="76"/>
        <v>だいたいできる</v>
      </c>
      <c r="S361" s="275" t="str">
        <f t="shared" ca="1" si="76"/>
        <v>あまりできない</v>
      </c>
      <c r="T361" s="275" t="str">
        <f t="shared" ca="1" si="76"/>
        <v>できない</v>
      </c>
      <c r="U361" s="275">
        <f t="shared" ca="1" si="76"/>
        <v>0</v>
      </c>
      <c r="V361" s="275">
        <f t="shared" ca="1" si="76"/>
        <v>0</v>
      </c>
    </row>
    <row r="362" spans="1:22">
      <c r="A362" s="269"/>
      <c r="D362" t="s">
        <v>2295</v>
      </c>
      <c r="E362" t="s">
        <v>2326</v>
      </c>
      <c r="F362">
        <v>4</v>
      </c>
      <c r="G362">
        <v>57</v>
      </c>
      <c r="H362" s="271" t="str">
        <f t="shared" si="67"/>
        <v>中１</v>
      </c>
      <c r="I362" s="271" t="str">
        <f t="shared" si="68"/>
        <v>H31</v>
      </c>
      <c r="J362" s="271" t="str">
        <f t="shared" si="69"/>
        <v>H31_中１</v>
      </c>
      <c r="K362" s="282" t="str">
        <f ca="1">INDEX(統一!$E$1:$E$1000,MATCH(E362,INDIRECT(L362),0))</f>
        <v>q83</v>
      </c>
      <c r="L362" s="274" t="str">
        <f t="shared" si="70"/>
        <v>統一!AC1:AC1000</v>
      </c>
      <c r="M362" s="274" t="str">
        <f ca="1">INDEX(統一!$C$1:$C$1000,MATCH(E362,INDIRECT(L362),0))</f>
        <v>学級は楽しかった</v>
      </c>
      <c r="N362" s="274" t="str">
        <f t="shared" si="71"/>
        <v>統一!$J$1:$J$1000</v>
      </c>
      <c r="O362" s="274" t="str">
        <f t="shared" ca="1" si="72"/>
        <v>(31)</v>
      </c>
      <c r="P362" s="275" t="str">
        <f t="shared" ca="1" si="65"/>
        <v>学級での生活は楽しかったですか</v>
      </c>
      <c r="Q362" s="275" t="str">
        <f t="shared" ca="1" si="76"/>
        <v>楽しかった</v>
      </c>
      <c r="R362" s="275" t="str">
        <f t="shared" ca="1" si="76"/>
        <v>どちらかといえば，楽しかった</v>
      </c>
      <c r="S362" s="275" t="str">
        <f t="shared" ca="1" si="76"/>
        <v>どちらかといえば，楽しくなかった</v>
      </c>
      <c r="T362" s="275" t="str">
        <f t="shared" ca="1" si="76"/>
        <v>楽しくなかった</v>
      </c>
      <c r="U362" s="275">
        <f t="shared" ca="1" si="76"/>
        <v>0</v>
      </c>
      <c r="V362" s="275">
        <f t="shared" ca="1" si="76"/>
        <v>0</v>
      </c>
    </row>
    <row r="363" spans="1:22">
      <c r="A363" s="269"/>
      <c r="D363" t="s">
        <v>2295</v>
      </c>
      <c r="E363" t="s">
        <v>2325</v>
      </c>
      <c r="F363">
        <v>4</v>
      </c>
      <c r="G363">
        <v>58</v>
      </c>
      <c r="H363" s="271" t="str">
        <f t="shared" si="67"/>
        <v>中１</v>
      </c>
      <c r="I363" s="271" t="str">
        <f t="shared" si="68"/>
        <v>H31</v>
      </c>
      <c r="J363" s="271" t="str">
        <f t="shared" si="69"/>
        <v>H31_中１</v>
      </c>
      <c r="K363" s="282" t="str">
        <f ca="1">INDEX(統一!$E$1:$E$1000,MATCH(E363,INDIRECT(L363),0))</f>
        <v>q84</v>
      </c>
      <c r="L363" s="274" t="str">
        <f t="shared" si="70"/>
        <v>統一!AC1:AC1000</v>
      </c>
      <c r="M363" s="274" t="str">
        <f ca="1">INDEX(統一!$C$1:$C$1000,MATCH(E363,INDIRECT(L363),0))</f>
        <v>学級は落ち着いていた</v>
      </c>
      <c r="N363" s="274" t="str">
        <f t="shared" si="71"/>
        <v>統一!$J$1:$J$1000</v>
      </c>
      <c r="O363" s="274" t="str">
        <f t="shared" ca="1" si="72"/>
        <v>(32)</v>
      </c>
      <c r="P363" s="275" t="str">
        <f t="shared" ca="1" si="65"/>
        <v>学級は落ち着いて学習するふん囲気がありましたか</v>
      </c>
      <c r="Q363" s="275" t="str">
        <f t="shared" ca="1" si="76"/>
        <v>あった</v>
      </c>
      <c r="R363" s="275" t="str">
        <f t="shared" ca="1" si="76"/>
        <v>どちらかといえば，あった</v>
      </c>
      <c r="S363" s="275" t="str">
        <f t="shared" ca="1" si="76"/>
        <v>どちらかといえば，なかった</v>
      </c>
      <c r="T363" s="275" t="str">
        <f t="shared" ca="1" si="76"/>
        <v>なかった</v>
      </c>
      <c r="U363" s="275">
        <f t="shared" ca="1" si="76"/>
        <v>0</v>
      </c>
      <c r="V363" s="275">
        <f t="shared" ca="1" si="76"/>
        <v>0</v>
      </c>
    </row>
    <row r="364" spans="1:22">
      <c r="A364" s="269"/>
      <c r="D364" t="s">
        <v>2295</v>
      </c>
      <c r="E364" t="s">
        <v>2324</v>
      </c>
      <c r="F364">
        <v>4</v>
      </c>
      <c r="G364">
        <v>59</v>
      </c>
      <c r="H364" s="271" t="str">
        <f t="shared" si="67"/>
        <v>中１</v>
      </c>
      <c r="I364" s="271" t="str">
        <f t="shared" si="68"/>
        <v>H31</v>
      </c>
      <c r="J364" s="271" t="str">
        <f t="shared" si="69"/>
        <v>H31_中１</v>
      </c>
      <c r="K364" s="282" t="str">
        <f ca="1">INDEX(統一!$E$1:$E$1000,MATCH(E364,INDIRECT(L364),0))</f>
        <v>q209</v>
      </c>
      <c r="L364" s="274" t="str">
        <f t="shared" si="70"/>
        <v>統一!AC1:AC1000</v>
      </c>
      <c r="M364" s="274" t="str">
        <f ca="1">INDEX(統一!$C$1:$C$1000,MATCH(E364,INDIRECT(L364),0))</f>
        <v>学級はまとまっていた</v>
      </c>
      <c r="N364" s="274" t="str">
        <f t="shared" si="71"/>
        <v>統一!$J$1:$J$1000</v>
      </c>
      <c r="O364" s="274" t="str">
        <f t="shared" ca="1" si="72"/>
        <v>(33)</v>
      </c>
      <c r="P364" s="275" t="str">
        <f t="shared" ca="1" si="65"/>
        <v>あなたの学級は，いろいろな活動にまとまって取り組んでいたと思いますか（運動会や遠足などの学校行事も入ります）</v>
      </c>
      <c r="Q364" s="275" t="str">
        <f t="shared" ca="1" si="76"/>
        <v>思う</v>
      </c>
      <c r="R364" s="275" t="str">
        <f t="shared" ca="1" si="76"/>
        <v>どちらかといえば，思う</v>
      </c>
      <c r="S364" s="275" t="str">
        <f t="shared" ca="1" si="76"/>
        <v>どちらかといえば，思わない</v>
      </c>
      <c r="T364" s="275" t="str">
        <f t="shared" ca="1" si="76"/>
        <v>思わない</v>
      </c>
      <c r="U364" s="275">
        <f t="shared" ca="1" si="76"/>
        <v>0</v>
      </c>
      <c r="V364" s="275">
        <f t="shared" ca="1" si="76"/>
        <v>0</v>
      </c>
    </row>
    <row r="365" spans="1:22">
      <c r="A365" s="269"/>
      <c r="D365" t="s">
        <v>2295</v>
      </c>
      <c r="E365" t="s">
        <v>2323</v>
      </c>
      <c r="F365">
        <v>4</v>
      </c>
      <c r="G365">
        <v>60</v>
      </c>
      <c r="H365" s="271" t="str">
        <f t="shared" si="67"/>
        <v>中１</v>
      </c>
      <c r="I365" s="271" t="str">
        <f t="shared" si="68"/>
        <v>H31</v>
      </c>
      <c r="J365" s="271" t="str">
        <f t="shared" si="69"/>
        <v>H31_中１</v>
      </c>
      <c r="K365" s="282" t="str">
        <f ca="1">INDEX(統一!$E$1:$E$1000,MATCH(E365,INDIRECT(L365),0))</f>
        <v>q208</v>
      </c>
      <c r="L365" s="274" t="str">
        <f t="shared" si="70"/>
        <v>統一!AC1:AC1000</v>
      </c>
      <c r="M365" s="274" t="str">
        <f ca="1">INDEX(統一!$C$1:$C$1000,MATCH(E365,INDIRECT(L365),0))</f>
        <v>先生がよさを認めてくれた</v>
      </c>
      <c r="N365" s="274" t="str">
        <f t="shared" si="71"/>
        <v>統一!$J$1:$J$1000</v>
      </c>
      <c r="O365" s="274" t="str">
        <f t="shared" ca="1" si="72"/>
        <v>(34)</v>
      </c>
      <c r="P365" s="275" t="str">
        <f t="shared" ca="1" si="65"/>
        <v>学校の先生たちは自分のよいところを認めてくれましたか</v>
      </c>
      <c r="Q365" s="275" t="str">
        <f t="shared" ref="Q365:V374" ca="1" si="77">INDEX(INDIRECT($J365&amp;"!"&amp;Q$2),MATCH($O365,INDIRECT($J365&amp;"!"&amp;"C1:C1000"),0),0)</f>
        <v>認めてくれた</v>
      </c>
      <c r="R365" s="275" t="str">
        <f t="shared" ca="1" si="77"/>
        <v>どちらかといえば，認めてくれた</v>
      </c>
      <c r="S365" s="275" t="str">
        <f t="shared" ca="1" si="77"/>
        <v>どちらかといえば，認めてくれなかった</v>
      </c>
      <c r="T365" s="275" t="str">
        <f t="shared" ca="1" si="77"/>
        <v>認めてくれなかった</v>
      </c>
      <c r="U365" s="275">
        <f t="shared" ca="1" si="77"/>
        <v>0</v>
      </c>
      <c r="V365" s="275">
        <f t="shared" ca="1" si="77"/>
        <v>0</v>
      </c>
    </row>
    <row r="366" spans="1:22">
      <c r="A366" s="269"/>
      <c r="D366" t="s">
        <v>2295</v>
      </c>
      <c r="E366" t="s">
        <v>2322</v>
      </c>
      <c r="F366">
        <v>4</v>
      </c>
      <c r="G366">
        <v>61</v>
      </c>
      <c r="H366" s="271" t="str">
        <f t="shared" si="67"/>
        <v>中１</v>
      </c>
      <c r="I366" s="271" t="str">
        <f t="shared" si="68"/>
        <v>H31</v>
      </c>
      <c r="J366" s="271" t="str">
        <f t="shared" si="69"/>
        <v>H31_中１</v>
      </c>
      <c r="K366" s="282" t="str">
        <f ca="1">INDEX(統一!$E$1:$E$1000,MATCH(E366,INDIRECT(L366),0))</f>
        <v>q87</v>
      </c>
      <c r="L366" s="274" t="str">
        <f t="shared" si="70"/>
        <v>統一!AC1:AC1000</v>
      </c>
      <c r="M366" s="274" t="str">
        <f ca="1">INDEX(統一!$C$1:$C$1000,MATCH(E366,INDIRECT(L366),0))</f>
        <v>先生が相談にのってくれた</v>
      </c>
      <c r="N366" s="274" t="str">
        <f t="shared" si="71"/>
        <v>統一!$J$1:$J$1000</v>
      </c>
      <c r="O366" s="274" t="str">
        <f t="shared" ca="1" si="72"/>
        <v>(35)</v>
      </c>
      <c r="P366" s="275" t="str">
        <f t="shared" ca="1" si="65"/>
        <v>学校の先生たちは自分のなやみの相談にのってくれましたか</v>
      </c>
      <c r="Q366" s="275" t="str">
        <f t="shared" ca="1" si="77"/>
        <v>のってくれた</v>
      </c>
      <c r="R366" s="275" t="str">
        <f t="shared" ca="1" si="77"/>
        <v>どちらかといえば，のってくれた</v>
      </c>
      <c r="S366" s="275" t="str">
        <f t="shared" ca="1" si="77"/>
        <v>どちらかといえば，のってくれなかった</v>
      </c>
      <c r="T366" s="275" t="str">
        <f t="shared" ca="1" si="77"/>
        <v>のってくれなかった</v>
      </c>
      <c r="U366" s="275">
        <f t="shared" ca="1" si="77"/>
        <v>0</v>
      </c>
      <c r="V366" s="275">
        <f t="shared" ca="1" si="77"/>
        <v>0</v>
      </c>
    </row>
    <row r="367" spans="1:22">
      <c r="A367" s="269"/>
      <c r="D367" t="s">
        <v>2295</v>
      </c>
      <c r="E367" t="s">
        <v>2321</v>
      </c>
      <c r="F367">
        <v>4</v>
      </c>
      <c r="G367">
        <v>62</v>
      </c>
      <c r="H367" s="271" t="str">
        <f t="shared" si="67"/>
        <v>中１</v>
      </c>
      <c r="I367" s="271" t="str">
        <f t="shared" si="68"/>
        <v>H31</v>
      </c>
      <c r="J367" s="271" t="str">
        <f t="shared" si="69"/>
        <v>H31_中１</v>
      </c>
      <c r="K367" s="282" t="str">
        <f ca="1">INDEX(統一!$E$1:$E$1000,MATCH(E367,INDIRECT(L367),0))</f>
        <v>q86</v>
      </c>
      <c r="L367" s="274" t="str">
        <f t="shared" si="70"/>
        <v>統一!AC1:AC1000</v>
      </c>
      <c r="M367" s="274" t="str">
        <f ca="1">INDEX(統一!$C$1:$C$1000,MATCH(E367,INDIRECT(L367),0))</f>
        <v>友達がよいところを認めてくれた</v>
      </c>
      <c r="N367" s="274" t="str">
        <f t="shared" si="71"/>
        <v>統一!$J$1:$J$1000</v>
      </c>
      <c r="O367" s="274" t="str">
        <f t="shared" ca="1" si="72"/>
        <v>(36)</v>
      </c>
      <c r="P367" s="275" t="str">
        <f t="shared" ca="1" si="65"/>
        <v>学校の友達は自分のよいところを認めてくれましたか</v>
      </c>
      <c r="Q367" s="275" t="str">
        <f t="shared" ca="1" si="77"/>
        <v>認めてくれた</v>
      </c>
      <c r="R367" s="275" t="str">
        <f t="shared" ca="1" si="77"/>
        <v>どちらかといえば，認めてくれた</v>
      </c>
      <c r="S367" s="275" t="str">
        <f t="shared" ca="1" si="77"/>
        <v>どちらかといえば，認めてくれなかった</v>
      </c>
      <c r="T367" s="275" t="str">
        <f t="shared" ca="1" si="77"/>
        <v>認めてくれなかった</v>
      </c>
      <c r="U367" s="275">
        <f t="shared" ca="1" si="77"/>
        <v>0</v>
      </c>
      <c r="V367" s="275">
        <f t="shared" ca="1" si="77"/>
        <v>0</v>
      </c>
    </row>
    <row r="368" spans="1:22">
      <c r="A368" s="269"/>
      <c r="D368" t="s">
        <v>2295</v>
      </c>
      <c r="E368" t="s">
        <v>2320</v>
      </c>
      <c r="F368">
        <v>4</v>
      </c>
      <c r="G368">
        <v>63</v>
      </c>
      <c r="H368" s="271" t="str">
        <f t="shared" si="67"/>
        <v>中１</v>
      </c>
      <c r="I368" s="271" t="str">
        <f t="shared" si="68"/>
        <v>H31</v>
      </c>
      <c r="J368" s="271" t="str">
        <f t="shared" si="69"/>
        <v>H31_中１</v>
      </c>
      <c r="K368" s="282" t="str">
        <f ca="1">INDEX(統一!$E$1:$E$1000,MATCH(E368,INDIRECT(L368),0))</f>
        <v>q210</v>
      </c>
      <c r="L368" s="274" t="str">
        <f t="shared" si="70"/>
        <v>統一!AC1:AC1000</v>
      </c>
      <c r="M368" s="274" t="str">
        <f ca="1">INDEX(統一!$C$1:$C$1000,MATCH(E368,INDIRECT(L368),0))</f>
        <v>先生はわかるまで教えてくれた</v>
      </c>
      <c r="N368" s="274" t="str">
        <f t="shared" si="71"/>
        <v>統一!$J$1:$J$1000</v>
      </c>
      <c r="O368" s="274" t="str">
        <f t="shared" ca="1" si="72"/>
        <v>(37)</v>
      </c>
      <c r="P368" s="275" t="str">
        <f t="shared" ca="1" si="65"/>
        <v>先生は，授業やテストで理解していないところや，まちがえたところについて，わかるまで教えてくれましたか</v>
      </c>
      <c r="Q368" s="275" t="str">
        <f t="shared" ca="1" si="77"/>
        <v>教えてくれた</v>
      </c>
      <c r="R368" s="275" t="str">
        <f t="shared" ca="1" si="77"/>
        <v>どちらかといえば，教えてくれた</v>
      </c>
      <c r="S368" s="275" t="str">
        <f t="shared" ca="1" si="77"/>
        <v>どちらかといえば，教えてくれなかった</v>
      </c>
      <c r="T368" s="275" t="str">
        <f t="shared" ca="1" si="77"/>
        <v>教えてくれなかった</v>
      </c>
      <c r="U368" s="275">
        <f t="shared" ca="1" si="77"/>
        <v>0</v>
      </c>
      <c r="V368" s="275">
        <f t="shared" ca="1" si="77"/>
        <v>0</v>
      </c>
    </row>
    <row r="369" spans="1:22">
      <c r="A369" s="269"/>
      <c r="D369" t="s">
        <v>2295</v>
      </c>
      <c r="E369" t="s">
        <v>2319</v>
      </c>
      <c r="F369">
        <v>4</v>
      </c>
      <c r="G369">
        <v>64</v>
      </c>
      <c r="H369" s="271" t="str">
        <f t="shared" si="67"/>
        <v>中１</v>
      </c>
      <c r="I369" s="271" t="str">
        <f t="shared" si="68"/>
        <v>H31</v>
      </c>
      <c r="J369" s="271" t="str">
        <f t="shared" si="69"/>
        <v>H31_中１</v>
      </c>
      <c r="K369" s="282" t="str">
        <f ca="1">INDEX(統一!$E$1:$E$1000,MATCH(E369,INDIRECT(L369),0))</f>
        <v>q88</v>
      </c>
      <c r="L369" s="274" t="str">
        <f t="shared" si="70"/>
        <v>統一!AC1:AC1000</v>
      </c>
      <c r="M369" s="274" t="str">
        <f ca="1">INDEX(統一!$C$1:$C$1000,MATCH(E369,INDIRECT(L369),0))</f>
        <v>友達の考えを聞いてよくわかる</v>
      </c>
      <c r="N369" s="274" t="str">
        <f t="shared" si="71"/>
        <v>統一!$J$1:$J$1000</v>
      </c>
      <c r="O369" s="274" t="str">
        <f t="shared" ca="1" si="72"/>
        <v>(38)</v>
      </c>
      <c r="P369" s="275" t="str">
        <f t="shared" ca="1" si="65"/>
        <v>友達の考えを聞いて，文章の内容や表現の仕方がよくわかったこと</v>
      </c>
      <c r="Q369" s="275" t="str">
        <f t="shared" ca="1" si="77"/>
        <v>よくあった</v>
      </c>
      <c r="R369" s="275" t="str">
        <f t="shared" ca="1" si="77"/>
        <v>ときどきあった</v>
      </c>
      <c r="S369" s="275" t="str">
        <f t="shared" ca="1" si="77"/>
        <v>あまりなかった</v>
      </c>
      <c r="T369" s="275" t="str">
        <f t="shared" ca="1" si="77"/>
        <v>ほとんど，または全くなかった</v>
      </c>
      <c r="U369" s="275">
        <f t="shared" ca="1" si="77"/>
        <v>0</v>
      </c>
      <c r="V369" s="275">
        <f t="shared" ca="1" si="77"/>
        <v>0</v>
      </c>
    </row>
    <row r="370" spans="1:22">
      <c r="A370" s="269"/>
      <c r="D370" t="s">
        <v>2295</v>
      </c>
      <c r="E370" t="s">
        <v>2318</v>
      </c>
      <c r="F370">
        <v>4</v>
      </c>
      <c r="G370">
        <v>65</v>
      </c>
      <c r="H370" s="271" t="str">
        <f t="shared" si="67"/>
        <v>中１</v>
      </c>
      <c r="I370" s="271" t="str">
        <f t="shared" si="68"/>
        <v>H31</v>
      </c>
      <c r="J370" s="271" t="str">
        <f t="shared" si="69"/>
        <v>H31_中１</v>
      </c>
      <c r="K370" s="282" t="str">
        <f ca="1">INDEX(統一!$E$1:$E$1000,MATCH(E370,INDIRECT(L370),0))</f>
        <v>q89</v>
      </c>
      <c r="L370" s="274" t="str">
        <f t="shared" si="70"/>
        <v>統一!AC1:AC1000</v>
      </c>
      <c r="M370" s="274" t="str">
        <f ca="1">INDEX(統一!$C$1:$C$1000,MATCH(E370,INDIRECT(L370),0))</f>
        <v>理由をつけて発表したり書いたりできる</v>
      </c>
      <c r="N370" s="274" t="str">
        <f t="shared" si="71"/>
        <v>統一!$J$1:$J$1000</v>
      </c>
      <c r="O370" s="274" t="str">
        <f t="shared" ca="1" si="72"/>
        <v>(39)</v>
      </c>
      <c r="P370" s="275" t="str">
        <f t="shared" ca="1" si="65"/>
        <v>自分の考えを理由をつけて発表したり，書いたりできたこと</v>
      </c>
      <c r="Q370" s="275" t="str">
        <f t="shared" ca="1" si="77"/>
        <v>よくあった</v>
      </c>
      <c r="R370" s="275" t="str">
        <f t="shared" ca="1" si="77"/>
        <v>ときどきあった</v>
      </c>
      <c r="S370" s="275" t="str">
        <f t="shared" ca="1" si="77"/>
        <v>あまりなかった</v>
      </c>
      <c r="T370" s="275" t="str">
        <f t="shared" ca="1" si="77"/>
        <v>ほとんど，または全くなかった</v>
      </c>
      <c r="U370" s="275">
        <f t="shared" ca="1" si="77"/>
        <v>0</v>
      </c>
      <c r="V370" s="275">
        <f t="shared" ca="1" si="77"/>
        <v>0</v>
      </c>
    </row>
    <row r="371" spans="1:22">
      <c r="A371" s="269"/>
      <c r="D371" t="s">
        <v>2295</v>
      </c>
      <c r="E371" t="s">
        <v>2317</v>
      </c>
      <c r="F371">
        <v>4</v>
      </c>
      <c r="G371">
        <v>66</v>
      </c>
      <c r="H371" s="271" t="str">
        <f t="shared" si="67"/>
        <v>中１</v>
      </c>
      <c r="I371" s="271" t="str">
        <f t="shared" si="68"/>
        <v>H31</v>
      </c>
      <c r="J371" s="271" t="str">
        <f t="shared" si="69"/>
        <v>H31_中１</v>
      </c>
      <c r="K371" s="282" t="str">
        <f ca="1">INDEX(統一!$E$1:$E$1000,MATCH(E371,INDIRECT(L371),0))</f>
        <v>q90</v>
      </c>
      <c r="L371" s="274" t="str">
        <f t="shared" si="70"/>
        <v>統一!AC1:AC1000</v>
      </c>
      <c r="M371" s="274" t="str">
        <f ca="1">INDEX(統一!$C$1:$C$1000,MATCH(E371,INDIRECT(L371),0))</f>
        <v>授業のまとめを先生が見る</v>
      </c>
      <c r="N371" s="274" t="str">
        <f t="shared" si="71"/>
        <v>統一!$J$1:$J$1000</v>
      </c>
      <c r="O371" s="274" t="str">
        <f t="shared" ca="1" si="72"/>
        <v>(40)</v>
      </c>
      <c r="P371" s="275" t="str">
        <f t="shared" ca="1" si="65"/>
        <v>ノートやワークシート，プリントに書いた授業のまとめを先生に見てもらうこと</v>
      </c>
      <c r="Q371" s="275" t="str">
        <f t="shared" ca="1" si="77"/>
        <v>よくあった</v>
      </c>
      <c r="R371" s="275" t="str">
        <f t="shared" ca="1" si="77"/>
        <v>ときどきあった</v>
      </c>
      <c r="S371" s="275" t="str">
        <f t="shared" ca="1" si="77"/>
        <v>あまりなかった</v>
      </c>
      <c r="T371" s="275" t="str">
        <f t="shared" ca="1" si="77"/>
        <v>ほとんど，または全くなかった</v>
      </c>
      <c r="U371" s="275">
        <f t="shared" ca="1" si="77"/>
        <v>0</v>
      </c>
      <c r="V371" s="275">
        <f t="shared" ca="1" si="77"/>
        <v>0</v>
      </c>
    </row>
    <row r="372" spans="1:22">
      <c r="A372" s="269"/>
      <c r="D372" t="s">
        <v>2295</v>
      </c>
      <c r="E372" t="s">
        <v>2316</v>
      </c>
      <c r="F372">
        <v>4</v>
      </c>
      <c r="G372">
        <v>67</v>
      </c>
      <c r="H372" s="271" t="str">
        <f t="shared" si="67"/>
        <v>中１</v>
      </c>
      <c r="I372" s="271" t="str">
        <f t="shared" si="68"/>
        <v>H31</v>
      </c>
      <c r="J372" s="271" t="str">
        <f t="shared" si="69"/>
        <v>H31_中１</v>
      </c>
      <c r="K372" s="282" t="str">
        <f ca="1">INDEX(統一!$E$1:$E$1000,MATCH(E372,INDIRECT(L372),0))</f>
        <v>q91</v>
      </c>
      <c r="L372" s="274" t="str">
        <f t="shared" si="70"/>
        <v>統一!AC1:AC1000</v>
      </c>
      <c r="M372" s="274" t="str">
        <f ca="1">INDEX(統一!$C$1:$C$1000,MATCH(E372,INDIRECT(L372),0))</f>
        <v>ドリルをする【逆転項目】</v>
      </c>
      <c r="N372" s="274" t="str">
        <f t="shared" si="71"/>
        <v>統一!$J$1:$J$1000</v>
      </c>
      <c r="O372" s="274" t="str">
        <f t="shared" ca="1" si="72"/>
        <v>(41)</v>
      </c>
      <c r="P372" s="275" t="str">
        <f t="shared" ca="1" si="65"/>
        <v>ドリルなどをすること</v>
      </c>
      <c r="Q372" s="275" t="str">
        <f t="shared" ca="1" si="77"/>
        <v>よくあった</v>
      </c>
      <c r="R372" s="275" t="str">
        <f t="shared" ca="1" si="77"/>
        <v>ときどきあった</v>
      </c>
      <c r="S372" s="275" t="str">
        <f t="shared" ca="1" si="77"/>
        <v>あまりなかった</v>
      </c>
      <c r="T372" s="275" t="str">
        <f t="shared" ca="1" si="77"/>
        <v>ほとんど，または全くなかった</v>
      </c>
      <c r="U372" s="275">
        <f t="shared" ca="1" si="77"/>
        <v>0</v>
      </c>
      <c r="V372" s="275">
        <f t="shared" ca="1" si="77"/>
        <v>0</v>
      </c>
    </row>
    <row r="373" spans="1:22">
      <c r="A373" s="269"/>
      <c r="D373" t="s">
        <v>2295</v>
      </c>
      <c r="E373" t="s">
        <v>2315</v>
      </c>
      <c r="F373">
        <v>4</v>
      </c>
      <c r="G373">
        <v>68</v>
      </c>
      <c r="H373" s="271" t="str">
        <f t="shared" si="67"/>
        <v>中１</v>
      </c>
      <c r="I373" s="271" t="str">
        <f t="shared" si="68"/>
        <v>H31</v>
      </c>
      <c r="J373" s="271" t="str">
        <f t="shared" si="69"/>
        <v>H31_中１</v>
      </c>
      <c r="K373" s="282" t="str">
        <f ca="1">INDEX(統一!$E$1:$E$1000,MATCH(E373,INDIRECT(L373),0))</f>
        <v>q92</v>
      </c>
      <c r="L373" s="274" t="str">
        <f t="shared" si="70"/>
        <v>統一!AC1:AC1000</v>
      </c>
      <c r="M373" s="274" t="str">
        <f ca="1">INDEX(統一!$C$1:$C$1000,MATCH(E373,INDIRECT(L373),0))</f>
        <v>考えを出し合って解決する</v>
      </c>
      <c r="N373" s="274" t="str">
        <f t="shared" si="71"/>
        <v>統一!$J$1:$J$1000</v>
      </c>
      <c r="O373" s="274" t="str">
        <f t="shared" ca="1" si="72"/>
        <v>(42)</v>
      </c>
      <c r="P373" s="275" t="str">
        <f t="shared" ca="1" si="65"/>
        <v>グループで活動するときに，一人の考えだけでなくみんなで考えを出し合って課題を解決すること</v>
      </c>
      <c r="Q373" s="275" t="str">
        <f t="shared" ca="1" si="77"/>
        <v>よくあった</v>
      </c>
      <c r="R373" s="275" t="str">
        <f t="shared" ca="1" si="77"/>
        <v>ときどきあった</v>
      </c>
      <c r="S373" s="275" t="str">
        <f t="shared" ca="1" si="77"/>
        <v>あまりなかった</v>
      </c>
      <c r="T373" s="275" t="str">
        <f t="shared" ca="1" si="77"/>
        <v>ほとんど，または全くなかった</v>
      </c>
      <c r="U373" s="275">
        <f t="shared" ca="1" si="77"/>
        <v>0</v>
      </c>
      <c r="V373" s="275">
        <f t="shared" ca="1" si="77"/>
        <v>0</v>
      </c>
    </row>
    <row r="374" spans="1:22">
      <c r="A374" s="269"/>
      <c r="D374" t="s">
        <v>2295</v>
      </c>
      <c r="E374" t="s">
        <v>2314</v>
      </c>
      <c r="F374">
        <v>4</v>
      </c>
      <c r="G374">
        <v>69</v>
      </c>
      <c r="H374" s="271" t="str">
        <f t="shared" si="67"/>
        <v>中１</v>
      </c>
      <c r="I374" s="271" t="str">
        <f t="shared" si="68"/>
        <v>H31</v>
      </c>
      <c r="J374" s="271" t="str">
        <f t="shared" si="69"/>
        <v>H31_中１</v>
      </c>
      <c r="K374" s="282" t="str">
        <f ca="1">INDEX(統一!$E$1:$E$1000,MATCH(E374,INDIRECT(L374),0))</f>
        <v>q93</v>
      </c>
      <c r="L374" s="274" t="str">
        <f t="shared" si="70"/>
        <v>統一!AC1:AC1000</v>
      </c>
      <c r="M374" s="274" t="str">
        <f ca="1">INDEX(統一!$C$1:$C$1000,MATCH(E374,INDIRECT(L374),0))</f>
        <v>いろいろな考えを発表する</v>
      </c>
      <c r="N374" s="274" t="str">
        <f t="shared" si="71"/>
        <v>統一!$J$1:$J$1000</v>
      </c>
      <c r="O374" s="274" t="str">
        <f t="shared" ca="1" si="72"/>
        <v>(43)</v>
      </c>
      <c r="P374" s="275" t="str">
        <f t="shared" ca="1" si="65"/>
        <v>授業で課題を解決するときに，みんなでいろいろな考えを発表すること</v>
      </c>
      <c r="Q374" s="275" t="str">
        <f t="shared" ca="1" si="77"/>
        <v>よくあった</v>
      </c>
      <c r="R374" s="275" t="str">
        <f t="shared" ca="1" si="77"/>
        <v>ときどきあった</v>
      </c>
      <c r="S374" s="275" t="str">
        <f t="shared" ca="1" si="77"/>
        <v>あまりなかった</v>
      </c>
      <c r="T374" s="275" t="str">
        <f t="shared" ca="1" si="77"/>
        <v>ほとんど，または全くなかった</v>
      </c>
      <c r="U374" s="275">
        <f t="shared" ca="1" si="77"/>
        <v>0</v>
      </c>
      <c r="V374" s="275">
        <f t="shared" ca="1" si="77"/>
        <v>0</v>
      </c>
    </row>
    <row r="375" spans="1:22">
      <c r="A375" s="269"/>
      <c r="D375" t="s">
        <v>2295</v>
      </c>
      <c r="E375" t="s">
        <v>2313</v>
      </c>
      <c r="F375">
        <v>4</v>
      </c>
      <c r="G375">
        <v>70</v>
      </c>
      <c r="H375" s="271" t="str">
        <f t="shared" si="67"/>
        <v>中１</v>
      </c>
      <c r="I375" s="271" t="str">
        <f t="shared" si="68"/>
        <v>H31</v>
      </c>
      <c r="J375" s="271" t="str">
        <f t="shared" si="69"/>
        <v>H31_中１</v>
      </c>
      <c r="K375" s="282" t="str">
        <f ca="1">INDEX(統一!$E$1:$E$1000,MATCH(E375,INDIRECT(L375),0))</f>
        <v>q94</v>
      </c>
      <c r="L375" s="274" t="str">
        <f t="shared" si="70"/>
        <v>統一!AC1:AC1000</v>
      </c>
      <c r="M375" s="274" t="str">
        <f ca="1">INDEX(統一!$C$1:$C$1000,MATCH(E375,INDIRECT(L375),0))</f>
        <v>授業の始めに解決方法を考える</v>
      </c>
      <c r="N375" s="274" t="str">
        <f t="shared" si="71"/>
        <v>統一!$J$1:$J$1000</v>
      </c>
      <c r="O375" s="274" t="str">
        <f t="shared" ca="1" si="72"/>
        <v>(44)</v>
      </c>
      <c r="P375" s="275" t="str">
        <f t="shared" ref="P375:P438" ca="1" si="78">INDEX(INDIRECT($J375&amp;"!"&amp;P$2),MATCH($O375,INDIRECT($J375&amp;"!"&amp;"C1:C1000"),0),0)</f>
        <v>授業の始めに，先生から，どうやったら課題を解決できるか考えるように言われること</v>
      </c>
      <c r="Q375" s="275" t="str">
        <f t="shared" ref="Q375:V384" ca="1" si="79">INDEX(INDIRECT($J375&amp;"!"&amp;Q$2),MATCH($O375,INDIRECT($J375&amp;"!"&amp;"C1:C1000"),0),0)</f>
        <v>よくあった</v>
      </c>
      <c r="R375" s="275" t="str">
        <f t="shared" ca="1" si="79"/>
        <v>ときどきあった</v>
      </c>
      <c r="S375" s="275" t="str">
        <f t="shared" ca="1" si="79"/>
        <v>あまりなかった</v>
      </c>
      <c r="T375" s="275" t="str">
        <f t="shared" ca="1" si="79"/>
        <v>ほとんど，または全くなかった</v>
      </c>
      <c r="U375" s="275">
        <f t="shared" ca="1" si="79"/>
        <v>0</v>
      </c>
      <c r="V375" s="275">
        <f t="shared" ca="1" si="79"/>
        <v>0</v>
      </c>
    </row>
    <row r="376" spans="1:22">
      <c r="A376" s="269"/>
      <c r="D376" t="s">
        <v>2295</v>
      </c>
      <c r="E376" t="s">
        <v>2312</v>
      </c>
      <c r="F376">
        <v>4</v>
      </c>
      <c r="G376">
        <v>71</v>
      </c>
      <c r="H376" s="271" t="str">
        <f t="shared" si="67"/>
        <v>中１</v>
      </c>
      <c r="I376" s="271" t="str">
        <f t="shared" si="68"/>
        <v>H31</v>
      </c>
      <c r="J376" s="271" t="str">
        <f t="shared" si="69"/>
        <v>H31_中１</v>
      </c>
      <c r="K376" s="282" t="str">
        <f ca="1">INDEX(統一!$E$1:$E$1000,MATCH(E376,INDIRECT(L376),0))</f>
        <v>q95</v>
      </c>
      <c r="L376" s="274" t="str">
        <f t="shared" si="70"/>
        <v>統一!AC1:AC1000</v>
      </c>
      <c r="M376" s="274" t="str">
        <f ca="1">INDEX(統一!$C$1:$C$1000,MATCH(E376,INDIRECT(L376),0))</f>
        <v>授業の最後に次時の疑問が浮かぶ</v>
      </c>
      <c r="N376" s="274" t="str">
        <f t="shared" si="71"/>
        <v>統一!$J$1:$J$1000</v>
      </c>
      <c r="O376" s="274" t="str">
        <f t="shared" ca="1" si="72"/>
        <v>(45)</v>
      </c>
      <c r="P376" s="275" t="str">
        <f t="shared" ca="1" si="78"/>
        <v>授業の始めには気が付かなかった疑問が，授業の終わりに，頭にうかんできたこと</v>
      </c>
      <c r="Q376" s="275" t="str">
        <f t="shared" ca="1" si="79"/>
        <v>よくあった</v>
      </c>
      <c r="R376" s="275" t="str">
        <f t="shared" ca="1" si="79"/>
        <v>ときどきあった</v>
      </c>
      <c r="S376" s="275" t="str">
        <f t="shared" ca="1" si="79"/>
        <v>あまりなかった</v>
      </c>
      <c r="T376" s="275" t="str">
        <f t="shared" ca="1" si="79"/>
        <v>ほとんど，または全くなかった</v>
      </c>
      <c r="U376" s="275">
        <f t="shared" ca="1" si="79"/>
        <v>0</v>
      </c>
      <c r="V376" s="275">
        <f t="shared" ca="1" si="79"/>
        <v>0</v>
      </c>
    </row>
    <row r="377" spans="1:22">
      <c r="A377" s="269"/>
      <c r="D377" t="s">
        <v>2295</v>
      </c>
      <c r="E377" t="s">
        <v>2311</v>
      </c>
      <c r="F377">
        <v>4</v>
      </c>
      <c r="G377">
        <v>72</v>
      </c>
      <c r="H377" s="271" t="str">
        <f t="shared" si="67"/>
        <v>中１</v>
      </c>
      <c r="I377" s="271" t="str">
        <f t="shared" si="68"/>
        <v>H31</v>
      </c>
      <c r="J377" s="271" t="str">
        <f t="shared" si="69"/>
        <v>H31_中１</v>
      </c>
      <c r="K377" s="282" t="str">
        <f ca="1">INDEX(統一!$E$1:$E$1000,MATCH(E377,INDIRECT(L377),0))</f>
        <v>q107</v>
      </c>
      <c r="L377" s="274" t="str">
        <f t="shared" si="70"/>
        <v>統一!AC1:AC1000</v>
      </c>
      <c r="M377" s="274" t="str">
        <f ca="1">INDEX(統一!$C$1:$C$1000,MATCH(E377,INDIRECT(L377),0))</f>
        <v>宿題をしている</v>
      </c>
      <c r="N377" s="274" t="str">
        <f t="shared" si="71"/>
        <v>統一!$J$1:$J$1000</v>
      </c>
      <c r="O377" s="274" t="str">
        <f t="shared" ca="1" si="72"/>
        <v>(46)</v>
      </c>
      <c r="P377" s="275" t="str">
        <f t="shared" ca="1" si="78"/>
        <v>学校の宿題をしていますか</v>
      </c>
      <c r="Q377" s="275" t="str">
        <f t="shared" ca="1" si="79"/>
        <v>している</v>
      </c>
      <c r="R377" s="275" t="str">
        <f t="shared" ca="1" si="79"/>
        <v>どちらかといえば，している</v>
      </c>
      <c r="S377" s="275" t="str">
        <f t="shared" ca="1" si="79"/>
        <v>あまりしていない</v>
      </c>
      <c r="T377" s="275" t="str">
        <f t="shared" ca="1" si="79"/>
        <v>全くしていない</v>
      </c>
      <c r="U377" s="275">
        <f t="shared" ca="1" si="79"/>
        <v>0</v>
      </c>
      <c r="V377" s="275">
        <f t="shared" ca="1" si="79"/>
        <v>0</v>
      </c>
    </row>
    <row r="378" spans="1:22">
      <c r="A378" s="269"/>
      <c r="D378" t="s">
        <v>2295</v>
      </c>
      <c r="E378" t="s">
        <v>2310</v>
      </c>
      <c r="F378">
        <v>4</v>
      </c>
      <c r="G378">
        <v>73</v>
      </c>
      <c r="H378" s="271" t="str">
        <f t="shared" si="67"/>
        <v>中１</v>
      </c>
      <c r="I378" s="271" t="str">
        <f t="shared" si="68"/>
        <v>H31</v>
      </c>
      <c r="J378" s="271" t="str">
        <f t="shared" si="69"/>
        <v>H31_中１</v>
      </c>
      <c r="K378" s="282" t="str">
        <f ca="1">INDEX(統一!$E$1:$E$1000,MATCH(E378,INDIRECT(L378),0))</f>
        <v>q108</v>
      </c>
      <c r="L378" s="274" t="str">
        <f t="shared" si="70"/>
        <v>統一!AC1:AC1000</v>
      </c>
      <c r="M378" s="274" t="str">
        <f ca="1">INDEX(統一!$C$1:$C$1000,MATCH(E378,INDIRECT(L378),0))</f>
        <v>家で予習・復習をしている</v>
      </c>
      <c r="N378" s="274" t="str">
        <f t="shared" si="71"/>
        <v>統一!$J$1:$J$1000</v>
      </c>
      <c r="O378" s="274" t="str">
        <f t="shared" ca="1" si="72"/>
        <v>(47)</v>
      </c>
      <c r="P378" s="275" t="str">
        <f t="shared" ca="1" si="78"/>
        <v>学校の授業の予習や復習をしていますか</v>
      </c>
      <c r="Q378" s="275" t="str">
        <f t="shared" ca="1" si="79"/>
        <v>している</v>
      </c>
      <c r="R378" s="275" t="str">
        <f t="shared" ca="1" si="79"/>
        <v>どちらかといえば，している</v>
      </c>
      <c r="S378" s="275" t="str">
        <f t="shared" ca="1" si="79"/>
        <v>あまりしていない</v>
      </c>
      <c r="T378" s="275" t="str">
        <f t="shared" ca="1" si="79"/>
        <v>全くしていない</v>
      </c>
      <c r="U378" s="275">
        <f t="shared" ca="1" si="79"/>
        <v>0</v>
      </c>
      <c r="V378" s="275">
        <f t="shared" ca="1" si="79"/>
        <v>0</v>
      </c>
    </row>
    <row r="379" spans="1:22">
      <c r="A379" s="269"/>
      <c r="D379" t="s">
        <v>2295</v>
      </c>
      <c r="E379" t="s">
        <v>2309</v>
      </c>
      <c r="F379">
        <v>6</v>
      </c>
      <c r="G379">
        <v>74</v>
      </c>
      <c r="H379" s="271" t="str">
        <f t="shared" si="67"/>
        <v>中１</v>
      </c>
      <c r="I379" s="271" t="str">
        <f t="shared" si="68"/>
        <v>H31</v>
      </c>
      <c r="J379" s="271" t="str">
        <f t="shared" si="69"/>
        <v>H31_中１</v>
      </c>
      <c r="K379" s="282" t="str">
        <f ca="1">INDEX(統一!$E$1:$E$1000,MATCH(E379,INDIRECT(L379),0))</f>
        <v>q109</v>
      </c>
      <c r="L379" s="274" t="str">
        <f t="shared" si="70"/>
        <v>統一!AC1:AC1000</v>
      </c>
      <c r="M379" s="274" t="str">
        <f ca="1">INDEX(統一!$C$1:$C$1000,MATCH(E379,INDIRECT(L379),0))</f>
        <v>平日の勉強時間</v>
      </c>
      <c r="N379" s="274" t="str">
        <f t="shared" si="71"/>
        <v>統一!$J$1:$J$1000</v>
      </c>
      <c r="O379" s="274" t="str">
        <f t="shared" ca="1" si="72"/>
        <v>(48)</v>
      </c>
      <c r="P379" s="275" t="str">
        <f t="shared" ca="1" si="78"/>
        <v>学校の授業時間以外に，ふだん（月～金曜日），１日当たりどれくらいの時間，勉強をしますか（学習じゅくで勉強している時間や家庭教師に教わっている時間も含みます）</v>
      </c>
      <c r="Q379" s="275" t="str">
        <f t="shared" ca="1" si="79"/>
        <v>３時間以上</v>
      </c>
      <c r="R379" s="275" t="str">
        <f t="shared" ca="1" si="79"/>
        <v>２時間以上，３時間より少ない</v>
      </c>
      <c r="S379" s="275" t="str">
        <f t="shared" ca="1" si="79"/>
        <v>１時間以上，２時間より少ない</v>
      </c>
      <c r="T379" s="275" t="str">
        <f t="shared" ca="1" si="79"/>
        <v>３０分以上，１時間より少ない</v>
      </c>
      <c r="U379" s="275" t="str">
        <f t="shared" ca="1" si="79"/>
        <v>３０分より少ない</v>
      </c>
      <c r="V379" s="275" t="str">
        <f t="shared" ca="1" si="79"/>
        <v>全くしない</v>
      </c>
    </row>
    <row r="380" spans="1:22">
      <c r="A380" s="269"/>
      <c r="D380" t="s">
        <v>2295</v>
      </c>
      <c r="E380" t="s">
        <v>2308</v>
      </c>
      <c r="F380">
        <v>6</v>
      </c>
      <c r="G380">
        <v>75</v>
      </c>
      <c r="H380" s="271" t="str">
        <f t="shared" si="67"/>
        <v>中１</v>
      </c>
      <c r="I380" s="271" t="str">
        <f t="shared" si="68"/>
        <v>H31</v>
      </c>
      <c r="J380" s="271" t="str">
        <f t="shared" si="69"/>
        <v>H31_中１</v>
      </c>
      <c r="K380" s="282" t="str">
        <f ca="1">INDEX(統一!$E$1:$E$1000,MATCH(E380,INDIRECT(L380),0))</f>
        <v>q110</v>
      </c>
      <c r="L380" s="274" t="str">
        <f t="shared" si="70"/>
        <v>統一!AC1:AC1000</v>
      </c>
      <c r="M380" s="274" t="str">
        <f ca="1">INDEX(統一!$C$1:$C$1000,MATCH(E380,INDIRECT(L380),0))</f>
        <v>土日の勉強時間</v>
      </c>
      <c r="N380" s="274" t="str">
        <f t="shared" si="71"/>
        <v>統一!$J$1:$J$1000</v>
      </c>
      <c r="O380" s="274" t="str">
        <f t="shared" ca="1" si="72"/>
        <v>(49)</v>
      </c>
      <c r="P380" s="275" t="str">
        <f t="shared" ca="1" si="78"/>
        <v>土曜日や日曜日など学校が休みの日に，１日当たりどれくらいの時間，勉強をしますか（学習じゅくで勉強している時間や家庭教師に教わっている時間も含みます）</v>
      </c>
      <c r="Q380" s="275" t="str">
        <f t="shared" ca="1" si="79"/>
        <v>４時間以上</v>
      </c>
      <c r="R380" s="275" t="str">
        <f t="shared" ca="1" si="79"/>
        <v>３時間以上，４時間より少ない</v>
      </c>
      <c r="S380" s="275" t="str">
        <f t="shared" ca="1" si="79"/>
        <v>２時間以上，３時間より少ない</v>
      </c>
      <c r="T380" s="275" t="str">
        <f t="shared" ca="1" si="79"/>
        <v>１時間以上，２時間より少ない</v>
      </c>
      <c r="U380" s="275" t="str">
        <f t="shared" ca="1" si="79"/>
        <v>１時間より少ない</v>
      </c>
      <c r="V380" s="275" t="str">
        <f t="shared" ca="1" si="79"/>
        <v>全くしない</v>
      </c>
    </row>
    <row r="381" spans="1:22">
      <c r="A381" s="269"/>
      <c r="D381" t="s">
        <v>2295</v>
      </c>
      <c r="E381" t="s">
        <v>2307</v>
      </c>
      <c r="F381">
        <v>8</v>
      </c>
      <c r="G381">
        <v>76</v>
      </c>
      <c r="H381" s="271" t="str">
        <f t="shared" si="67"/>
        <v>中１</v>
      </c>
      <c r="I381" s="271" t="str">
        <f t="shared" si="68"/>
        <v>H31</v>
      </c>
      <c r="J381" s="271" t="str">
        <f t="shared" si="69"/>
        <v>H31_中１</v>
      </c>
      <c r="K381" s="282" t="str">
        <f ca="1">INDEX(統一!$E$1:$E$1000,MATCH(E381,INDIRECT(L381),0))</f>
        <v>q111</v>
      </c>
      <c r="L381" s="274" t="str">
        <f t="shared" si="70"/>
        <v>統一!AC1:AC1000</v>
      </c>
      <c r="M381" s="274" t="str">
        <f ca="1">INDEX(統一!$C$1:$C$1000,MATCH(E381,INDIRECT(L381),0))</f>
        <v>１週間の塾の時間</v>
      </c>
      <c r="N381" s="274" t="str">
        <f t="shared" si="71"/>
        <v>統一!$J$1:$J$1000</v>
      </c>
      <c r="O381" s="274" t="str">
        <f t="shared" ca="1" si="72"/>
        <v>(50)</v>
      </c>
      <c r="P381" s="275" t="str">
        <f t="shared" ca="1" si="78"/>
        <v>学習じゅく（家庭教師に教わっている場合も入ります）で１週間で，どのくらいの時間，勉強をしますか</v>
      </c>
      <c r="Q381" s="275" t="str">
        <f t="shared" ca="1" si="79"/>
        <v>１２時間以上</v>
      </c>
      <c r="R381" s="275" t="str">
        <f t="shared" ca="1" si="79"/>
        <v>１０時間以上，１２時間より少ない</v>
      </c>
      <c r="S381" s="275" t="str">
        <f t="shared" ca="1" si="79"/>
        <v>８時間以上，１０時間より少ない</v>
      </c>
      <c r="T381" s="275" t="str">
        <f t="shared" ca="1" si="79"/>
        <v>６時間以上，８時間より少ない</v>
      </c>
      <c r="U381" s="275" t="str">
        <f t="shared" ca="1" si="79"/>
        <v>４時間以上，６時間より少ない</v>
      </c>
      <c r="V381" s="275" t="str">
        <f t="shared" ca="1" si="79"/>
        <v>２時間以上，４時間より少ない</v>
      </c>
    </row>
    <row r="382" spans="1:22">
      <c r="A382" s="269"/>
      <c r="D382" t="s">
        <v>2295</v>
      </c>
      <c r="E382" t="s">
        <v>2306</v>
      </c>
      <c r="F382">
        <v>5</v>
      </c>
      <c r="G382">
        <v>77</v>
      </c>
      <c r="H382" s="271" t="str">
        <f t="shared" si="67"/>
        <v>中１</v>
      </c>
      <c r="I382" s="271" t="str">
        <f t="shared" si="68"/>
        <v>H31</v>
      </c>
      <c r="J382" s="271" t="str">
        <f t="shared" si="69"/>
        <v>H31_中１</v>
      </c>
      <c r="K382" s="282" t="str">
        <f ca="1">INDEX(統一!$E$1:$E$1000,MATCH(E382,INDIRECT(L382),0))</f>
        <v>q112</v>
      </c>
      <c r="L382" s="274" t="str">
        <f t="shared" si="70"/>
        <v>統一!AC1:AC1000</v>
      </c>
      <c r="M382" s="274" t="str">
        <f ca="1">INDEX(統一!$C$1:$C$1000,MATCH(E382,INDIRECT(L382),0))</f>
        <v>１カ月で読む本の量</v>
      </c>
      <c r="N382" s="274" t="str">
        <f t="shared" si="71"/>
        <v>統一!$J$1:$J$1000</v>
      </c>
      <c r="O382" s="274" t="str">
        <f t="shared" ca="1" si="72"/>
        <v>(51)</v>
      </c>
      <c r="P382" s="275" t="str">
        <f t="shared" ca="1" si="78"/>
        <v>1か月に，何冊くらいの本を読みますか（教科書や参考書，まん画や雑誌は除きます）</v>
      </c>
      <c r="Q382" s="275" t="str">
        <f t="shared" ca="1" si="79"/>
        <v>１冊も読まない</v>
      </c>
      <c r="R382" s="275" t="str">
        <f t="shared" ca="1" si="79"/>
        <v>１～２冊</v>
      </c>
      <c r="S382" s="275" t="str">
        <f t="shared" ca="1" si="79"/>
        <v>３～４冊</v>
      </c>
      <c r="T382" s="275" t="str">
        <f t="shared" ca="1" si="79"/>
        <v>５～１０冊</v>
      </c>
      <c r="U382" s="275" t="str">
        <f t="shared" ca="1" si="79"/>
        <v>１１冊以上</v>
      </c>
      <c r="V382" s="275">
        <f t="shared" ca="1" si="79"/>
        <v>0</v>
      </c>
    </row>
    <row r="383" spans="1:22">
      <c r="A383" s="269"/>
      <c r="D383" t="s">
        <v>2295</v>
      </c>
      <c r="E383" t="s">
        <v>2305</v>
      </c>
      <c r="F383">
        <v>5</v>
      </c>
      <c r="G383">
        <v>78</v>
      </c>
      <c r="H383" s="271" t="str">
        <f t="shared" si="67"/>
        <v>中１</v>
      </c>
      <c r="I383" s="271" t="str">
        <f t="shared" si="68"/>
        <v>H31</v>
      </c>
      <c r="J383" s="271" t="str">
        <f t="shared" si="69"/>
        <v>H31_中１</v>
      </c>
      <c r="K383" s="282" t="str">
        <f ca="1">INDEX(統一!$E$1:$E$1000,MATCH(E383,INDIRECT(L383),0))</f>
        <v>q113</v>
      </c>
      <c r="L383" s="274" t="str">
        <f t="shared" si="70"/>
        <v>統一!AC1:AC1000</v>
      </c>
      <c r="M383" s="274" t="str">
        <f ca="1">INDEX(統一!$C$1:$C$1000,MATCH(E383,INDIRECT(L383),0))</f>
        <v>家にある本の量</v>
      </c>
      <c r="N383" s="274" t="str">
        <f t="shared" si="71"/>
        <v>統一!$J$1:$J$1000</v>
      </c>
      <c r="O383" s="274" t="str">
        <f t="shared" ca="1" si="72"/>
        <v>(52)</v>
      </c>
      <c r="P383" s="275" t="str">
        <f t="shared" ca="1" si="78"/>
        <v>家には，自分や家の人が読む本がどれくらいありますか</v>
      </c>
      <c r="Q383" s="275" t="str">
        <f t="shared" ca="1" si="79"/>
        <v>ほとんどない（０～１０冊）</v>
      </c>
      <c r="R383" s="275" t="str">
        <f t="shared" ca="1" si="79"/>
        <v>本だな１列分（１１～２５冊）</v>
      </c>
      <c r="S383" s="275" t="str">
        <f t="shared" ca="1" si="79"/>
        <v>本だな１つ分（２６～１００冊）</v>
      </c>
      <c r="T383" s="275" t="str">
        <f t="shared" ca="1" si="79"/>
        <v>本だな２つ分（１０１～２００冊）</v>
      </c>
      <c r="U383" s="275" t="str">
        <f t="shared" ca="1" si="79"/>
        <v>本だな３つ分（２０１～３００冊）</v>
      </c>
      <c r="V383" s="275">
        <f t="shared" ca="1" si="79"/>
        <v>0</v>
      </c>
    </row>
    <row r="384" spans="1:22">
      <c r="A384" s="269"/>
      <c r="D384" t="s">
        <v>2295</v>
      </c>
      <c r="E384" t="s">
        <v>2304</v>
      </c>
      <c r="F384">
        <v>6</v>
      </c>
      <c r="G384">
        <v>79</v>
      </c>
      <c r="H384" s="271" t="str">
        <f t="shared" si="67"/>
        <v>中１</v>
      </c>
      <c r="I384" s="271" t="str">
        <f t="shared" si="68"/>
        <v>H31</v>
      </c>
      <c r="J384" s="271" t="str">
        <f t="shared" si="69"/>
        <v>H31_中１</v>
      </c>
      <c r="K384" s="282" t="str">
        <f ca="1">INDEX(統一!$E$1:$E$1000,MATCH(E384,INDIRECT(L384),0))</f>
        <v>q114</v>
      </c>
      <c r="L384" s="274" t="str">
        <f t="shared" si="70"/>
        <v>統一!AC1:AC1000</v>
      </c>
      <c r="M384" s="274" t="str">
        <f ca="1">INDEX(統一!$C$1:$C$1000,MATCH(E384,INDIRECT(L384),0))</f>
        <v>平日のゲーム時間</v>
      </c>
      <c r="N384" s="274" t="str">
        <f t="shared" si="71"/>
        <v>統一!$J$1:$J$1000</v>
      </c>
      <c r="O384" s="274" t="str">
        <f t="shared" ca="1" si="72"/>
        <v>(53)</v>
      </c>
      <c r="P384" s="275" t="str">
        <f t="shared" ca="1" si="78"/>
        <v>ふだん（月～金曜日），１日当たりどれくらいの時間，テレビゲーム（コンピュータゲーム，けい帯式のゲーム，けい帯電話やスマートフォンを使ったゲームも含みます）をしますか</v>
      </c>
      <c r="Q384" s="275" t="str">
        <f t="shared" ca="1" si="79"/>
        <v>４時間以上</v>
      </c>
      <c r="R384" s="275" t="str">
        <f t="shared" ca="1" si="79"/>
        <v>３時間以上，４時間より少ない</v>
      </c>
      <c r="S384" s="275" t="str">
        <f t="shared" ca="1" si="79"/>
        <v>２時間以上，３時間より少ない</v>
      </c>
      <c r="T384" s="275" t="str">
        <f t="shared" ca="1" si="79"/>
        <v>１時間以上，２時間より少ない</v>
      </c>
      <c r="U384" s="275" t="str">
        <f t="shared" ca="1" si="79"/>
        <v>１時間より少ない</v>
      </c>
      <c r="V384" s="275" t="str">
        <f t="shared" ca="1" si="79"/>
        <v>全くしない</v>
      </c>
    </row>
    <row r="385" spans="1:22">
      <c r="A385" s="269"/>
      <c r="D385" t="s">
        <v>2295</v>
      </c>
      <c r="E385" t="s">
        <v>2303</v>
      </c>
      <c r="F385">
        <v>2</v>
      </c>
      <c r="G385">
        <v>80</v>
      </c>
      <c r="H385" s="271" t="str">
        <f t="shared" si="67"/>
        <v>中１</v>
      </c>
      <c r="I385" s="271" t="str">
        <f t="shared" si="68"/>
        <v>H31</v>
      </c>
      <c r="J385" s="271" t="str">
        <f t="shared" si="69"/>
        <v>H31_中１</v>
      </c>
      <c r="K385" s="282" t="str">
        <f ca="1">INDEX(統一!$E$1:$E$1000,MATCH(E385,INDIRECT(L385),0))</f>
        <v>q115</v>
      </c>
      <c r="L385" s="274" t="str">
        <f t="shared" si="70"/>
        <v>統一!AC1:AC1000</v>
      </c>
      <c r="M385" s="274" t="str">
        <f ca="1">INDEX(統一!$C$1:$C$1000,MATCH(E385,INDIRECT(L385),0))</f>
        <v>ゲームの約束</v>
      </c>
      <c r="N385" s="274" t="str">
        <f t="shared" si="71"/>
        <v>統一!$J$1:$J$1000</v>
      </c>
      <c r="O385" s="274" t="str">
        <f t="shared" ca="1" si="72"/>
        <v>(54)</v>
      </c>
      <c r="P385" s="275" t="str">
        <f t="shared" ca="1" si="78"/>
        <v>テレビゲーム（コンピュータゲーム，けい帯式のゲーム，けい帯電話やスマートフォンを使ったゲームも含みます）をすることについて，家の人と約束を決めていますか</v>
      </c>
      <c r="Q385" s="275" t="str">
        <f t="shared" ref="Q385:V394" ca="1" si="80">INDEX(INDIRECT($J385&amp;"!"&amp;Q$2),MATCH($O385,INDIRECT($J385&amp;"!"&amp;"C1:C1000"),0),0)</f>
        <v>決めている</v>
      </c>
      <c r="R385" s="275" t="str">
        <f t="shared" ca="1" si="80"/>
        <v>決めていない</v>
      </c>
      <c r="S385" s="275">
        <f t="shared" ca="1" si="80"/>
        <v>0</v>
      </c>
      <c r="T385" s="275">
        <f t="shared" ca="1" si="80"/>
        <v>0</v>
      </c>
      <c r="U385" s="275">
        <f t="shared" ca="1" si="80"/>
        <v>0</v>
      </c>
      <c r="V385" s="275">
        <f t="shared" ca="1" si="80"/>
        <v>0</v>
      </c>
    </row>
    <row r="386" spans="1:22">
      <c r="A386" s="269"/>
      <c r="D386" t="s">
        <v>2295</v>
      </c>
      <c r="E386" t="s">
        <v>2302</v>
      </c>
      <c r="F386">
        <v>7</v>
      </c>
      <c r="G386">
        <v>81</v>
      </c>
      <c r="H386" s="271" t="str">
        <f t="shared" si="67"/>
        <v>中１</v>
      </c>
      <c r="I386" s="271" t="str">
        <f t="shared" si="68"/>
        <v>H31</v>
      </c>
      <c r="J386" s="271" t="str">
        <f t="shared" si="69"/>
        <v>H31_中１</v>
      </c>
      <c r="K386" s="282" t="str">
        <f ca="1">INDEX(統一!$E$1:$E$1000,MATCH(E386,INDIRECT(L386),0))</f>
        <v>q116</v>
      </c>
      <c r="L386" s="274" t="str">
        <f t="shared" si="70"/>
        <v>統一!AC1:AC1000</v>
      </c>
      <c r="M386" s="274" t="str">
        <f ca="1">INDEX(統一!$C$1:$C$1000,MATCH(E386,INDIRECT(L386),0))</f>
        <v>平日の携帯時間</v>
      </c>
      <c r="N386" s="274" t="str">
        <f t="shared" si="71"/>
        <v>統一!$J$1:$J$1000</v>
      </c>
      <c r="O386" s="274" t="str">
        <f t="shared" ca="1" si="72"/>
        <v>(55)</v>
      </c>
      <c r="P386" s="275" t="str">
        <f t="shared" ca="1" si="78"/>
        <v>ふだん（月～金曜日），１日当たりどれくらいの時間，けい帯電話やスマートフォンで通話やメール，インターネットをしますか（けい帯電話やスマートフォンを使ってゲームをする時間は除きます）</v>
      </c>
      <c r="Q386" s="275" t="str">
        <f t="shared" ca="1" si="80"/>
        <v>４時間以上</v>
      </c>
      <c r="R386" s="275" t="str">
        <f t="shared" ca="1" si="80"/>
        <v>３時間以上，４時間より少ない</v>
      </c>
      <c r="S386" s="275" t="str">
        <f t="shared" ca="1" si="80"/>
        <v>２時間以上，３時間より少ない</v>
      </c>
      <c r="T386" s="275" t="str">
        <f t="shared" ca="1" si="80"/>
        <v>１時間以上，２時間より少ない</v>
      </c>
      <c r="U386" s="275" t="str">
        <f t="shared" ca="1" si="80"/>
        <v>３０分以上，１時間より少ない</v>
      </c>
      <c r="V386" s="275" t="str">
        <f t="shared" ca="1" si="80"/>
        <v>３０分より少ない</v>
      </c>
    </row>
    <row r="387" spans="1:22">
      <c r="A387" s="269"/>
      <c r="D387" t="s">
        <v>2295</v>
      </c>
      <c r="E387" t="s">
        <v>2301</v>
      </c>
      <c r="F387">
        <v>2</v>
      </c>
      <c r="G387">
        <v>82</v>
      </c>
      <c r="H387" s="271" t="str">
        <f t="shared" si="67"/>
        <v>中１</v>
      </c>
      <c r="I387" s="271" t="str">
        <f t="shared" si="68"/>
        <v>H31</v>
      </c>
      <c r="J387" s="271" t="str">
        <f t="shared" si="69"/>
        <v>H31_中１</v>
      </c>
      <c r="K387" s="282" t="str">
        <f ca="1">INDEX(統一!$E$1:$E$1000,MATCH(E387,INDIRECT(L387),0))</f>
        <v>q117</v>
      </c>
      <c r="L387" s="274" t="str">
        <f t="shared" si="70"/>
        <v>統一!AC1:AC1000</v>
      </c>
      <c r="M387" s="274" t="str">
        <f ca="1">INDEX(統一!$C$1:$C$1000,MATCH(E387,INDIRECT(L387),0))</f>
        <v>携帯の約束</v>
      </c>
      <c r="N387" s="274" t="str">
        <f t="shared" si="71"/>
        <v>統一!$J$1:$J$1000</v>
      </c>
      <c r="O387" s="274" t="str">
        <f t="shared" ca="1" si="72"/>
        <v>(56)</v>
      </c>
      <c r="P387" s="275" t="str">
        <f t="shared" ca="1" si="78"/>
        <v>けい帯電話やスマートフォンで通話やメール，インターネットをすることについて，家の人と約束を決めていますか（けい帯電話やスマートフォンを使ってゲームをする時間は除きます）</v>
      </c>
      <c r="Q387" s="275" t="str">
        <f t="shared" ca="1" si="80"/>
        <v>決めている</v>
      </c>
      <c r="R387" s="275" t="str">
        <f t="shared" ca="1" si="80"/>
        <v>決めていない</v>
      </c>
      <c r="S387" s="275">
        <f t="shared" ca="1" si="80"/>
        <v>0</v>
      </c>
      <c r="T387" s="275">
        <f t="shared" ca="1" si="80"/>
        <v>0</v>
      </c>
      <c r="U387" s="275">
        <f t="shared" ca="1" si="80"/>
        <v>0</v>
      </c>
      <c r="V387" s="275">
        <f t="shared" ca="1" si="80"/>
        <v>0</v>
      </c>
    </row>
    <row r="388" spans="1:22">
      <c r="A388" s="269"/>
      <c r="D388" t="s">
        <v>2295</v>
      </c>
      <c r="E388" t="s">
        <v>2300</v>
      </c>
      <c r="F388">
        <v>4</v>
      </c>
      <c r="G388">
        <v>83</v>
      </c>
      <c r="H388" s="271" t="str">
        <f t="shared" si="67"/>
        <v>中１</v>
      </c>
      <c r="I388" s="271" t="str">
        <f t="shared" si="68"/>
        <v>H31</v>
      </c>
      <c r="J388" s="271" t="str">
        <f t="shared" si="69"/>
        <v>H31_中１</v>
      </c>
      <c r="K388" s="282" t="str">
        <f ca="1">INDEX(統一!$E$1:$E$1000,MATCH(E388,INDIRECT(L388),0))</f>
        <v>q118</v>
      </c>
      <c r="L388" s="274" t="str">
        <f t="shared" si="70"/>
        <v>統一!AC1:AC1000</v>
      </c>
      <c r="M388" s="274" t="str">
        <f ca="1">INDEX(統一!$C$1:$C$1000,MATCH(E388,INDIRECT(L388),0))</f>
        <v>学校の話しを家でする</v>
      </c>
      <c r="N388" s="274" t="str">
        <f t="shared" si="71"/>
        <v>統一!$J$1:$J$1000</v>
      </c>
      <c r="O388" s="274" t="str">
        <f t="shared" ca="1" si="72"/>
        <v>(57)</v>
      </c>
      <c r="P388" s="275" t="str">
        <f t="shared" ca="1" si="78"/>
        <v>家の人（兄弟姉妹は除きます）と学校での出来事について話をしますか</v>
      </c>
      <c r="Q388" s="275" t="str">
        <f t="shared" ca="1" si="80"/>
        <v>話す</v>
      </c>
      <c r="R388" s="275" t="str">
        <f t="shared" ca="1" si="80"/>
        <v>どちらかといえば，話す</v>
      </c>
      <c r="S388" s="275" t="str">
        <f t="shared" ca="1" si="80"/>
        <v>どちらかといえば，話さない</v>
      </c>
      <c r="T388" s="275" t="str">
        <f t="shared" ca="1" si="80"/>
        <v>話さない</v>
      </c>
      <c r="U388" s="275">
        <f t="shared" ca="1" si="80"/>
        <v>0</v>
      </c>
      <c r="V388" s="275">
        <f t="shared" ca="1" si="80"/>
        <v>0</v>
      </c>
    </row>
    <row r="389" spans="1:22">
      <c r="A389" s="269"/>
      <c r="D389" t="s">
        <v>2295</v>
      </c>
      <c r="E389" t="s">
        <v>2299</v>
      </c>
      <c r="F389">
        <v>4</v>
      </c>
      <c r="G389">
        <v>84</v>
      </c>
      <c r="H389" s="271" t="str">
        <f t="shared" ref="H389:H452" si="81">+INDEX($A$4:$A$9,MATCH(D389,$B$4:$B$9,0),0)</f>
        <v>中１</v>
      </c>
      <c r="I389" s="271" t="str">
        <f t="shared" ref="I389:I452" si="82">+$B$1</f>
        <v>H31</v>
      </c>
      <c r="J389" s="271" t="str">
        <f t="shared" ref="J389:J452" si="83">I389&amp;"_"&amp;H389</f>
        <v>H31_中１</v>
      </c>
      <c r="K389" s="282" t="str">
        <f ca="1">INDEX(統一!$E$1:$E$1000,MATCH(E389,INDIRECT(L389),0))</f>
        <v>q119</v>
      </c>
      <c r="L389" s="274" t="str">
        <f t="shared" ref="L389:L452" si="84">INDEX($B$11:$B$16,MATCH(H389,$A$11:$A$16,0),0)</f>
        <v>統一!AC1:AC1000</v>
      </c>
      <c r="M389" s="274" t="str">
        <f ca="1">INDEX(統一!$C$1:$C$1000,MATCH(E389,INDIRECT(L389),0))</f>
        <v>地域で大人と関わる</v>
      </c>
      <c r="N389" s="274" t="str">
        <f t="shared" ref="N389:N452" si="85">INDEX($B$18:$B$23,MATCH(H389,$A$18:$A$23,0),0)</f>
        <v>統一!$J$1:$J$1000</v>
      </c>
      <c r="O389" s="274" t="str">
        <f t="shared" ref="O389:O452" ca="1" si="86">INDEX(INDIRECT(N389),MATCH(E389,INDIRECT(L389),0))</f>
        <v>(58)</v>
      </c>
      <c r="P389" s="275" t="str">
        <f t="shared" ca="1" si="78"/>
        <v>地域の大人（学校やじゅく・家庭教師・習い事の先生を除きます）に勉強やスポーツを教えてもらったり，いっしょに遊んでもらったりすることがありますか</v>
      </c>
      <c r="Q389" s="275" t="str">
        <f t="shared" ca="1" si="80"/>
        <v>当てはまる</v>
      </c>
      <c r="R389" s="275" t="str">
        <f t="shared" ca="1" si="80"/>
        <v>どちらかといえば，当てはまる</v>
      </c>
      <c r="S389" s="275" t="str">
        <f t="shared" ca="1" si="80"/>
        <v>どちらかといえば，当てはまらない</v>
      </c>
      <c r="T389" s="275" t="str">
        <f t="shared" ca="1" si="80"/>
        <v>当てはまらない</v>
      </c>
      <c r="U389" s="275">
        <f t="shared" ca="1" si="80"/>
        <v>0</v>
      </c>
      <c r="V389" s="275">
        <f t="shared" ca="1" si="80"/>
        <v>0</v>
      </c>
    </row>
    <row r="390" spans="1:22">
      <c r="A390" s="269"/>
      <c r="D390" t="s">
        <v>2295</v>
      </c>
      <c r="E390" t="s">
        <v>2298</v>
      </c>
      <c r="F390">
        <v>4</v>
      </c>
      <c r="G390">
        <v>85</v>
      </c>
      <c r="H390" s="271" t="str">
        <f t="shared" si="81"/>
        <v>中１</v>
      </c>
      <c r="I390" s="271" t="str">
        <f t="shared" si="82"/>
        <v>H31</v>
      </c>
      <c r="J390" s="271" t="str">
        <f t="shared" si="83"/>
        <v>H31_中１</v>
      </c>
      <c r="K390" s="282" t="str">
        <f ca="1">INDEX(統一!$E$1:$E$1000,MATCH(E390,INDIRECT(L390),0))</f>
        <v>q138</v>
      </c>
      <c r="L390" s="274" t="str">
        <f t="shared" si="84"/>
        <v>統一!AC1:AC1000</v>
      </c>
      <c r="M390" s="274" t="str">
        <f ca="1">INDEX(統一!$C$1:$C$1000,MATCH(E390,INDIRECT(L390),0))</f>
        <v>生まれた月</v>
      </c>
      <c r="N390" s="274" t="str">
        <f t="shared" si="85"/>
        <v>統一!$J$1:$J$1000</v>
      </c>
      <c r="O390" s="274" t="str">
        <f t="shared" ca="1" si="86"/>
        <v>(59)</v>
      </c>
      <c r="P390" s="275" t="str">
        <f t="shared" ca="1" si="78"/>
        <v>あなたの生まれた月はいつですか</v>
      </c>
      <c r="Q390" s="275" t="str">
        <f t="shared" ca="1" si="80"/>
        <v>①～⑫</v>
      </c>
      <c r="R390" s="275">
        <f t="shared" ca="1" si="80"/>
        <v>0</v>
      </c>
      <c r="S390" s="275">
        <f t="shared" ca="1" si="80"/>
        <v>0</v>
      </c>
      <c r="T390" s="275">
        <f t="shared" ca="1" si="80"/>
        <v>0</v>
      </c>
      <c r="U390" s="275">
        <f t="shared" ca="1" si="80"/>
        <v>0</v>
      </c>
      <c r="V390" s="275">
        <f t="shared" ca="1" si="80"/>
        <v>0</v>
      </c>
    </row>
    <row r="391" spans="1:22">
      <c r="A391" s="269"/>
      <c r="D391" t="s">
        <v>2295</v>
      </c>
      <c r="E391" t="s">
        <v>2297</v>
      </c>
      <c r="F391">
        <v>4</v>
      </c>
      <c r="G391">
        <v>85</v>
      </c>
      <c r="H391" s="271" t="str">
        <f t="shared" si="81"/>
        <v>中１</v>
      </c>
      <c r="I391" s="271" t="str">
        <f t="shared" si="82"/>
        <v>H31</v>
      </c>
      <c r="J391" s="271" t="str">
        <f t="shared" si="83"/>
        <v>H31_中１</v>
      </c>
      <c r="K391" s="282" t="str">
        <f ca="1">INDEX(統一!$E$1:$E$1000,MATCH(E391,INDIRECT(L391),0))</f>
        <v>q138</v>
      </c>
      <c r="L391" s="274" t="str">
        <f t="shared" si="84"/>
        <v>統一!AC1:AC1000</v>
      </c>
      <c r="M391" s="274" t="str">
        <f ca="1">INDEX(統一!$C$1:$C$1000,MATCH(E391,INDIRECT(L391),0))</f>
        <v>生まれた月</v>
      </c>
      <c r="N391" s="274" t="str">
        <f t="shared" si="85"/>
        <v>統一!$J$1:$J$1000</v>
      </c>
      <c r="O391" s="274" t="str">
        <f t="shared" ca="1" si="86"/>
        <v>(59)</v>
      </c>
      <c r="P391" s="275" t="str">
        <f t="shared" ca="1" si="78"/>
        <v>あなたの生まれた月はいつですか</v>
      </c>
      <c r="Q391" s="275" t="str">
        <f t="shared" ca="1" si="80"/>
        <v>①～⑫</v>
      </c>
      <c r="R391" s="275">
        <f t="shared" ca="1" si="80"/>
        <v>0</v>
      </c>
      <c r="S391" s="275">
        <f t="shared" ca="1" si="80"/>
        <v>0</v>
      </c>
      <c r="T391" s="275">
        <f t="shared" ca="1" si="80"/>
        <v>0</v>
      </c>
      <c r="U391" s="275">
        <f t="shared" ca="1" si="80"/>
        <v>0</v>
      </c>
      <c r="V391" s="275">
        <f t="shared" ca="1" si="80"/>
        <v>0</v>
      </c>
    </row>
    <row r="392" spans="1:22">
      <c r="A392" s="269"/>
      <c r="D392" t="s">
        <v>2295</v>
      </c>
      <c r="E392" t="s">
        <v>2296</v>
      </c>
      <c r="F392">
        <v>4</v>
      </c>
      <c r="G392">
        <v>85</v>
      </c>
      <c r="H392" s="271" t="str">
        <f t="shared" si="81"/>
        <v>中１</v>
      </c>
      <c r="I392" s="271" t="str">
        <f t="shared" si="82"/>
        <v>H31</v>
      </c>
      <c r="J392" s="271" t="str">
        <f t="shared" si="83"/>
        <v>H31_中１</v>
      </c>
      <c r="K392" s="282" t="str">
        <f ca="1">INDEX(統一!$E$1:$E$1000,MATCH(E392,INDIRECT(L392),0))</f>
        <v>q138</v>
      </c>
      <c r="L392" s="274" t="str">
        <f t="shared" si="84"/>
        <v>統一!AC1:AC1000</v>
      </c>
      <c r="M392" s="274" t="str">
        <f ca="1">INDEX(統一!$C$1:$C$1000,MATCH(E392,INDIRECT(L392),0))</f>
        <v>生まれた月</v>
      </c>
      <c r="N392" s="274" t="str">
        <f t="shared" si="85"/>
        <v>統一!$J$1:$J$1000</v>
      </c>
      <c r="O392" s="274" t="str">
        <f t="shared" ca="1" si="86"/>
        <v>(59)</v>
      </c>
      <c r="P392" s="275" t="str">
        <f t="shared" ca="1" si="78"/>
        <v>あなたの生まれた月はいつですか</v>
      </c>
      <c r="Q392" s="275" t="str">
        <f t="shared" ca="1" si="80"/>
        <v>①～⑫</v>
      </c>
      <c r="R392" s="275">
        <f t="shared" ca="1" si="80"/>
        <v>0</v>
      </c>
      <c r="S392" s="275">
        <f t="shared" ca="1" si="80"/>
        <v>0</v>
      </c>
      <c r="T392" s="275">
        <f t="shared" ca="1" si="80"/>
        <v>0</v>
      </c>
      <c r="U392" s="275">
        <f t="shared" ca="1" si="80"/>
        <v>0</v>
      </c>
      <c r="V392" s="275">
        <f t="shared" ca="1" si="80"/>
        <v>0</v>
      </c>
    </row>
    <row r="393" spans="1:22">
      <c r="A393" s="269"/>
      <c r="D393" t="s">
        <v>2295</v>
      </c>
      <c r="E393" t="s">
        <v>2294</v>
      </c>
      <c r="F393">
        <v>2</v>
      </c>
      <c r="G393">
        <v>86</v>
      </c>
      <c r="H393" s="271" t="str">
        <f t="shared" si="81"/>
        <v>中１</v>
      </c>
      <c r="I393" s="271" t="str">
        <f t="shared" si="82"/>
        <v>H31</v>
      </c>
      <c r="J393" s="271" t="str">
        <f t="shared" si="83"/>
        <v>H31_中１</v>
      </c>
      <c r="K393" s="282" t="str">
        <f ca="1">INDEX(統一!$E$1:$E$1000,MATCH(E393,INDIRECT(L393),0))</f>
        <v>q212</v>
      </c>
      <c r="L393" s="274" t="str">
        <f t="shared" si="84"/>
        <v>統一!AC1:AC1000</v>
      </c>
      <c r="M393" s="274" t="str">
        <f ca="1">INDEX(統一!$C$1:$C$1000,MATCH(E393,INDIRECT(L393),0))</f>
        <v>調査実施科目でどれが好きか</v>
      </c>
      <c r="N393" s="274" t="str">
        <f t="shared" si="85"/>
        <v>統一!$J$1:$J$1000</v>
      </c>
      <c r="O393" s="274" t="str">
        <f t="shared" ca="1" si="86"/>
        <v>(60)</v>
      </c>
      <c r="P393" s="275" t="str">
        <f t="shared" ca="1" si="78"/>
        <v>調査実施科目でどちらの科目が好きですか</v>
      </c>
      <c r="Q393" s="275" t="str">
        <f t="shared" ca="1" si="80"/>
        <v>国語</v>
      </c>
      <c r="R393" s="275" t="str">
        <f t="shared" ca="1" si="80"/>
        <v>数学</v>
      </c>
      <c r="S393" s="275">
        <f t="shared" ca="1" si="80"/>
        <v>0</v>
      </c>
      <c r="T393" s="275">
        <f t="shared" ca="1" si="80"/>
        <v>0</v>
      </c>
      <c r="U393" s="275">
        <f t="shared" ca="1" si="80"/>
        <v>0</v>
      </c>
      <c r="V393" s="275">
        <f t="shared" ca="1" si="80"/>
        <v>0</v>
      </c>
    </row>
    <row r="394" spans="1:22">
      <c r="A394" s="269"/>
      <c r="D394" t="s">
        <v>2203</v>
      </c>
      <c r="E394" t="s">
        <v>2293</v>
      </c>
      <c r="F394">
        <v>4</v>
      </c>
      <c r="G394">
        <v>1</v>
      </c>
      <c r="H394" s="271" t="str">
        <f t="shared" si="81"/>
        <v>中２</v>
      </c>
      <c r="I394" s="271" t="str">
        <f t="shared" si="82"/>
        <v>H31</v>
      </c>
      <c r="J394" s="271" t="str">
        <f t="shared" si="83"/>
        <v>H31_中２</v>
      </c>
      <c r="K394" s="282" t="str">
        <f ca="1">INDEX(統一!$E$1:$E$1000,MATCH(E394,INDIRECT(L394),0))</f>
        <v>q1</v>
      </c>
      <c r="L394" s="274" t="str">
        <f t="shared" si="84"/>
        <v>統一!AD1:AD1000</v>
      </c>
      <c r="M394" s="274" t="str">
        <f ca="1">INDEX(統一!$C$1:$C$1000,MATCH(E394,INDIRECT(L394),0))</f>
        <v>楽しい、好き</v>
      </c>
      <c r="N394" s="274" t="str">
        <f t="shared" si="85"/>
        <v>統一!$K$1:$K$1000</v>
      </c>
      <c r="O394" s="274" t="str">
        <f t="shared" ca="1" si="86"/>
        <v>(1)ア</v>
      </c>
      <c r="P394" s="275" t="str">
        <f t="shared" ca="1" si="78"/>
        <v>勉強することが楽しい，好きだから</v>
      </c>
      <c r="Q394" s="275" t="str">
        <f t="shared" ca="1" si="80"/>
        <v>当てはまる</v>
      </c>
      <c r="R394" s="275" t="str">
        <f t="shared" ca="1" si="80"/>
        <v>どちらかといえば，当てはまる</v>
      </c>
      <c r="S394" s="275" t="str">
        <f t="shared" ca="1" si="80"/>
        <v>どちらかといえば，当てはまらない</v>
      </c>
      <c r="T394" s="275" t="str">
        <f t="shared" ca="1" si="80"/>
        <v>当てはまらない</v>
      </c>
      <c r="U394" s="275">
        <f t="shared" ca="1" si="80"/>
        <v>0</v>
      </c>
      <c r="V394" s="275">
        <f t="shared" ca="1" si="80"/>
        <v>0</v>
      </c>
    </row>
    <row r="395" spans="1:22">
      <c r="A395" s="269"/>
      <c r="D395" t="s">
        <v>2203</v>
      </c>
      <c r="E395" t="s">
        <v>2292</v>
      </c>
      <c r="F395">
        <v>4</v>
      </c>
      <c r="G395">
        <v>2</v>
      </c>
      <c r="H395" s="271" t="str">
        <f t="shared" si="81"/>
        <v>中２</v>
      </c>
      <c r="I395" s="271" t="str">
        <f t="shared" si="82"/>
        <v>H31</v>
      </c>
      <c r="J395" s="271" t="str">
        <f t="shared" si="83"/>
        <v>H31_中２</v>
      </c>
      <c r="K395" s="282" t="str">
        <f ca="1">INDEX(統一!$E$1:$E$1000,MATCH(E395,INDIRECT(L395),0))</f>
        <v>q2</v>
      </c>
      <c r="L395" s="274" t="str">
        <f t="shared" si="84"/>
        <v>統一!AD1:AD1000</v>
      </c>
      <c r="M395" s="274" t="str">
        <f ca="1">INDEX(統一!$C$1:$C$1000,MATCH(E395,INDIRECT(L395),0))</f>
        <v>将来役立つ</v>
      </c>
      <c r="N395" s="274" t="str">
        <f t="shared" si="85"/>
        <v>統一!$K$1:$K$1000</v>
      </c>
      <c r="O395" s="274" t="str">
        <f t="shared" ca="1" si="86"/>
        <v>(1)イ</v>
      </c>
      <c r="P395" s="275" t="str">
        <f t="shared" ca="1" si="78"/>
        <v>将来の進学や就職の役に立つから</v>
      </c>
      <c r="Q395" s="275" t="str">
        <f t="shared" ref="Q395:V404" ca="1" si="87">INDEX(INDIRECT($J395&amp;"!"&amp;Q$2),MATCH($O395,INDIRECT($J395&amp;"!"&amp;"C1:C1000"),0),0)</f>
        <v>当てはまる</v>
      </c>
      <c r="R395" s="275" t="str">
        <f t="shared" ca="1" si="87"/>
        <v>どちらかといえば，当てはまる</v>
      </c>
      <c r="S395" s="275" t="str">
        <f t="shared" ca="1" si="87"/>
        <v>どちらかといえば，当てはまらない</v>
      </c>
      <c r="T395" s="275" t="str">
        <f t="shared" ca="1" si="87"/>
        <v>当てはまらない</v>
      </c>
      <c r="U395" s="275">
        <f t="shared" ca="1" si="87"/>
        <v>0</v>
      </c>
      <c r="V395" s="275">
        <f t="shared" ca="1" si="87"/>
        <v>0</v>
      </c>
    </row>
    <row r="396" spans="1:22">
      <c r="A396" s="269"/>
      <c r="D396" t="s">
        <v>2203</v>
      </c>
      <c r="E396" t="s">
        <v>2291</v>
      </c>
      <c r="F396">
        <v>4</v>
      </c>
      <c r="G396">
        <v>3</v>
      </c>
      <c r="H396" s="271" t="str">
        <f t="shared" si="81"/>
        <v>中２</v>
      </c>
      <c r="I396" s="271" t="str">
        <f t="shared" si="82"/>
        <v>H31</v>
      </c>
      <c r="J396" s="271" t="str">
        <f t="shared" si="83"/>
        <v>H31_中２</v>
      </c>
      <c r="K396" s="282" t="str">
        <f ca="1">INDEX(統一!$E$1:$E$1000,MATCH(E396,INDIRECT(L396),0))</f>
        <v>q3</v>
      </c>
      <c r="L396" s="274" t="str">
        <f t="shared" si="84"/>
        <v>統一!AD1:AD1000</v>
      </c>
      <c r="M396" s="274" t="str">
        <f ca="1">INDEX(統一!$C$1:$C$1000,MATCH(E396,INDIRECT(L396),0))</f>
        <v>先生や家族にほめられる</v>
      </c>
      <c r="N396" s="274" t="str">
        <f t="shared" si="85"/>
        <v>統一!$K$1:$K$1000</v>
      </c>
      <c r="O396" s="274" t="str">
        <f t="shared" ca="1" si="86"/>
        <v>(1)ウ</v>
      </c>
      <c r="P396" s="275" t="str">
        <f t="shared" ca="1" si="78"/>
        <v>先生や家の人にほめられたいから</v>
      </c>
      <c r="Q396" s="275" t="str">
        <f t="shared" ca="1" si="87"/>
        <v>当てはまる</v>
      </c>
      <c r="R396" s="275" t="str">
        <f t="shared" ca="1" si="87"/>
        <v>どちらかといえば，当てはまる</v>
      </c>
      <c r="S396" s="275" t="str">
        <f t="shared" ca="1" si="87"/>
        <v>どちらかといえば，当てはまらない</v>
      </c>
      <c r="T396" s="275" t="str">
        <f t="shared" ca="1" si="87"/>
        <v>当てはまらない</v>
      </c>
      <c r="U396" s="275">
        <f t="shared" ca="1" si="87"/>
        <v>0</v>
      </c>
      <c r="V396" s="275">
        <f t="shared" ca="1" si="87"/>
        <v>0</v>
      </c>
    </row>
    <row r="397" spans="1:22">
      <c r="A397" s="269"/>
      <c r="D397" t="s">
        <v>2203</v>
      </c>
      <c r="E397" t="s">
        <v>2290</v>
      </c>
      <c r="F397">
        <v>4</v>
      </c>
      <c r="G397">
        <v>4</v>
      </c>
      <c r="H397" s="271" t="str">
        <f t="shared" si="81"/>
        <v>中２</v>
      </c>
      <c r="I397" s="271" t="str">
        <f t="shared" si="82"/>
        <v>H31</v>
      </c>
      <c r="J397" s="271" t="str">
        <f t="shared" si="83"/>
        <v>H31_中２</v>
      </c>
      <c r="K397" s="282" t="str">
        <f ca="1">INDEX(統一!$E$1:$E$1000,MATCH(E397,INDIRECT(L397),0))</f>
        <v>q192</v>
      </c>
      <c r="L397" s="274" t="str">
        <f t="shared" si="84"/>
        <v>統一!AD1:AD1000</v>
      </c>
      <c r="M397" s="274" t="str">
        <f ca="1">INDEX(統一!$C$1:$C$1000,MATCH(E397,INDIRECT(L397),0))</f>
        <v>友達に認められる</v>
      </c>
      <c r="N397" s="274" t="str">
        <f t="shared" si="85"/>
        <v>統一!$K$1:$K$1000</v>
      </c>
      <c r="O397" s="274" t="str">
        <f t="shared" ca="1" si="86"/>
        <v>(1)エ</v>
      </c>
      <c r="P397" s="275" t="str">
        <f t="shared" ca="1" si="78"/>
        <v>学校の友達に認められたいから</v>
      </c>
      <c r="Q397" s="275" t="str">
        <f t="shared" ca="1" si="87"/>
        <v>当てはまる</v>
      </c>
      <c r="R397" s="275" t="str">
        <f t="shared" ca="1" si="87"/>
        <v>どちらかといえば，当てはまる</v>
      </c>
      <c r="S397" s="275" t="str">
        <f t="shared" ca="1" si="87"/>
        <v>どちらかといえば，当てはまらない</v>
      </c>
      <c r="T397" s="275" t="str">
        <f t="shared" ca="1" si="87"/>
        <v>当てはまらない</v>
      </c>
      <c r="U397" s="275">
        <f t="shared" ca="1" si="87"/>
        <v>0</v>
      </c>
      <c r="V397" s="275">
        <f t="shared" ca="1" si="87"/>
        <v>0</v>
      </c>
    </row>
    <row r="398" spans="1:22">
      <c r="A398" s="269"/>
      <c r="D398" t="s">
        <v>2203</v>
      </c>
      <c r="E398" t="s">
        <v>2289</v>
      </c>
      <c r="F398">
        <v>5</v>
      </c>
      <c r="G398">
        <v>5</v>
      </c>
      <c r="H398" s="271" t="str">
        <f t="shared" si="81"/>
        <v>中２</v>
      </c>
      <c r="I398" s="271" t="str">
        <f t="shared" si="82"/>
        <v>H31</v>
      </c>
      <c r="J398" s="271" t="str">
        <f t="shared" si="83"/>
        <v>H31_中２</v>
      </c>
      <c r="K398" s="282" t="str">
        <f ca="1">INDEX(統一!$E$1:$E$1000,MATCH(E398,INDIRECT(L398),0))</f>
        <v>q18</v>
      </c>
      <c r="L398" s="274" t="str">
        <f t="shared" si="84"/>
        <v>統一!AD1:AD1000</v>
      </c>
      <c r="M398" s="274" t="str">
        <f ca="1">INDEX(統一!$C$1:$C$1000,MATCH(E398,INDIRECT(L398),0))</f>
        <v>参考書・事典の準備しておく</v>
      </c>
      <c r="N398" s="274" t="str">
        <f t="shared" si="85"/>
        <v>統一!$K$1:$K$1000</v>
      </c>
      <c r="O398" s="274" t="str">
        <f t="shared" ca="1" si="86"/>
        <v>(2)ア</v>
      </c>
      <c r="P398" s="275" t="str">
        <f t="shared" ca="1" si="78"/>
        <v>勉強するときは，参考書や事典などがすぐ使えるように準備しておく</v>
      </c>
      <c r="Q398" s="275" t="str">
        <f t="shared" ca="1" si="87"/>
        <v>よく当てはまる</v>
      </c>
      <c r="R398" s="275" t="str">
        <f t="shared" ca="1" si="87"/>
        <v>少し当てはまる</v>
      </c>
      <c r="S398" s="275" t="str">
        <f t="shared" ca="1" si="87"/>
        <v>どちらともいえない</v>
      </c>
      <c r="T398" s="275" t="str">
        <f t="shared" ca="1" si="87"/>
        <v>あまり当てはまらない</v>
      </c>
      <c r="U398" s="275" t="str">
        <f t="shared" ca="1" si="87"/>
        <v>全く当てはまらない</v>
      </c>
      <c r="V398" s="275">
        <f t="shared" ca="1" si="87"/>
        <v>0</v>
      </c>
    </row>
    <row r="399" spans="1:22">
      <c r="A399" s="269"/>
      <c r="D399" t="s">
        <v>2203</v>
      </c>
      <c r="E399" t="s">
        <v>2288</v>
      </c>
      <c r="F399">
        <v>5</v>
      </c>
      <c r="G399">
        <v>6</v>
      </c>
      <c r="H399" s="271" t="str">
        <f t="shared" si="81"/>
        <v>中２</v>
      </c>
      <c r="I399" s="271" t="str">
        <f t="shared" si="82"/>
        <v>H31</v>
      </c>
      <c r="J399" s="271" t="str">
        <f t="shared" si="83"/>
        <v>H31_中２</v>
      </c>
      <c r="K399" s="282" t="str">
        <f ca="1">INDEX(統一!$E$1:$E$1000,MATCH(E399,INDIRECT(L399),0))</f>
        <v>q27</v>
      </c>
      <c r="L399" s="274" t="str">
        <f t="shared" si="84"/>
        <v>統一!AD1:AD1000</v>
      </c>
      <c r="M399" s="274" t="str">
        <f ca="1">INDEX(統一!$C$1:$C$1000,MATCH(E399,INDIRECT(L399),0))</f>
        <v>友達と答え合わせをする</v>
      </c>
      <c r="N399" s="274" t="str">
        <f t="shared" si="85"/>
        <v>統一!$K$1:$K$1000</v>
      </c>
      <c r="O399" s="274" t="str">
        <f t="shared" ca="1" si="86"/>
        <v>(2)イ</v>
      </c>
      <c r="P399" s="275" t="str">
        <f t="shared" ca="1" si="78"/>
        <v>勉強するときは，最後に友達と答え合わせをするようにする</v>
      </c>
      <c r="Q399" s="275" t="str">
        <f t="shared" ca="1" si="87"/>
        <v>よく当てはまる</v>
      </c>
      <c r="R399" s="275" t="str">
        <f t="shared" ca="1" si="87"/>
        <v>少し当てはまる</v>
      </c>
      <c r="S399" s="275" t="str">
        <f t="shared" ca="1" si="87"/>
        <v>どちらともいえない</v>
      </c>
      <c r="T399" s="275" t="str">
        <f t="shared" ca="1" si="87"/>
        <v>あまり当てはまらない</v>
      </c>
      <c r="U399" s="275" t="str">
        <f t="shared" ca="1" si="87"/>
        <v>全く当てはまらない</v>
      </c>
      <c r="V399" s="275">
        <f t="shared" ca="1" si="87"/>
        <v>0</v>
      </c>
    </row>
    <row r="400" spans="1:22">
      <c r="A400" s="269"/>
      <c r="D400" t="s">
        <v>2203</v>
      </c>
      <c r="E400" t="s">
        <v>2287</v>
      </c>
      <c r="F400">
        <v>5</v>
      </c>
      <c r="G400">
        <v>7</v>
      </c>
      <c r="H400" s="271" t="str">
        <f t="shared" si="81"/>
        <v>中２</v>
      </c>
      <c r="I400" s="271" t="str">
        <f t="shared" si="82"/>
        <v>H31</v>
      </c>
      <c r="J400" s="271" t="str">
        <f t="shared" si="83"/>
        <v>H31_中２</v>
      </c>
      <c r="K400" s="282" t="str">
        <f ca="1">INDEX(統一!$E$1:$E$1000,MATCH(E400,INDIRECT(L400),0))</f>
        <v>q5</v>
      </c>
      <c r="L400" s="274" t="str">
        <f t="shared" si="84"/>
        <v>統一!AD1:AD1000</v>
      </c>
      <c r="M400" s="274" t="str">
        <f ca="1">INDEX(統一!$C$1:$C$1000,MATCH(E400,INDIRECT(L400),0))</f>
        <v>わからないときは、勉強のやり方を変える</v>
      </c>
      <c r="N400" s="274" t="str">
        <f t="shared" si="85"/>
        <v>統一!$K$1:$K$1000</v>
      </c>
      <c r="O400" s="274" t="str">
        <f t="shared" ca="1" si="86"/>
        <v>(2)ウ</v>
      </c>
      <c r="P400" s="275" t="str">
        <f t="shared" ca="1" si="78"/>
        <v>勉強でわからないところがあったら，勉強のやり方をいろいろ変えてみる</v>
      </c>
      <c r="Q400" s="275" t="str">
        <f t="shared" ca="1" si="87"/>
        <v>よく当てはまる</v>
      </c>
      <c r="R400" s="275" t="str">
        <f t="shared" ca="1" si="87"/>
        <v>少し当てはまる</v>
      </c>
      <c r="S400" s="275" t="str">
        <f t="shared" ca="1" si="87"/>
        <v>どちらともいえない</v>
      </c>
      <c r="T400" s="275" t="str">
        <f t="shared" ca="1" si="87"/>
        <v>あまり当てはまらない</v>
      </c>
      <c r="U400" s="275" t="str">
        <f t="shared" ca="1" si="87"/>
        <v>全く当てはまらない</v>
      </c>
      <c r="V400" s="275">
        <f t="shared" ca="1" si="87"/>
        <v>0</v>
      </c>
    </row>
    <row r="401" spans="1:22">
      <c r="A401" s="269"/>
      <c r="D401" t="s">
        <v>2203</v>
      </c>
      <c r="E401" t="s">
        <v>2286</v>
      </c>
      <c r="F401">
        <v>5</v>
      </c>
      <c r="G401">
        <v>8</v>
      </c>
      <c r="H401" s="271" t="str">
        <f t="shared" si="81"/>
        <v>中２</v>
      </c>
      <c r="I401" s="271" t="str">
        <f t="shared" si="82"/>
        <v>H31</v>
      </c>
      <c r="J401" s="271" t="str">
        <f t="shared" si="83"/>
        <v>H31_中２</v>
      </c>
      <c r="K401" s="282" t="str">
        <f ca="1">INDEX(統一!$E$1:$E$1000,MATCH(E401,INDIRECT(L401),0))</f>
        <v>q30</v>
      </c>
      <c r="L401" s="274" t="str">
        <f t="shared" si="84"/>
        <v>統一!AD1:AD1000</v>
      </c>
      <c r="M401" s="274" t="str">
        <f ca="1">INDEX(統一!$C$1:$C$1000,MATCH(E401,INDIRECT(L401),0))</f>
        <v>わからないときは、先生に聞く</v>
      </c>
      <c r="N401" s="274" t="str">
        <f t="shared" si="85"/>
        <v>統一!$K$1:$K$1000</v>
      </c>
      <c r="O401" s="274" t="str">
        <f t="shared" ca="1" si="86"/>
        <v>(2)エ</v>
      </c>
      <c r="P401" s="275" t="str">
        <f t="shared" ca="1" si="78"/>
        <v>勉強していてわからないところがあったら，先生にきく</v>
      </c>
      <c r="Q401" s="275" t="str">
        <f t="shared" ca="1" si="87"/>
        <v>よく当てはまる</v>
      </c>
      <c r="R401" s="275" t="str">
        <f t="shared" ca="1" si="87"/>
        <v>少し当てはまる</v>
      </c>
      <c r="S401" s="275" t="str">
        <f t="shared" ca="1" si="87"/>
        <v>どちらともいえない</v>
      </c>
      <c r="T401" s="275" t="str">
        <f t="shared" ca="1" si="87"/>
        <v>あまり当てはまらない</v>
      </c>
      <c r="U401" s="275" t="str">
        <f t="shared" ca="1" si="87"/>
        <v>全く当てはまらない</v>
      </c>
      <c r="V401" s="275">
        <f t="shared" ca="1" si="87"/>
        <v>0</v>
      </c>
    </row>
    <row r="402" spans="1:22">
      <c r="A402" s="269"/>
      <c r="D402" t="s">
        <v>2203</v>
      </c>
      <c r="E402" t="s">
        <v>2285</v>
      </c>
      <c r="F402">
        <v>5</v>
      </c>
      <c r="G402">
        <v>9</v>
      </c>
      <c r="H402" s="271" t="str">
        <f t="shared" si="81"/>
        <v>中２</v>
      </c>
      <c r="I402" s="271" t="str">
        <f t="shared" si="82"/>
        <v>H31</v>
      </c>
      <c r="J402" s="271" t="str">
        <f t="shared" si="83"/>
        <v>H31_中２</v>
      </c>
      <c r="K402" s="282" t="str">
        <f ca="1">INDEX(統一!$E$1:$E$1000,MATCH(E402,INDIRECT(L402),0))</f>
        <v>q38</v>
      </c>
      <c r="L402" s="274" t="str">
        <f t="shared" si="84"/>
        <v>統一!AD1:AD1000</v>
      </c>
      <c r="M402" s="274" t="str">
        <f ca="1">INDEX(統一!$C$1:$C$1000,MATCH(E402,INDIRECT(L402),0))</f>
        <v>問題がつまらなくても最後までやり続ける</v>
      </c>
      <c r="N402" s="274" t="str">
        <f t="shared" si="85"/>
        <v>統一!$K$1:$K$1000</v>
      </c>
      <c r="O402" s="274" t="str">
        <f t="shared" ca="1" si="86"/>
        <v>(2)オ</v>
      </c>
      <c r="P402" s="275" t="str">
        <f t="shared" ca="1" si="78"/>
        <v>問題が退屈でつまらないときでも，それが終わるまでなんとかやり続けられるように努力する</v>
      </c>
      <c r="Q402" s="275" t="str">
        <f t="shared" ca="1" si="87"/>
        <v>よく当てはまる</v>
      </c>
      <c r="R402" s="275" t="str">
        <f t="shared" ca="1" si="87"/>
        <v>少し当てはまる</v>
      </c>
      <c r="S402" s="275" t="str">
        <f t="shared" ca="1" si="87"/>
        <v>どちらともいえない</v>
      </c>
      <c r="T402" s="275" t="str">
        <f t="shared" ca="1" si="87"/>
        <v>あまり当てはまらない</v>
      </c>
      <c r="U402" s="275" t="str">
        <f t="shared" ca="1" si="87"/>
        <v>全く当てはまらない</v>
      </c>
      <c r="V402" s="275">
        <f t="shared" ca="1" si="87"/>
        <v>0</v>
      </c>
    </row>
    <row r="403" spans="1:22">
      <c r="A403" s="269"/>
      <c r="D403" t="s">
        <v>2203</v>
      </c>
      <c r="E403" t="s">
        <v>2284</v>
      </c>
      <c r="F403">
        <v>5</v>
      </c>
      <c r="G403">
        <v>10</v>
      </c>
      <c r="H403" s="271" t="str">
        <f t="shared" si="81"/>
        <v>中２</v>
      </c>
      <c r="I403" s="271" t="str">
        <f t="shared" si="82"/>
        <v>H31</v>
      </c>
      <c r="J403" s="271" t="str">
        <f t="shared" si="83"/>
        <v>H31_中２</v>
      </c>
      <c r="K403" s="282" t="str">
        <f ca="1">INDEX(統一!$E$1:$E$1000,MATCH(E403,INDIRECT(L403),0))</f>
        <v>q35</v>
      </c>
      <c r="L403" s="274" t="str">
        <f t="shared" si="84"/>
        <v>統一!AD1:AD1000</v>
      </c>
      <c r="M403" s="274" t="str">
        <f ca="1">INDEX(統一!$C$1:$C$1000,MATCH(E403,INDIRECT(L403),0))</f>
        <v>勉強がつまらないときはやめてしまう【逆転項目】</v>
      </c>
      <c r="N403" s="274" t="str">
        <f t="shared" si="85"/>
        <v>統一!$K$1:$K$1000</v>
      </c>
      <c r="O403" s="274" t="str">
        <f t="shared" ca="1" si="86"/>
        <v>(2)カ</v>
      </c>
      <c r="P403" s="275" t="str">
        <f t="shared" ca="1" si="78"/>
        <v>学校の勉強をしているとき，とてもめんどうでつまらないと思うことがよくあるので，やろうとしていたことを終える前にやめてしまう</v>
      </c>
      <c r="Q403" s="275" t="str">
        <f t="shared" ca="1" si="87"/>
        <v>よく当てはまる</v>
      </c>
      <c r="R403" s="275" t="str">
        <f t="shared" ca="1" si="87"/>
        <v>少し当てはまる</v>
      </c>
      <c r="S403" s="275" t="str">
        <f t="shared" ca="1" si="87"/>
        <v>どちらともいえない</v>
      </c>
      <c r="T403" s="275" t="str">
        <f t="shared" ca="1" si="87"/>
        <v>あまり当てはまらない</v>
      </c>
      <c r="U403" s="275" t="str">
        <f t="shared" ca="1" si="87"/>
        <v>全く当てはまらない</v>
      </c>
      <c r="V403" s="275">
        <f t="shared" ca="1" si="87"/>
        <v>0</v>
      </c>
    </row>
    <row r="404" spans="1:22">
      <c r="A404" s="269"/>
      <c r="D404" t="s">
        <v>2203</v>
      </c>
      <c r="E404" t="s">
        <v>2283</v>
      </c>
      <c r="F404">
        <v>5</v>
      </c>
      <c r="G404">
        <v>11</v>
      </c>
      <c r="H404" s="271" t="str">
        <f t="shared" si="81"/>
        <v>中２</v>
      </c>
      <c r="I404" s="271" t="str">
        <f t="shared" si="82"/>
        <v>H31</v>
      </c>
      <c r="J404" s="271" t="str">
        <f t="shared" si="83"/>
        <v>H31_中２</v>
      </c>
      <c r="K404" s="282" t="str">
        <f ca="1">INDEX(統一!$E$1:$E$1000,MATCH(E404,INDIRECT(L404),0))</f>
        <v>q37</v>
      </c>
      <c r="L404" s="274" t="str">
        <f t="shared" si="84"/>
        <v>統一!AD1:AD1000</v>
      </c>
      <c r="M404" s="274" t="str">
        <f ca="1">INDEX(統一!$C$1:$C$1000,MATCH(E404,INDIRECT(L404),0))</f>
        <v>授業が難しいとき、簡単なところだけやる【逆転項目】</v>
      </c>
      <c r="N404" s="274" t="str">
        <f t="shared" si="85"/>
        <v>統一!$K$1:$K$1000</v>
      </c>
      <c r="O404" s="274" t="str">
        <f t="shared" ca="1" si="86"/>
        <v>(2)キ</v>
      </c>
      <c r="P404" s="275" t="str">
        <f t="shared" ca="1" si="78"/>
        <v>授業の内容が難しいときは，やらずにあきらめるか，簡単なところだけ勉強する</v>
      </c>
      <c r="Q404" s="275" t="str">
        <f t="shared" ca="1" si="87"/>
        <v>よく当てはまる</v>
      </c>
      <c r="R404" s="275" t="str">
        <f t="shared" ca="1" si="87"/>
        <v>少し当てはまる</v>
      </c>
      <c r="S404" s="275" t="str">
        <f t="shared" ca="1" si="87"/>
        <v>どちらともいえない</v>
      </c>
      <c r="T404" s="275" t="str">
        <f t="shared" ca="1" si="87"/>
        <v>あまり当てはまらない</v>
      </c>
      <c r="U404" s="275" t="str">
        <f t="shared" ca="1" si="87"/>
        <v>全く当てはまらない</v>
      </c>
      <c r="V404" s="275">
        <f t="shared" ca="1" si="87"/>
        <v>0</v>
      </c>
    </row>
    <row r="405" spans="1:22">
      <c r="A405" s="269"/>
      <c r="D405" t="s">
        <v>2203</v>
      </c>
      <c r="E405" t="s">
        <v>2282</v>
      </c>
      <c r="F405">
        <v>5</v>
      </c>
      <c r="G405">
        <v>12</v>
      </c>
      <c r="H405" s="271" t="str">
        <f t="shared" si="81"/>
        <v>中２</v>
      </c>
      <c r="I405" s="271" t="str">
        <f t="shared" si="82"/>
        <v>H31</v>
      </c>
      <c r="J405" s="271" t="str">
        <f t="shared" si="83"/>
        <v>H31_中２</v>
      </c>
      <c r="K405" s="282" t="str">
        <f ca="1">INDEX(統一!$E$1:$E$1000,MATCH(E405,INDIRECT(L405),0))</f>
        <v>q31</v>
      </c>
      <c r="L405" s="274" t="str">
        <f t="shared" si="84"/>
        <v>統一!AD1:AD1000</v>
      </c>
      <c r="M405" s="274" t="str">
        <f ca="1">INDEX(統一!$C$1:$C$1000,MATCH(E405,INDIRECT(L405),0))</f>
        <v>今までの学習と結びつけて考える</v>
      </c>
      <c r="N405" s="274" t="str">
        <f t="shared" si="85"/>
        <v>統一!$K$1:$K$1000</v>
      </c>
      <c r="O405" s="274" t="str">
        <f t="shared" ca="1" si="86"/>
        <v>(2)ク</v>
      </c>
      <c r="P405" s="275" t="str">
        <f t="shared" ca="1" si="78"/>
        <v>新しいことを勉強するとき，今までに勉強したことと関係があるかどうかを考えながら勉強する</v>
      </c>
      <c r="Q405" s="275" t="str">
        <f t="shared" ref="Q405:V414" ca="1" si="88">INDEX(INDIRECT($J405&amp;"!"&amp;Q$2),MATCH($O405,INDIRECT($J405&amp;"!"&amp;"C1:C1000"),0),0)</f>
        <v>よく当てはまる</v>
      </c>
      <c r="R405" s="275" t="str">
        <f t="shared" ca="1" si="88"/>
        <v>少し当てはまる</v>
      </c>
      <c r="S405" s="275" t="str">
        <f t="shared" ca="1" si="88"/>
        <v>どちらともいえない</v>
      </c>
      <c r="T405" s="275" t="str">
        <f t="shared" ca="1" si="88"/>
        <v>あまり当てはまらない</v>
      </c>
      <c r="U405" s="275" t="str">
        <f t="shared" ca="1" si="88"/>
        <v>全く当てはまらない</v>
      </c>
      <c r="V405" s="275">
        <f t="shared" ca="1" si="88"/>
        <v>0</v>
      </c>
    </row>
    <row r="406" spans="1:22">
      <c r="A406" s="269"/>
      <c r="D406" t="s">
        <v>2203</v>
      </c>
      <c r="E406" t="s">
        <v>2281</v>
      </c>
      <c r="F406">
        <v>5</v>
      </c>
      <c r="G406">
        <v>13</v>
      </c>
      <c r="H406" s="271" t="str">
        <f t="shared" si="81"/>
        <v>中２</v>
      </c>
      <c r="I406" s="271" t="str">
        <f t="shared" si="82"/>
        <v>H31</v>
      </c>
      <c r="J406" s="271" t="str">
        <f t="shared" si="83"/>
        <v>H31_中２</v>
      </c>
      <c r="K406" s="282" t="str">
        <f ca="1">INDEX(統一!$E$1:$E$1000,MATCH(E406,INDIRECT(L406),0))</f>
        <v>q15</v>
      </c>
      <c r="L406" s="274" t="str">
        <f t="shared" si="84"/>
        <v>統一!AD1:AD1000</v>
      </c>
      <c r="M406" s="274" t="str">
        <f ca="1">INDEX(統一!$C$1:$C$1000,MATCH(E406,INDIRECT(L406),0))</f>
        <v>既習を見直す</v>
      </c>
      <c r="N406" s="274" t="str">
        <f t="shared" si="85"/>
        <v>統一!$K$1:$K$1000</v>
      </c>
      <c r="O406" s="274" t="str">
        <f t="shared" ca="1" si="86"/>
        <v>(2)ケ</v>
      </c>
      <c r="P406" s="275" t="str">
        <f t="shared" ca="1" si="78"/>
        <v>勉強しているとき，たまに止まって，一度やったところを見直す</v>
      </c>
      <c r="Q406" s="275" t="str">
        <f t="shared" ca="1" si="88"/>
        <v>よく当てはまる</v>
      </c>
      <c r="R406" s="275" t="str">
        <f t="shared" ca="1" si="88"/>
        <v>少し当てはまる</v>
      </c>
      <c r="S406" s="275" t="str">
        <f t="shared" ca="1" si="88"/>
        <v>どちらともいえない</v>
      </c>
      <c r="T406" s="275" t="str">
        <f t="shared" ca="1" si="88"/>
        <v>あまり当てはまらない</v>
      </c>
      <c r="U406" s="275" t="str">
        <f t="shared" ca="1" si="88"/>
        <v>全く当てはまらない</v>
      </c>
      <c r="V406" s="275">
        <f t="shared" ca="1" si="88"/>
        <v>0</v>
      </c>
    </row>
    <row r="407" spans="1:22">
      <c r="A407" s="269"/>
      <c r="D407" t="s">
        <v>2203</v>
      </c>
      <c r="E407" t="s">
        <v>2280</v>
      </c>
      <c r="F407">
        <v>5</v>
      </c>
      <c r="G407">
        <v>14</v>
      </c>
      <c r="H407" s="271" t="str">
        <f t="shared" si="81"/>
        <v>中２</v>
      </c>
      <c r="I407" s="271" t="str">
        <f t="shared" si="82"/>
        <v>H31</v>
      </c>
      <c r="J407" s="271" t="str">
        <f t="shared" si="83"/>
        <v>H31_中２</v>
      </c>
      <c r="K407" s="282" t="str">
        <f ca="1">INDEX(統一!$E$1:$E$1000,MATCH(E407,INDIRECT(L407),0))</f>
        <v>q28</v>
      </c>
      <c r="L407" s="274" t="str">
        <f t="shared" si="84"/>
        <v>統一!AD1:AD1000</v>
      </c>
      <c r="M407" s="274" t="str">
        <f ca="1">INDEX(統一!$C$1:$C$1000,MATCH(E407,INDIRECT(L407),0))</f>
        <v>内容を思い浮かべて考える</v>
      </c>
      <c r="N407" s="274" t="str">
        <f t="shared" si="85"/>
        <v>統一!$K$1:$K$1000</v>
      </c>
      <c r="O407" s="274" t="str">
        <f t="shared" ca="1" si="86"/>
        <v>(2)コ</v>
      </c>
      <c r="P407" s="275" t="str">
        <f t="shared" ca="1" si="78"/>
        <v>勉強するときは，内容を頭に思い浮かべながら考える</v>
      </c>
      <c r="Q407" s="275" t="str">
        <f t="shared" ca="1" si="88"/>
        <v>よく当てはまる</v>
      </c>
      <c r="R407" s="275" t="str">
        <f t="shared" ca="1" si="88"/>
        <v>少し当てはまる</v>
      </c>
      <c r="S407" s="275" t="str">
        <f t="shared" ca="1" si="88"/>
        <v>どちらともいえない</v>
      </c>
      <c r="T407" s="275" t="str">
        <f t="shared" ca="1" si="88"/>
        <v>あまり当てはまらない</v>
      </c>
      <c r="U407" s="275" t="str">
        <f t="shared" ca="1" si="88"/>
        <v>全く当てはまらない</v>
      </c>
      <c r="V407" s="275">
        <f t="shared" ca="1" si="88"/>
        <v>0</v>
      </c>
    </row>
    <row r="408" spans="1:22">
      <c r="A408" s="269"/>
      <c r="D408" t="s">
        <v>2203</v>
      </c>
      <c r="E408" t="s">
        <v>2279</v>
      </c>
      <c r="F408">
        <v>5</v>
      </c>
      <c r="G408">
        <v>15</v>
      </c>
      <c r="H408" s="271" t="str">
        <f t="shared" si="81"/>
        <v>中２</v>
      </c>
      <c r="I408" s="271" t="str">
        <f t="shared" si="82"/>
        <v>H31</v>
      </c>
      <c r="J408" s="271" t="str">
        <f t="shared" si="83"/>
        <v>H31_中２</v>
      </c>
      <c r="K408" s="282" t="str">
        <f ca="1">INDEX(統一!$E$1:$E$1000,MATCH(E408,INDIRECT(L408),0))</f>
        <v>q6</v>
      </c>
      <c r="L408" s="274" t="str">
        <f t="shared" si="84"/>
        <v>統一!AD1:AD1000</v>
      </c>
      <c r="M408" s="274" t="str">
        <f ca="1">INDEX(統一!$C$1:$C$1000,MATCH(E408,INDIRECT(L408),0))</f>
        <v>内容を覚えているか確かめる</v>
      </c>
      <c r="N408" s="274" t="str">
        <f t="shared" si="85"/>
        <v>統一!$K$1:$K$1000</v>
      </c>
      <c r="O408" s="274" t="str">
        <f t="shared" ca="1" si="86"/>
        <v>(2)サ</v>
      </c>
      <c r="P408" s="275" t="str">
        <f t="shared" ca="1" si="78"/>
        <v>勉強しているときに，やった内容を覚えているかどうかを確かめる</v>
      </c>
      <c r="Q408" s="275" t="str">
        <f t="shared" ca="1" si="88"/>
        <v>よく当てはまる</v>
      </c>
      <c r="R408" s="275" t="str">
        <f t="shared" ca="1" si="88"/>
        <v>少し当てはまる</v>
      </c>
      <c r="S408" s="275" t="str">
        <f t="shared" ca="1" si="88"/>
        <v>どちらともいえない</v>
      </c>
      <c r="T408" s="275" t="str">
        <f t="shared" ca="1" si="88"/>
        <v>あまり当てはまらない</v>
      </c>
      <c r="U408" s="275" t="str">
        <f t="shared" ca="1" si="88"/>
        <v>全く当てはまらない</v>
      </c>
      <c r="V408" s="275">
        <f t="shared" ca="1" si="88"/>
        <v>0</v>
      </c>
    </row>
    <row r="409" spans="1:22">
      <c r="A409" s="269"/>
      <c r="D409" t="s">
        <v>2203</v>
      </c>
      <c r="E409" t="s">
        <v>2278</v>
      </c>
      <c r="F409">
        <v>5</v>
      </c>
      <c r="G409">
        <v>16</v>
      </c>
      <c r="H409" s="271" t="str">
        <f t="shared" si="81"/>
        <v>中２</v>
      </c>
      <c r="I409" s="271" t="str">
        <f t="shared" si="82"/>
        <v>H31</v>
      </c>
      <c r="J409" s="271" t="str">
        <f t="shared" si="83"/>
        <v>H31_中２</v>
      </c>
      <c r="K409" s="282" t="str">
        <f ca="1">INDEX(統一!$E$1:$E$1000,MATCH(E409,INDIRECT(L409),0))</f>
        <v>q24</v>
      </c>
      <c r="L409" s="274" t="str">
        <f t="shared" si="84"/>
        <v>統一!AD1:AD1000</v>
      </c>
      <c r="M409" s="274" t="str">
        <f ca="1">INDEX(統一!$C$1:$C$1000,MATCH(E409,INDIRECT(L409),0))</f>
        <v>わからないとき、友達に答えを聞く</v>
      </c>
      <c r="N409" s="274" t="str">
        <f t="shared" si="85"/>
        <v>統一!$K$1:$K$1000</v>
      </c>
      <c r="O409" s="274" t="str">
        <f t="shared" ca="1" si="86"/>
        <v>(2)シ</v>
      </c>
      <c r="P409" s="275" t="str">
        <f t="shared" ca="1" si="78"/>
        <v>勉強でわからないところがあったら，友達にその答えをきく</v>
      </c>
      <c r="Q409" s="275" t="str">
        <f t="shared" ca="1" si="88"/>
        <v>よく当てはまる</v>
      </c>
      <c r="R409" s="275" t="str">
        <f t="shared" ca="1" si="88"/>
        <v>少し当てはまる</v>
      </c>
      <c r="S409" s="275" t="str">
        <f t="shared" ca="1" si="88"/>
        <v>どちらともいえない</v>
      </c>
      <c r="T409" s="275" t="str">
        <f t="shared" ca="1" si="88"/>
        <v>あまり当てはまらない</v>
      </c>
      <c r="U409" s="275" t="str">
        <f t="shared" ca="1" si="88"/>
        <v>全く当てはまらない</v>
      </c>
      <c r="V409" s="275">
        <f t="shared" ca="1" si="88"/>
        <v>0</v>
      </c>
    </row>
    <row r="410" spans="1:22">
      <c r="A410" s="269"/>
      <c r="D410" t="s">
        <v>2203</v>
      </c>
      <c r="E410" t="s">
        <v>2277</v>
      </c>
      <c r="F410">
        <v>5</v>
      </c>
      <c r="G410">
        <v>17</v>
      </c>
      <c r="H410" s="271" t="str">
        <f t="shared" si="81"/>
        <v>中２</v>
      </c>
      <c r="I410" s="271" t="str">
        <f t="shared" si="82"/>
        <v>H31</v>
      </c>
      <c r="J410" s="271" t="str">
        <f t="shared" si="83"/>
        <v>H31_中２</v>
      </c>
      <c r="K410" s="282" t="str">
        <f ca="1">INDEX(統一!$E$1:$E$1000,MATCH(E410,INDIRECT(L410),0))</f>
        <v>q4</v>
      </c>
      <c r="L410" s="274" t="str">
        <f t="shared" si="84"/>
        <v>統一!AD1:AD1000</v>
      </c>
      <c r="M410" s="274" t="str">
        <f ca="1">INDEX(統一!$C$1:$C$1000,MATCH(E410,INDIRECT(L410),0))</f>
        <v>やり方が自分に合っているか考える</v>
      </c>
      <c r="N410" s="274" t="str">
        <f t="shared" si="85"/>
        <v>統一!$K$1:$K$1000</v>
      </c>
      <c r="O410" s="274" t="str">
        <f t="shared" ca="1" si="86"/>
        <v>(2)ス</v>
      </c>
      <c r="P410" s="275" t="str">
        <f t="shared" ca="1" si="78"/>
        <v>勉強のやり方が，自分に合っているかどうかを考えながら勉強する</v>
      </c>
      <c r="Q410" s="275" t="str">
        <f t="shared" ca="1" si="88"/>
        <v>よく当てはまる</v>
      </c>
      <c r="R410" s="275" t="str">
        <f t="shared" ca="1" si="88"/>
        <v>少し当てはまる</v>
      </c>
      <c r="S410" s="275" t="str">
        <f t="shared" ca="1" si="88"/>
        <v>どちらともいえない</v>
      </c>
      <c r="T410" s="275" t="str">
        <f t="shared" ca="1" si="88"/>
        <v>あまり当てはまらない</v>
      </c>
      <c r="U410" s="275" t="str">
        <f t="shared" ca="1" si="88"/>
        <v>全く当てはまらない</v>
      </c>
      <c r="V410" s="275">
        <f t="shared" ca="1" si="88"/>
        <v>0</v>
      </c>
    </row>
    <row r="411" spans="1:22">
      <c r="A411" s="269"/>
      <c r="D411" t="s">
        <v>2203</v>
      </c>
      <c r="E411" t="s">
        <v>2276</v>
      </c>
      <c r="F411">
        <v>5</v>
      </c>
      <c r="G411">
        <v>18</v>
      </c>
      <c r="H411" s="271" t="str">
        <f t="shared" si="81"/>
        <v>中２</v>
      </c>
      <c r="I411" s="271" t="str">
        <f t="shared" si="82"/>
        <v>H31</v>
      </c>
      <c r="J411" s="271" t="str">
        <f t="shared" si="83"/>
        <v>H31_中２</v>
      </c>
      <c r="K411" s="282" t="str">
        <f ca="1">INDEX(統一!$E$1:$E$1000,MATCH(E411,INDIRECT(L411),0))</f>
        <v>q20</v>
      </c>
      <c r="L411" s="274" t="str">
        <f t="shared" si="84"/>
        <v>統一!AD1:AD1000</v>
      </c>
      <c r="M411" s="274" t="str">
        <f ca="1">INDEX(統一!$C$1:$C$1000,MATCH(E411,INDIRECT(L411),0))</f>
        <v>言われなくてもノートにまとめる</v>
      </c>
      <c r="N411" s="274" t="str">
        <f t="shared" si="85"/>
        <v>統一!$K$1:$K$1000</v>
      </c>
      <c r="O411" s="274" t="str">
        <f t="shared" ca="1" si="86"/>
        <v>(2)セ</v>
      </c>
      <c r="P411" s="275" t="str">
        <f t="shared" ca="1" si="78"/>
        <v>勉強していて大切だと思ったところは，言われなくてもノートにまとめる</v>
      </c>
      <c r="Q411" s="275" t="str">
        <f t="shared" ca="1" si="88"/>
        <v>よく当てはまる</v>
      </c>
      <c r="R411" s="275" t="str">
        <f t="shared" ca="1" si="88"/>
        <v>少し当てはまる</v>
      </c>
      <c r="S411" s="275" t="str">
        <f t="shared" ca="1" si="88"/>
        <v>どちらともいえない</v>
      </c>
      <c r="T411" s="275" t="str">
        <f t="shared" ca="1" si="88"/>
        <v>あまり当てはまらない</v>
      </c>
      <c r="U411" s="275" t="str">
        <f t="shared" ca="1" si="88"/>
        <v>全く当てはまらない</v>
      </c>
      <c r="V411" s="275">
        <f t="shared" ca="1" si="88"/>
        <v>0</v>
      </c>
    </row>
    <row r="412" spans="1:22">
      <c r="A412" s="269"/>
      <c r="D412" t="s">
        <v>2203</v>
      </c>
      <c r="E412" t="s">
        <v>2275</v>
      </c>
      <c r="F412">
        <v>5</v>
      </c>
      <c r="G412">
        <v>19</v>
      </c>
      <c r="H412" s="271" t="str">
        <f t="shared" si="81"/>
        <v>中２</v>
      </c>
      <c r="I412" s="271" t="str">
        <f t="shared" si="82"/>
        <v>H31</v>
      </c>
      <c r="J412" s="271" t="str">
        <f t="shared" si="83"/>
        <v>H31_中２</v>
      </c>
      <c r="K412" s="282" t="str">
        <f ca="1">INDEX(統一!$E$1:$E$1000,MATCH(E412,INDIRECT(L412),0))</f>
        <v>q12</v>
      </c>
      <c r="L412" s="274" t="str">
        <f t="shared" si="84"/>
        <v>統一!AD1:AD1000</v>
      </c>
      <c r="M412" s="274" t="str">
        <f ca="1">INDEX(統一!$C$1:$C$1000,MATCH(E412,INDIRECT(L412),0))</f>
        <v>最初に計画を立ててから勉強を始める</v>
      </c>
      <c r="N412" s="274" t="str">
        <f t="shared" si="85"/>
        <v>統一!$K$1:$K$1000</v>
      </c>
      <c r="O412" s="274" t="str">
        <f t="shared" ca="1" si="86"/>
        <v>(2)ソ</v>
      </c>
      <c r="P412" s="275" t="str">
        <f t="shared" ca="1" si="78"/>
        <v>勉強するときは，最初に計画を立ててから始める</v>
      </c>
      <c r="Q412" s="275" t="str">
        <f t="shared" ca="1" si="88"/>
        <v>よく当てはまる</v>
      </c>
      <c r="R412" s="275" t="str">
        <f t="shared" ca="1" si="88"/>
        <v>少し当てはまる</v>
      </c>
      <c r="S412" s="275" t="str">
        <f t="shared" ca="1" si="88"/>
        <v>どちらともいえない</v>
      </c>
      <c r="T412" s="275" t="str">
        <f t="shared" ca="1" si="88"/>
        <v>あまり当てはまらない</v>
      </c>
      <c r="U412" s="275" t="str">
        <f t="shared" ca="1" si="88"/>
        <v>全く当てはまらない</v>
      </c>
      <c r="V412" s="275">
        <f t="shared" ca="1" si="88"/>
        <v>0</v>
      </c>
    </row>
    <row r="413" spans="1:22">
      <c r="A413" s="269"/>
      <c r="D413" t="s">
        <v>2203</v>
      </c>
      <c r="E413" t="s">
        <v>2274</v>
      </c>
      <c r="F413">
        <v>5</v>
      </c>
      <c r="G413">
        <v>20</v>
      </c>
      <c r="H413" s="271" t="str">
        <f t="shared" si="81"/>
        <v>中２</v>
      </c>
      <c r="I413" s="271" t="str">
        <f t="shared" si="82"/>
        <v>H31</v>
      </c>
      <c r="J413" s="271" t="str">
        <f t="shared" si="83"/>
        <v>H31_中２</v>
      </c>
      <c r="K413" s="282" t="str">
        <f ca="1">INDEX(統一!$E$1:$E$1000,MATCH(E413,INDIRECT(L413),0))</f>
        <v>q7</v>
      </c>
      <c r="L413" s="274" t="str">
        <f t="shared" si="84"/>
        <v>統一!AD1:AD1000</v>
      </c>
      <c r="M413" s="274" t="str">
        <f ca="1">INDEX(統一!$C$1:$C$1000,MATCH(E413,INDIRECT(L413),0))</f>
        <v>勉強をする前に何を勉強するか考える</v>
      </c>
      <c r="N413" s="274" t="str">
        <f t="shared" si="85"/>
        <v>統一!$K$1:$K$1000</v>
      </c>
      <c r="O413" s="274" t="str">
        <f t="shared" ca="1" si="86"/>
        <v>(2)タ</v>
      </c>
      <c r="P413" s="275" t="str">
        <f t="shared" ca="1" si="78"/>
        <v>勉強する前に，これから何を勉強しなければならないかについて考える</v>
      </c>
      <c r="Q413" s="275" t="str">
        <f t="shared" ca="1" si="88"/>
        <v>よく当てはまる</v>
      </c>
      <c r="R413" s="275" t="str">
        <f t="shared" ca="1" si="88"/>
        <v>少し当てはまる</v>
      </c>
      <c r="S413" s="275" t="str">
        <f t="shared" ca="1" si="88"/>
        <v>どちらともいえない</v>
      </c>
      <c r="T413" s="275" t="str">
        <f t="shared" ca="1" si="88"/>
        <v>あまり当てはまらない</v>
      </c>
      <c r="U413" s="275" t="str">
        <f t="shared" ca="1" si="88"/>
        <v>全く当てはまらない</v>
      </c>
      <c r="V413" s="275">
        <f t="shared" ca="1" si="88"/>
        <v>0</v>
      </c>
    </row>
    <row r="414" spans="1:22">
      <c r="A414" s="269"/>
      <c r="D414" t="s">
        <v>2203</v>
      </c>
      <c r="E414" t="s">
        <v>2273</v>
      </c>
      <c r="F414">
        <v>5</v>
      </c>
      <c r="G414">
        <v>21</v>
      </c>
      <c r="H414" s="271" t="str">
        <f t="shared" si="81"/>
        <v>中２</v>
      </c>
      <c r="I414" s="271" t="str">
        <f t="shared" si="82"/>
        <v>H31</v>
      </c>
      <c r="J414" s="271" t="str">
        <f t="shared" si="83"/>
        <v>H31_中２</v>
      </c>
      <c r="K414" s="282" t="str">
        <f ca="1">INDEX(統一!$E$1:$E$1000,MATCH(E414,INDIRECT(L414),0))</f>
        <v>q25</v>
      </c>
      <c r="L414" s="274" t="str">
        <f t="shared" si="84"/>
        <v>統一!AD1:AD1000</v>
      </c>
      <c r="M414" s="274" t="str">
        <f ca="1">INDEX(統一!$C$1:$C$1000,MATCH(E414,INDIRECT(L414),0))</f>
        <v>わからないときは、友達にやり方を聞く</v>
      </c>
      <c r="N414" s="274" t="str">
        <f t="shared" si="85"/>
        <v>統一!$K$1:$K$1000</v>
      </c>
      <c r="O414" s="274" t="str">
        <f t="shared" ca="1" si="86"/>
        <v>(2)チ</v>
      </c>
      <c r="P414" s="275" t="str">
        <f t="shared" ca="1" si="78"/>
        <v>勉強でわからないところがあったら，友達に勉強のやり方をきく</v>
      </c>
      <c r="Q414" s="275" t="str">
        <f t="shared" ca="1" si="88"/>
        <v>よく当てはまる</v>
      </c>
      <c r="R414" s="275" t="str">
        <f t="shared" ca="1" si="88"/>
        <v>少し当てはまる</v>
      </c>
      <c r="S414" s="275" t="str">
        <f t="shared" ca="1" si="88"/>
        <v>どちらともいえない</v>
      </c>
      <c r="T414" s="275" t="str">
        <f t="shared" ca="1" si="88"/>
        <v>あまり当てはまらない</v>
      </c>
      <c r="U414" s="275" t="str">
        <f t="shared" ca="1" si="88"/>
        <v>全く当てはまらない</v>
      </c>
      <c r="V414" s="275">
        <f t="shared" ca="1" si="88"/>
        <v>0</v>
      </c>
    </row>
    <row r="415" spans="1:22">
      <c r="A415" s="269"/>
      <c r="D415" t="s">
        <v>2203</v>
      </c>
      <c r="E415" t="s">
        <v>2272</v>
      </c>
      <c r="F415">
        <v>5</v>
      </c>
      <c r="G415">
        <v>22</v>
      </c>
      <c r="H415" s="271" t="str">
        <f t="shared" si="81"/>
        <v>中２</v>
      </c>
      <c r="I415" s="271" t="str">
        <f t="shared" si="82"/>
        <v>H31</v>
      </c>
      <c r="J415" s="271" t="str">
        <f t="shared" si="83"/>
        <v>H31_中２</v>
      </c>
      <c r="K415" s="282" t="str">
        <f ca="1">INDEX(統一!$E$1:$E$1000,MATCH(E415,INDIRECT(L415),0))</f>
        <v>q19</v>
      </c>
      <c r="L415" s="274" t="str">
        <f t="shared" si="84"/>
        <v>統一!AD1:AD1000</v>
      </c>
      <c r="M415" s="274" t="str">
        <f ca="1">INDEX(統一!$C$1:$C$1000,MATCH(E415,INDIRECT(L415),0))</f>
        <v>必要なものを用意してから勉強する</v>
      </c>
      <c r="N415" s="274" t="str">
        <f t="shared" si="85"/>
        <v>統一!$K$1:$K$1000</v>
      </c>
      <c r="O415" s="274" t="str">
        <f t="shared" ca="1" si="86"/>
        <v>(2)ツ</v>
      </c>
      <c r="P415" s="275" t="str">
        <f t="shared" ca="1" si="78"/>
        <v>勉強する前に，勉強に必要な本などを用意してから勉強するようにしている</v>
      </c>
      <c r="Q415" s="275" t="str">
        <f t="shared" ref="Q415:V424" ca="1" si="89">INDEX(INDIRECT($J415&amp;"!"&amp;Q$2),MATCH($O415,INDIRECT($J415&amp;"!"&amp;"C1:C1000"),0),0)</f>
        <v>よく当てはまる</v>
      </c>
      <c r="R415" s="275" t="str">
        <f t="shared" ca="1" si="89"/>
        <v>少し当てはまる</v>
      </c>
      <c r="S415" s="275" t="str">
        <f t="shared" ca="1" si="89"/>
        <v>どちらともいえない</v>
      </c>
      <c r="T415" s="275" t="str">
        <f t="shared" ca="1" si="89"/>
        <v>あまり当てはまらない</v>
      </c>
      <c r="U415" s="275" t="str">
        <f t="shared" ca="1" si="89"/>
        <v>全く当てはまらない</v>
      </c>
      <c r="V415" s="275">
        <f t="shared" ca="1" si="89"/>
        <v>0</v>
      </c>
    </row>
    <row r="416" spans="1:22">
      <c r="A416" s="269"/>
      <c r="D416" t="s">
        <v>2203</v>
      </c>
      <c r="E416" t="s">
        <v>2271</v>
      </c>
      <c r="F416">
        <v>5</v>
      </c>
      <c r="G416">
        <v>23</v>
      </c>
      <c r="H416" s="271" t="str">
        <f t="shared" si="81"/>
        <v>中２</v>
      </c>
      <c r="I416" s="271" t="str">
        <f t="shared" si="82"/>
        <v>H31</v>
      </c>
      <c r="J416" s="271" t="str">
        <f t="shared" si="83"/>
        <v>H31_中２</v>
      </c>
      <c r="K416" s="282" t="str">
        <f ca="1">INDEX(統一!$E$1:$E$1000,MATCH(E416,INDIRECT(L416),0))</f>
        <v>q26</v>
      </c>
      <c r="L416" s="274" t="str">
        <f t="shared" si="84"/>
        <v>統一!AD1:AD1000</v>
      </c>
      <c r="M416" s="274" t="str">
        <f ca="1">INDEX(統一!$C$1:$C$1000,MATCH(E416,INDIRECT(L416),0))</f>
        <v>勉強のできる友達と同じやり方でやる</v>
      </c>
      <c r="N416" s="274" t="str">
        <f t="shared" si="85"/>
        <v>統一!$K$1:$K$1000</v>
      </c>
      <c r="O416" s="274" t="str">
        <f t="shared" ca="1" si="86"/>
        <v>(2)テ</v>
      </c>
      <c r="P416" s="275" t="str">
        <f t="shared" ca="1" si="78"/>
        <v>勉強のできる友達と，同じやり方で勉強する</v>
      </c>
      <c r="Q416" s="275" t="str">
        <f t="shared" ca="1" si="89"/>
        <v>よく当てはまる</v>
      </c>
      <c r="R416" s="275" t="str">
        <f t="shared" ca="1" si="89"/>
        <v>少し当てはまる</v>
      </c>
      <c r="S416" s="275" t="str">
        <f t="shared" ca="1" si="89"/>
        <v>どちらともいえない</v>
      </c>
      <c r="T416" s="275" t="str">
        <f t="shared" ca="1" si="89"/>
        <v>あまり当てはまらない</v>
      </c>
      <c r="U416" s="275" t="str">
        <f t="shared" ca="1" si="89"/>
        <v>全く当てはまらない</v>
      </c>
      <c r="V416" s="275">
        <f t="shared" ca="1" si="89"/>
        <v>0</v>
      </c>
    </row>
    <row r="417" spans="1:22">
      <c r="A417" s="269"/>
      <c r="D417" t="s">
        <v>2203</v>
      </c>
      <c r="E417" t="s">
        <v>2270</v>
      </c>
      <c r="F417">
        <v>5</v>
      </c>
      <c r="G417">
        <v>24</v>
      </c>
      <c r="H417" s="271" t="str">
        <f t="shared" si="81"/>
        <v>中２</v>
      </c>
      <c r="I417" s="271" t="str">
        <f t="shared" si="82"/>
        <v>H31</v>
      </c>
      <c r="J417" s="271" t="str">
        <f t="shared" si="83"/>
        <v>H31_中２</v>
      </c>
      <c r="K417" s="282" t="str">
        <f ca="1">INDEX(統一!$E$1:$E$1000,MATCH(E417,INDIRECT(L417),0))</f>
        <v>q13</v>
      </c>
      <c r="L417" s="274" t="str">
        <f t="shared" si="84"/>
        <v>統一!AD1:AD1000</v>
      </c>
      <c r="M417" s="274" t="str">
        <f ca="1">INDEX(統一!$C$1:$C$1000,MATCH(E417,INDIRECT(L417),0))</f>
        <v>正しいか確かめる</v>
      </c>
      <c r="N417" s="274" t="str">
        <f t="shared" si="85"/>
        <v>統一!$K$1:$K$1000</v>
      </c>
      <c r="O417" s="274" t="str">
        <f t="shared" ca="1" si="86"/>
        <v>(2)ト</v>
      </c>
      <c r="P417" s="275" t="str">
        <f t="shared" ca="1" si="78"/>
        <v>勉強をしているときに，やっていることが正しくできているかどうかを確かめる</v>
      </c>
      <c r="Q417" s="275" t="str">
        <f t="shared" ca="1" si="89"/>
        <v>よく当てはまる</v>
      </c>
      <c r="R417" s="275" t="str">
        <f t="shared" ca="1" si="89"/>
        <v>少し当てはまる</v>
      </c>
      <c r="S417" s="275" t="str">
        <f t="shared" ca="1" si="89"/>
        <v>どちらともいえない</v>
      </c>
      <c r="T417" s="275" t="str">
        <f t="shared" ca="1" si="89"/>
        <v>あまり当てはまらない</v>
      </c>
      <c r="U417" s="275" t="str">
        <f t="shared" ca="1" si="89"/>
        <v>全く当てはまらない</v>
      </c>
      <c r="V417" s="275">
        <f t="shared" ca="1" si="89"/>
        <v>0</v>
      </c>
    </row>
    <row r="418" spans="1:22">
      <c r="A418" s="269"/>
      <c r="D418" t="s">
        <v>2203</v>
      </c>
      <c r="E418" t="s">
        <v>2269</v>
      </c>
      <c r="F418">
        <v>5</v>
      </c>
      <c r="G418">
        <v>25</v>
      </c>
      <c r="H418" s="271" t="str">
        <f t="shared" si="81"/>
        <v>中２</v>
      </c>
      <c r="I418" s="271" t="str">
        <f t="shared" si="82"/>
        <v>H31</v>
      </c>
      <c r="J418" s="271" t="str">
        <f t="shared" si="83"/>
        <v>H31_中２</v>
      </c>
      <c r="K418" s="282" t="str">
        <f ca="1">INDEX(統一!$E$1:$E$1000,MATCH(E418,INDIRECT(L418),0))</f>
        <v>q14</v>
      </c>
      <c r="L418" s="274" t="str">
        <f t="shared" si="84"/>
        <v>統一!AD1:AD1000</v>
      </c>
      <c r="M418" s="274" t="str">
        <f ca="1">INDEX(統一!$C$1:$C$1000,MATCH(E418,INDIRECT(L418),0))</f>
        <v>計画に沿って行う</v>
      </c>
      <c r="N418" s="274" t="str">
        <f t="shared" si="85"/>
        <v>統一!$K$1:$K$1000</v>
      </c>
      <c r="O418" s="274" t="str">
        <f t="shared" ca="1" si="86"/>
        <v>(2)ナ</v>
      </c>
      <c r="P418" s="275" t="str">
        <f t="shared" ca="1" si="78"/>
        <v>勉強するときは，自分で決めた計画に沿って行う</v>
      </c>
      <c r="Q418" s="275" t="str">
        <f t="shared" ca="1" si="89"/>
        <v>よく当てはまる</v>
      </c>
      <c r="R418" s="275" t="str">
        <f t="shared" ca="1" si="89"/>
        <v>少し当てはまる</v>
      </c>
      <c r="S418" s="275" t="str">
        <f t="shared" ca="1" si="89"/>
        <v>どちらともいえない</v>
      </c>
      <c r="T418" s="275" t="str">
        <f t="shared" ca="1" si="89"/>
        <v>あまり当てはまらない</v>
      </c>
      <c r="U418" s="275" t="str">
        <f t="shared" ca="1" si="89"/>
        <v>全く当てはまらない</v>
      </c>
      <c r="V418" s="275">
        <f t="shared" ca="1" si="89"/>
        <v>0</v>
      </c>
    </row>
    <row r="419" spans="1:22">
      <c r="A419" s="269"/>
      <c r="D419" t="s">
        <v>2203</v>
      </c>
      <c r="E419" t="s">
        <v>2268</v>
      </c>
      <c r="F419">
        <v>5</v>
      </c>
      <c r="G419">
        <v>26</v>
      </c>
      <c r="H419" s="271" t="str">
        <f t="shared" si="81"/>
        <v>中２</v>
      </c>
      <c r="I419" s="271" t="str">
        <f t="shared" si="82"/>
        <v>H31</v>
      </c>
      <c r="J419" s="271" t="str">
        <f t="shared" si="83"/>
        <v>H31_中２</v>
      </c>
      <c r="K419" s="282" t="str">
        <f ca="1">INDEX(統一!$E$1:$E$1000,MATCH(E419,INDIRECT(L419),0))</f>
        <v>q36</v>
      </c>
      <c r="L419" s="274" t="str">
        <f t="shared" si="84"/>
        <v>統一!AD1:AD1000</v>
      </c>
      <c r="M419" s="274" t="str">
        <f ca="1">INDEX(統一!$C$1:$C$1000,MATCH(E419,INDIRECT(L419),0))</f>
        <v>嫌なところもよい成績をとるためにがんばる</v>
      </c>
      <c r="N419" s="274" t="str">
        <f t="shared" si="85"/>
        <v>統一!$K$1:$K$1000</v>
      </c>
      <c r="O419" s="274" t="str">
        <f t="shared" ca="1" si="86"/>
        <v>(2)ニ</v>
      </c>
      <c r="P419" s="275" t="str">
        <f t="shared" ca="1" si="78"/>
        <v>今やっていることが気に入らなかったとしても，学校の勉強でよい成績をとるために一生懸命がんばる</v>
      </c>
      <c r="Q419" s="275" t="str">
        <f t="shared" ca="1" si="89"/>
        <v>よく当てはまる</v>
      </c>
      <c r="R419" s="275" t="str">
        <f t="shared" ca="1" si="89"/>
        <v>少し当てはまる</v>
      </c>
      <c r="S419" s="275" t="str">
        <f t="shared" ca="1" si="89"/>
        <v>どちらともいえない</v>
      </c>
      <c r="T419" s="275" t="str">
        <f t="shared" ca="1" si="89"/>
        <v>あまり当てはまらない</v>
      </c>
      <c r="U419" s="275" t="str">
        <f t="shared" ca="1" si="89"/>
        <v>全く当てはまらない</v>
      </c>
      <c r="V419" s="275">
        <f t="shared" ca="1" si="89"/>
        <v>0</v>
      </c>
    </row>
    <row r="420" spans="1:22">
      <c r="A420" s="269"/>
      <c r="D420" t="s">
        <v>2203</v>
      </c>
      <c r="E420" t="s">
        <v>2267</v>
      </c>
      <c r="F420">
        <v>5</v>
      </c>
      <c r="G420">
        <v>27</v>
      </c>
      <c r="H420" s="271" t="str">
        <f t="shared" si="81"/>
        <v>中２</v>
      </c>
      <c r="I420" s="271" t="str">
        <f t="shared" si="82"/>
        <v>H31</v>
      </c>
      <c r="J420" s="271" t="str">
        <f t="shared" si="83"/>
        <v>H31_中２</v>
      </c>
      <c r="K420" s="282" t="str">
        <f ca="1">INDEX(統一!$E$1:$E$1000,MATCH(E420,INDIRECT(L420),0))</f>
        <v>q29</v>
      </c>
      <c r="L420" s="274" t="str">
        <f t="shared" si="84"/>
        <v>統一!AD1:AD1000</v>
      </c>
      <c r="M420" s="274" t="str">
        <f ca="1">INDEX(統一!$C$1:$C$1000,MATCH(E420,INDIRECT(L420),0))</f>
        <v>知っている言葉で理解する</v>
      </c>
      <c r="N420" s="274" t="str">
        <f t="shared" si="85"/>
        <v>統一!$K$1:$K$1000</v>
      </c>
      <c r="O420" s="274" t="str">
        <f t="shared" ca="1" si="86"/>
        <v>(2)ヌ</v>
      </c>
      <c r="P420" s="275" t="str">
        <f t="shared" ca="1" si="78"/>
        <v>勉強をするときは，内容を自分の知っている言葉で理解するようにする</v>
      </c>
      <c r="Q420" s="275" t="str">
        <f t="shared" ca="1" si="89"/>
        <v>よく当てはまる</v>
      </c>
      <c r="R420" s="275" t="str">
        <f t="shared" ca="1" si="89"/>
        <v>少し当てはまる</v>
      </c>
      <c r="S420" s="275" t="str">
        <f t="shared" ca="1" si="89"/>
        <v>どちらともいえない</v>
      </c>
      <c r="T420" s="275" t="str">
        <f t="shared" ca="1" si="89"/>
        <v>あまり当てはまらない</v>
      </c>
      <c r="U420" s="275" t="str">
        <f t="shared" ca="1" si="89"/>
        <v>全く当てはまらない</v>
      </c>
      <c r="V420" s="275">
        <f t="shared" ca="1" si="89"/>
        <v>0</v>
      </c>
    </row>
    <row r="421" spans="1:22">
      <c r="A421" s="269"/>
      <c r="D421" t="s">
        <v>2203</v>
      </c>
      <c r="E421" t="s">
        <v>2266</v>
      </c>
      <c r="F421">
        <v>5</v>
      </c>
      <c r="G421">
        <v>28</v>
      </c>
      <c r="H421" s="271" t="str">
        <f t="shared" si="81"/>
        <v>中２</v>
      </c>
      <c r="I421" s="271" t="str">
        <f t="shared" si="82"/>
        <v>H31</v>
      </c>
      <c r="J421" s="271" t="str">
        <f t="shared" si="83"/>
        <v>H31_中２</v>
      </c>
      <c r="K421" s="282" t="str">
        <f ca="1">INDEX(統一!$E$1:$E$1000,MATCH(E421,INDIRECT(L421),0))</f>
        <v>q21</v>
      </c>
      <c r="L421" s="274" t="str">
        <f t="shared" si="84"/>
        <v>統一!AD1:AD1000</v>
      </c>
      <c r="M421" s="274" t="str">
        <f ca="1">INDEX(統一!$C$1:$C$1000,MATCH(E421,INDIRECT(L421),0))</f>
        <v>繰り返し書いて覚える</v>
      </c>
      <c r="N421" s="274" t="str">
        <f t="shared" si="85"/>
        <v>統一!$K$1:$K$1000</v>
      </c>
      <c r="O421" s="274" t="str">
        <f t="shared" ca="1" si="86"/>
        <v>(2)ネ</v>
      </c>
      <c r="P421" s="275" t="str">
        <f t="shared" ca="1" si="78"/>
        <v>勉強で大切なところは，繰り返して書くなどして覚える</v>
      </c>
      <c r="Q421" s="275" t="str">
        <f t="shared" ca="1" si="89"/>
        <v>よく当てはまる</v>
      </c>
      <c r="R421" s="275" t="str">
        <f t="shared" ca="1" si="89"/>
        <v>少し当てはまる</v>
      </c>
      <c r="S421" s="275" t="str">
        <f t="shared" ca="1" si="89"/>
        <v>どちらともいえない</v>
      </c>
      <c r="T421" s="275" t="str">
        <f t="shared" ca="1" si="89"/>
        <v>あまり当てはまらない</v>
      </c>
      <c r="U421" s="275" t="str">
        <f t="shared" ca="1" si="89"/>
        <v>全く当てはまらない</v>
      </c>
      <c r="V421" s="275">
        <f t="shared" ca="1" si="89"/>
        <v>0</v>
      </c>
    </row>
    <row r="422" spans="1:22">
      <c r="A422" s="269"/>
      <c r="D422" t="s">
        <v>2203</v>
      </c>
      <c r="E422" t="s">
        <v>2265</v>
      </c>
      <c r="F422">
        <v>5</v>
      </c>
      <c r="G422">
        <v>29</v>
      </c>
      <c r="H422" s="271" t="str">
        <f t="shared" si="81"/>
        <v>中２</v>
      </c>
      <c r="I422" s="271" t="str">
        <f t="shared" si="82"/>
        <v>H31</v>
      </c>
      <c r="J422" s="271" t="str">
        <f t="shared" si="83"/>
        <v>H31_中２</v>
      </c>
      <c r="K422" s="282" t="str">
        <f ca="1">INDEX(統一!$E$1:$E$1000,MATCH(E422,INDIRECT(L422),0))</f>
        <v>q47</v>
      </c>
      <c r="L422" s="274" t="str">
        <f t="shared" si="84"/>
        <v>統一!AD1:AD1000</v>
      </c>
      <c r="M422" s="274" t="str">
        <f ca="1">INDEX(統一!$C$1:$C$1000,MATCH(E422,INDIRECT(L422),0))</f>
        <v>よい評価をもらえると信じている</v>
      </c>
      <c r="N422" s="274" t="str">
        <f t="shared" si="85"/>
        <v>統一!$K$1:$K$1000</v>
      </c>
      <c r="O422" s="274" t="str">
        <f t="shared" ca="1" si="86"/>
        <v>(3)</v>
      </c>
      <c r="P422" s="275" t="str">
        <f t="shared" ca="1" si="78"/>
        <v>授業ではよい評価をもらえるだろうと信じている</v>
      </c>
      <c r="Q422" s="275" t="str">
        <f t="shared" ca="1" si="89"/>
        <v>よく当てはまる</v>
      </c>
      <c r="R422" s="275" t="str">
        <f t="shared" ca="1" si="89"/>
        <v>少し当てはまる</v>
      </c>
      <c r="S422" s="275" t="str">
        <f t="shared" ca="1" si="89"/>
        <v>どちらとも
いえない</v>
      </c>
      <c r="T422" s="275" t="str">
        <f t="shared" ca="1" si="89"/>
        <v>あまり当てはまらない</v>
      </c>
      <c r="U422" s="275" t="str">
        <f t="shared" ca="1" si="89"/>
        <v>全く
当てはまらない</v>
      </c>
      <c r="V422" s="275">
        <f t="shared" ca="1" si="89"/>
        <v>0</v>
      </c>
    </row>
    <row r="423" spans="1:22">
      <c r="A423" s="269"/>
      <c r="D423" t="s">
        <v>2203</v>
      </c>
      <c r="E423" t="s">
        <v>2264</v>
      </c>
      <c r="F423">
        <v>5</v>
      </c>
      <c r="G423">
        <v>30</v>
      </c>
      <c r="H423" s="271" t="str">
        <f t="shared" si="81"/>
        <v>中２</v>
      </c>
      <c r="I423" s="271" t="str">
        <f t="shared" si="82"/>
        <v>H31</v>
      </c>
      <c r="J423" s="271" t="str">
        <f t="shared" si="83"/>
        <v>H31_中２</v>
      </c>
      <c r="K423" s="282" t="str">
        <f ca="1">INDEX(統一!$E$1:$E$1000,MATCH(E423,INDIRECT(L423),0))</f>
        <v>q48</v>
      </c>
      <c r="L423" s="274" t="str">
        <f t="shared" si="84"/>
        <v>統一!AD1:AD1000</v>
      </c>
      <c r="M423" s="274" t="str">
        <f ca="1">INDEX(統一!$C$1:$C$1000,MATCH(E423,INDIRECT(L423),0))</f>
        <v>教科書で一番難しい問題も理解できる</v>
      </c>
      <c r="N423" s="274" t="str">
        <f t="shared" si="85"/>
        <v>統一!$K$1:$K$1000</v>
      </c>
      <c r="O423" s="274" t="str">
        <f t="shared" ca="1" si="86"/>
        <v>(4)</v>
      </c>
      <c r="P423" s="275" t="str">
        <f t="shared" ca="1" si="78"/>
        <v>教科書の中で一番むずかしい問題も理解できると思う</v>
      </c>
      <c r="Q423" s="275" t="str">
        <f t="shared" ca="1" si="89"/>
        <v>よく当てはまる</v>
      </c>
      <c r="R423" s="275" t="str">
        <f t="shared" ca="1" si="89"/>
        <v>少し当てはまる</v>
      </c>
      <c r="S423" s="275" t="str">
        <f t="shared" ca="1" si="89"/>
        <v>どちらとも
いえない</v>
      </c>
      <c r="T423" s="275" t="str">
        <f t="shared" ca="1" si="89"/>
        <v>あまり当てはまらない</v>
      </c>
      <c r="U423" s="275" t="str">
        <f t="shared" ca="1" si="89"/>
        <v>全く
当てはまらない</v>
      </c>
      <c r="V423" s="275">
        <f t="shared" ca="1" si="89"/>
        <v>0</v>
      </c>
    </row>
    <row r="424" spans="1:22">
      <c r="A424" s="269"/>
      <c r="D424" t="s">
        <v>2203</v>
      </c>
      <c r="E424" t="s">
        <v>2263</v>
      </c>
      <c r="F424">
        <v>5</v>
      </c>
      <c r="G424">
        <v>31</v>
      </c>
      <c r="H424" s="271" t="str">
        <f t="shared" si="81"/>
        <v>中２</v>
      </c>
      <c r="I424" s="271" t="str">
        <f t="shared" si="82"/>
        <v>H31</v>
      </c>
      <c r="J424" s="271" t="str">
        <f t="shared" si="83"/>
        <v>H31_中２</v>
      </c>
      <c r="K424" s="282" t="str">
        <f ca="1">INDEX(統一!$E$1:$E$1000,MATCH(E424,INDIRECT(L424),0))</f>
        <v>q49</v>
      </c>
      <c r="L424" s="274" t="str">
        <f t="shared" si="84"/>
        <v>統一!AD1:AD1000</v>
      </c>
      <c r="M424" s="274" t="str">
        <f ca="1">INDEX(統一!$C$1:$C$1000,MATCH(E424,INDIRECT(L424),0))</f>
        <v>基本的な問題は理解できている</v>
      </c>
      <c r="N424" s="274" t="str">
        <f t="shared" si="85"/>
        <v>統一!$K$1:$K$1000</v>
      </c>
      <c r="O424" s="274" t="str">
        <f t="shared" ca="1" si="86"/>
        <v>(5)</v>
      </c>
      <c r="P424" s="275" t="str">
        <f t="shared" ca="1" si="78"/>
        <v>授業で教えてもらった基本的なことは理解できたと思う</v>
      </c>
      <c r="Q424" s="275" t="str">
        <f t="shared" ca="1" si="89"/>
        <v>よく当てはまる</v>
      </c>
      <c r="R424" s="275" t="str">
        <f t="shared" ca="1" si="89"/>
        <v>少し当てはまる</v>
      </c>
      <c r="S424" s="275" t="str">
        <f t="shared" ca="1" si="89"/>
        <v>どちらとも
いえない</v>
      </c>
      <c r="T424" s="275" t="str">
        <f t="shared" ca="1" si="89"/>
        <v>あまり当てはまらない</v>
      </c>
      <c r="U424" s="275" t="str">
        <f t="shared" ca="1" si="89"/>
        <v>全く
当てはまらない</v>
      </c>
      <c r="V424" s="275">
        <f t="shared" ca="1" si="89"/>
        <v>0</v>
      </c>
    </row>
    <row r="425" spans="1:22">
      <c r="A425" s="269"/>
      <c r="D425" t="s">
        <v>2203</v>
      </c>
      <c r="E425" t="s">
        <v>2262</v>
      </c>
      <c r="F425">
        <v>5</v>
      </c>
      <c r="G425">
        <v>32</v>
      </c>
      <c r="H425" s="271" t="str">
        <f t="shared" si="81"/>
        <v>中２</v>
      </c>
      <c r="I425" s="271" t="str">
        <f t="shared" si="82"/>
        <v>H31</v>
      </c>
      <c r="J425" s="271" t="str">
        <f t="shared" si="83"/>
        <v>H31_中２</v>
      </c>
      <c r="K425" s="282" t="str">
        <f ca="1">INDEX(統一!$E$1:$E$1000,MATCH(E425,INDIRECT(L425),0))</f>
        <v>q50</v>
      </c>
      <c r="L425" s="274" t="str">
        <f t="shared" si="84"/>
        <v>統一!AD1:AD1000</v>
      </c>
      <c r="M425" s="274" t="str">
        <f ca="1">INDEX(統一!$C$1:$C$1000,MATCH(E425,INDIRECT(L425),0))</f>
        <v>先生が出す一番難しい問題も理解できる</v>
      </c>
      <c r="N425" s="274" t="str">
        <f t="shared" si="85"/>
        <v>統一!$K$1:$K$1000</v>
      </c>
      <c r="O425" s="274" t="str">
        <f t="shared" ca="1" si="86"/>
        <v>(6)</v>
      </c>
      <c r="P425" s="275" t="str">
        <f t="shared" ca="1" si="78"/>
        <v>先生が出した一番むずかしい問題も理解できると思う</v>
      </c>
      <c r="Q425" s="275" t="str">
        <f t="shared" ref="Q425:V434" ca="1" si="90">INDEX(INDIRECT($J425&amp;"!"&amp;Q$2),MATCH($O425,INDIRECT($J425&amp;"!"&amp;"C1:C1000"),0),0)</f>
        <v>よく当てはまる</v>
      </c>
      <c r="R425" s="275" t="str">
        <f t="shared" ca="1" si="90"/>
        <v>少し当てはまる</v>
      </c>
      <c r="S425" s="275" t="str">
        <f t="shared" ca="1" si="90"/>
        <v>どちらとも
いえない</v>
      </c>
      <c r="T425" s="275" t="str">
        <f t="shared" ca="1" si="90"/>
        <v>あまり当てはまらない</v>
      </c>
      <c r="U425" s="275" t="str">
        <f t="shared" ca="1" si="90"/>
        <v>全く
当てはまらない</v>
      </c>
      <c r="V425" s="275">
        <f t="shared" ca="1" si="90"/>
        <v>0</v>
      </c>
    </row>
    <row r="426" spans="1:22">
      <c r="A426" s="269"/>
      <c r="D426" t="s">
        <v>2203</v>
      </c>
      <c r="E426" t="s">
        <v>2261</v>
      </c>
      <c r="F426">
        <v>5</v>
      </c>
      <c r="G426">
        <v>33</v>
      </c>
      <c r="H426" s="271" t="str">
        <f t="shared" si="81"/>
        <v>中２</v>
      </c>
      <c r="I426" s="271" t="str">
        <f t="shared" si="82"/>
        <v>H31</v>
      </c>
      <c r="J426" s="271" t="str">
        <f t="shared" si="83"/>
        <v>H31_中２</v>
      </c>
      <c r="K426" s="282" t="str">
        <f ca="1">INDEX(統一!$E$1:$E$1000,MATCH(E426,INDIRECT(L426),0))</f>
        <v>q51</v>
      </c>
      <c r="L426" s="274" t="str">
        <f t="shared" si="84"/>
        <v>統一!AD1:AD1000</v>
      </c>
      <c r="M426" s="274" t="str">
        <f ca="1">INDEX(統一!$C$1:$C$1000,MATCH(E426,INDIRECT(L426),0))</f>
        <v>宿題や試験でよい成績がとれる</v>
      </c>
      <c r="N426" s="274" t="str">
        <f t="shared" si="85"/>
        <v>統一!$K$1:$K$1000</v>
      </c>
      <c r="O426" s="274" t="str">
        <f t="shared" ca="1" si="86"/>
        <v>(7)</v>
      </c>
      <c r="P426" s="275" t="str">
        <f t="shared" ca="1" si="78"/>
        <v>学校の宿題や試験でよい成績をとることができると思う</v>
      </c>
      <c r="Q426" s="275" t="str">
        <f t="shared" ca="1" si="90"/>
        <v>よく当てはまる</v>
      </c>
      <c r="R426" s="275" t="str">
        <f t="shared" ca="1" si="90"/>
        <v>少し当てはまる</v>
      </c>
      <c r="S426" s="275" t="str">
        <f t="shared" ca="1" si="90"/>
        <v>どちらとも
いえない</v>
      </c>
      <c r="T426" s="275" t="str">
        <f t="shared" ca="1" si="90"/>
        <v>あまり当てはまらない</v>
      </c>
      <c r="U426" s="275" t="str">
        <f t="shared" ca="1" si="90"/>
        <v>全く
当てはまらない</v>
      </c>
      <c r="V426" s="275">
        <f t="shared" ca="1" si="90"/>
        <v>0</v>
      </c>
    </row>
    <row r="427" spans="1:22">
      <c r="A427" s="269"/>
      <c r="D427" t="s">
        <v>2203</v>
      </c>
      <c r="E427" t="s">
        <v>2260</v>
      </c>
      <c r="F427">
        <v>5</v>
      </c>
      <c r="G427">
        <v>34</v>
      </c>
      <c r="H427" s="271" t="str">
        <f t="shared" si="81"/>
        <v>中２</v>
      </c>
      <c r="I427" s="271" t="str">
        <f t="shared" si="82"/>
        <v>H31</v>
      </c>
      <c r="J427" s="271" t="str">
        <f t="shared" si="83"/>
        <v>H31_中２</v>
      </c>
      <c r="K427" s="282" t="str">
        <f ca="1">INDEX(統一!$E$1:$E$1000,MATCH(E427,INDIRECT(L427),0))</f>
        <v>q52</v>
      </c>
      <c r="L427" s="274" t="str">
        <f t="shared" si="84"/>
        <v>統一!AD1:AD1000</v>
      </c>
      <c r="M427" s="274" t="str">
        <f ca="1">INDEX(統一!$C$1:$C$1000,MATCH(E427,INDIRECT(L427),0))</f>
        <v>よい成績をとれる</v>
      </c>
      <c r="N427" s="274" t="str">
        <f t="shared" si="85"/>
        <v>統一!$K$1:$K$1000</v>
      </c>
      <c r="O427" s="274" t="str">
        <f t="shared" ca="1" si="86"/>
        <v>(8)</v>
      </c>
      <c r="P427" s="275" t="str">
        <f t="shared" ca="1" si="78"/>
        <v>学校でよい成績をとることができるだろうと思う</v>
      </c>
      <c r="Q427" s="275" t="str">
        <f t="shared" ca="1" si="90"/>
        <v>よく当てはまる</v>
      </c>
      <c r="R427" s="275" t="str">
        <f t="shared" ca="1" si="90"/>
        <v>少し当てはまる</v>
      </c>
      <c r="S427" s="275" t="str">
        <f t="shared" ca="1" si="90"/>
        <v>どちらとも
いえない</v>
      </c>
      <c r="T427" s="275" t="str">
        <f t="shared" ca="1" si="90"/>
        <v>あまり当てはまらない</v>
      </c>
      <c r="U427" s="275" t="str">
        <f t="shared" ca="1" si="90"/>
        <v>全く
当てはまらない</v>
      </c>
      <c r="V427" s="275">
        <f t="shared" ca="1" si="90"/>
        <v>0</v>
      </c>
    </row>
    <row r="428" spans="1:22">
      <c r="A428" s="269"/>
      <c r="D428" t="s">
        <v>2203</v>
      </c>
      <c r="E428" t="s">
        <v>2259</v>
      </c>
      <c r="F428">
        <v>5</v>
      </c>
      <c r="G428">
        <v>35</v>
      </c>
      <c r="H428" s="271" t="str">
        <f t="shared" si="81"/>
        <v>中２</v>
      </c>
      <c r="I428" s="271" t="str">
        <f t="shared" si="82"/>
        <v>H31</v>
      </c>
      <c r="J428" s="271" t="str">
        <f t="shared" si="83"/>
        <v>H31_中２</v>
      </c>
      <c r="K428" s="282" t="str">
        <f ca="1">INDEX(統一!$E$1:$E$1000,MATCH(E428,INDIRECT(L428),0))</f>
        <v>q53</v>
      </c>
      <c r="L428" s="274" t="str">
        <f t="shared" si="84"/>
        <v>統一!AD1:AD1000</v>
      </c>
      <c r="M428" s="274" t="str">
        <f ca="1">INDEX(統一!$C$1:$C$1000,MATCH(E428,INDIRECT(L428),0))</f>
        <v>学習内容を使いこなせる</v>
      </c>
      <c r="N428" s="274" t="str">
        <f t="shared" si="85"/>
        <v>統一!$K$1:$K$1000</v>
      </c>
      <c r="O428" s="274" t="str">
        <f t="shared" ca="1" si="86"/>
        <v>(9)</v>
      </c>
      <c r="P428" s="275" t="str">
        <f t="shared" ca="1" si="78"/>
        <v>授業で教えてもらったことは使いこなせると思う</v>
      </c>
      <c r="Q428" s="275" t="str">
        <f t="shared" ca="1" si="90"/>
        <v>よく当てはまる</v>
      </c>
      <c r="R428" s="275" t="str">
        <f t="shared" ca="1" si="90"/>
        <v>少し当てはまる</v>
      </c>
      <c r="S428" s="275" t="str">
        <f t="shared" ca="1" si="90"/>
        <v>どちらとも
いえない</v>
      </c>
      <c r="T428" s="275" t="str">
        <f t="shared" ca="1" si="90"/>
        <v>あまり当てはまらない</v>
      </c>
      <c r="U428" s="275" t="str">
        <f t="shared" ca="1" si="90"/>
        <v>全く
当てはまらない</v>
      </c>
      <c r="V428" s="275">
        <f t="shared" ca="1" si="90"/>
        <v>0</v>
      </c>
    </row>
    <row r="429" spans="1:22">
      <c r="A429" s="269"/>
      <c r="D429" t="s">
        <v>2203</v>
      </c>
      <c r="E429" t="s">
        <v>2258</v>
      </c>
      <c r="F429">
        <v>5</v>
      </c>
      <c r="G429">
        <v>36</v>
      </c>
      <c r="H429" s="271" t="str">
        <f t="shared" si="81"/>
        <v>中２</v>
      </c>
      <c r="I429" s="271" t="str">
        <f t="shared" si="82"/>
        <v>H31</v>
      </c>
      <c r="J429" s="271" t="str">
        <f t="shared" si="83"/>
        <v>H31_中２</v>
      </c>
      <c r="K429" s="282" t="str">
        <f ca="1">INDEX(統一!$E$1:$E$1000,MATCH(E429,INDIRECT(L429),0))</f>
        <v>q54</v>
      </c>
      <c r="L429" s="274" t="str">
        <f t="shared" si="84"/>
        <v>統一!AD1:AD1000</v>
      </c>
      <c r="M429" s="274" t="str">
        <f ca="1">INDEX(統一!$C$1:$C$1000,MATCH(E429,INDIRECT(L429),0))</f>
        <v>授業でよくやっている</v>
      </c>
      <c r="N429" s="274" t="str">
        <f t="shared" si="85"/>
        <v>統一!$K$1:$K$1000</v>
      </c>
      <c r="O429" s="274" t="str">
        <f t="shared" ca="1" si="86"/>
        <v>(10)</v>
      </c>
      <c r="P429" s="275" t="str">
        <f t="shared" ca="1" si="78"/>
        <v>授業のむずかしさ，先生のこと，自分の実力のことなどを考えれば，自分はこの授業でよくやっているほうだと思う</v>
      </c>
      <c r="Q429" s="275" t="str">
        <f t="shared" ca="1" si="90"/>
        <v>よく当てはまる</v>
      </c>
      <c r="R429" s="275" t="str">
        <f t="shared" ca="1" si="90"/>
        <v>少し当てはまる</v>
      </c>
      <c r="S429" s="275" t="str">
        <f t="shared" ca="1" si="90"/>
        <v>どちらとも
いえない</v>
      </c>
      <c r="T429" s="275" t="str">
        <f t="shared" ca="1" si="90"/>
        <v>あまり当てはまらない</v>
      </c>
      <c r="U429" s="275" t="str">
        <f t="shared" ca="1" si="90"/>
        <v>全く
当てはまらない</v>
      </c>
      <c r="V429" s="275">
        <f t="shared" ca="1" si="90"/>
        <v>0</v>
      </c>
    </row>
    <row r="430" spans="1:22">
      <c r="A430" s="269"/>
      <c r="D430" t="s">
        <v>2203</v>
      </c>
      <c r="E430" t="s">
        <v>2257</v>
      </c>
      <c r="F430">
        <v>4</v>
      </c>
      <c r="G430">
        <v>37</v>
      </c>
      <c r="H430" s="271" t="str">
        <f t="shared" si="81"/>
        <v>中２</v>
      </c>
      <c r="I430" s="271" t="str">
        <f t="shared" si="82"/>
        <v>H31</v>
      </c>
      <c r="J430" s="271" t="str">
        <f t="shared" si="83"/>
        <v>H31_中２</v>
      </c>
      <c r="K430" s="282" t="str">
        <f ca="1">INDEX(統一!$E$1:$E$1000,MATCH(E430,INDIRECT(L430),0))</f>
        <v>q68</v>
      </c>
      <c r="L430" s="274" t="str">
        <f t="shared" si="84"/>
        <v>統一!AD1:AD1000</v>
      </c>
      <c r="M430" s="274" t="str">
        <f ca="1">INDEX(統一!$C$1:$C$1000,MATCH(E430,INDIRECT(L430),0))</f>
        <v>よいところがある</v>
      </c>
      <c r="N430" s="274" t="str">
        <f t="shared" si="85"/>
        <v>統一!$K$1:$K$1000</v>
      </c>
      <c r="O430" s="274" t="str">
        <f t="shared" ca="1" si="86"/>
        <v>(11)</v>
      </c>
      <c r="P430" s="275" t="str">
        <f t="shared" ca="1" si="78"/>
        <v>自分には，よいところがあると思いますか</v>
      </c>
      <c r="Q430" s="275" t="str">
        <f t="shared" ca="1" si="90"/>
        <v>思う</v>
      </c>
      <c r="R430" s="275" t="str">
        <f t="shared" ca="1" si="90"/>
        <v>どちらかといえば，思う</v>
      </c>
      <c r="S430" s="275" t="str">
        <f t="shared" ca="1" si="90"/>
        <v>どちらかといえば，思わない</v>
      </c>
      <c r="T430" s="275" t="str">
        <f t="shared" ca="1" si="90"/>
        <v>思わない</v>
      </c>
      <c r="U430" s="275">
        <f t="shared" ca="1" si="90"/>
        <v>0</v>
      </c>
      <c r="V430" s="275">
        <f t="shared" ca="1" si="90"/>
        <v>0</v>
      </c>
    </row>
    <row r="431" spans="1:22">
      <c r="A431" s="269"/>
      <c r="D431" t="s">
        <v>2203</v>
      </c>
      <c r="E431" t="s">
        <v>2256</v>
      </c>
      <c r="F431">
        <v>4</v>
      </c>
      <c r="G431">
        <v>38</v>
      </c>
      <c r="H431" s="271" t="str">
        <f t="shared" si="81"/>
        <v>中２</v>
      </c>
      <c r="I431" s="271" t="str">
        <f t="shared" si="82"/>
        <v>H31</v>
      </c>
      <c r="J431" s="271" t="str">
        <f t="shared" si="83"/>
        <v>H31_中２</v>
      </c>
      <c r="K431" s="282" t="str">
        <f ca="1">INDEX(統一!$E$1:$E$1000,MATCH(E431,INDIRECT(L431),0))</f>
        <v>q69</v>
      </c>
      <c r="L431" s="274" t="str">
        <f t="shared" si="84"/>
        <v>統一!AD1:AD1000</v>
      </c>
      <c r="M431" s="274" t="str">
        <f ca="1">INDEX(統一!$C$1:$C$1000,MATCH(E431,INDIRECT(L431),0))</f>
        <v>難しいことにも挑戦する</v>
      </c>
      <c r="N431" s="274" t="str">
        <f t="shared" si="85"/>
        <v>統一!$K$1:$K$1000</v>
      </c>
      <c r="O431" s="274" t="str">
        <f t="shared" ca="1" si="86"/>
        <v>(12)</v>
      </c>
      <c r="P431" s="275" t="str">
        <f t="shared" ca="1" si="78"/>
        <v>難しいことでも失敗をおそれないで挑戦していますか</v>
      </c>
      <c r="Q431" s="275" t="str">
        <f t="shared" ca="1" si="90"/>
        <v>している</v>
      </c>
      <c r="R431" s="275" t="str">
        <f t="shared" ca="1" si="90"/>
        <v>どちらかといえば，している</v>
      </c>
      <c r="S431" s="275" t="str">
        <f t="shared" ca="1" si="90"/>
        <v>どちらかといえば，していない</v>
      </c>
      <c r="T431" s="275" t="str">
        <f t="shared" ca="1" si="90"/>
        <v>していない</v>
      </c>
      <c r="U431" s="275">
        <f t="shared" ca="1" si="90"/>
        <v>0</v>
      </c>
      <c r="V431" s="275">
        <f t="shared" ca="1" si="90"/>
        <v>0</v>
      </c>
    </row>
    <row r="432" spans="1:22">
      <c r="A432" s="269"/>
      <c r="D432" t="s">
        <v>2203</v>
      </c>
      <c r="E432" t="s">
        <v>2255</v>
      </c>
      <c r="F432">
        <v>4</v>
      </c>
      <c r="G432">
        <v>39</v>
      </c>
      <c r="H432" s="271" t="str">
        <f t="shared" si="81"/>
        <v>中２</v>
      </c>
      <c r="I432" s="271" t="str">
        <f t="shared" si="82"/>
        <v>H31</v>
      </c>
      <c r="J432" s="271" t="str">
        <f t="shared" si="83"/>
        <v>H31_中２</v>
      </c>
      <c r="K432" s="282" t="str">
        <f ca="1">INDEX(統一!$E$1:$E$1000,MATCH(E432,INDIRECT(L432),0))</f>
        <v>q70</v>
      </c>
      <c r="L432" s="274" t="str">
        <f t="shared" si="84"/>
        <v>統一!AD1:AD1000</v>
      </c>
      <c r="M432" s="274" t="str">
        <f ca="1">INDEX(統一!$C$1:$C$1000,MATCH(E432,INDIRECT(L432),0))</f>
        <v>地域の歴史や自然に関心がある</v>
      </c>
      <c r="N432" s="274" t="str">
        <f t="shared" si="85"/>
        <v>統一!$K$1:$K$1000</v>
      </c>
      <c r="O432" s="274" t="str">
        <f t="shared" ca="1" si="86"/>
        <v>(13)</v>
      </c>
      <c r="P432" s="275" t="str">
        <f t="shared" ca="1" si="78"/>
        <v>今住んでいる県や市町村の歴史や自然に関心を持っていますか</v>
      </c>
      <c r="Q432" s="275" t="str">
        <f t="shared" ca="1" si="90"/>
        <v>持っている</v>
      </c>
      <c r="R432" s="275" t="str">
        <f t="shared" ca="1" si="90"/>
        <v>どちらかといえば，持っている</v>
      </c>
      <c r="S432" s="275" t="str">
        <f t="shared" ca="1" si="90"/>
        <v>どちらかといえば，持っていない</v>
      </c>
      <c r="T432" s="275" t="str">
        <f t="shared" ca="1" si="90"/>
        <v>持っていない</v>
      </c>
      <c r="U432" s="275">
        <f t="shared" ca="1" si="90"/>
        <v>0</v>
      </c>
      <c r="V432" s="275">
        <f t="shared" ca="1" si="90"/>
        <v>0</v>
      </c>
    </row>
    <row r="433" spans="1:22">
      <c r="A433" s="269"/>
      <c r="D433" t="s">
        <v>2203</v>
      </c>
      <c r="E433" t="s">
        <v>2254</v>
      </c>
      <c r="F433">
        <v>4</v>
      </c>
      <c r="G433">
        <v>40</v>
      </c>
      <c r="H433" s="271" t="str">
        <f t="shared" si="81"/>
        <v>中２</v>
      </c>
      <c r="I433" s="271" t="str">
        <f t="shared" si="82"/>
        <v>H31</v>
      </c>
      <c r="J433" s="271" t="str">
        <f t="shared" si="83"/>
        <v>H31_中２</v>
      </c>
      <c r="K433" s="282" t="str">
        <f ca="1">INDEX(統一!$E$1:$E$1000,MATCH(E433,INDIRECT(L433),0))</f>
        <v>q71</v>
      </c>
      <c r="L433" s="274" t="str">
        <f t="shared" si="84"/>
        <v>統一!AD1:AD1000</v>
      </c>
      <c r="M433" s="274" t="str">
        <f ca="1">INDEX(統一!$C$1:$C$1000,MATCH(E433,INDIRECT(L433),0))</f>
        <v>夢や目標を持っている</v>
      </c>
      <c r="N433" s="274" t="str">
        <f t="shared" si="85"/>
        <v>統一!$K$1:$K$1000</v>
      </c>
      <c r="O433" s="274" t="str">
        <f t="shared" ca="1" si="86"/>
        <v>(14)</v>
      </c>
      <c r="P433" s="275" t="str">
        <f t="shared" ca="1" si="78"/>
        <v>将来の夢や目標を持っていますか</v>
      </c>
      <c r="Q433" s="275" t="str">
        <f t="shared" ca="1" si="90"/>
        <v>持っている</v>
      </c>
      <c r="R433" s="275" t="str">
        <f t="shared" ca="1" si="90"/>
        <v>どちらかといえば，持っている</v>
      </c>
      <c r="S433" s="275" t="str">
        <f t="shared" ca="1" si="90"/>
        <v>どちらかといえば，持っていない</v>
      </c>
      <c r="T433" s="275" t="str">
        <f t="shared" ca="1" si="90"/>
        <v>持っていない</v>
      </c>
      <c r="U433" s="275">
        <f t="shared" ca="1" si="90"/>
        <v>0</v>
      </c>
      <c r="V433" s="275">
        <f t="shared" ca="1" si="90"/>
        <v>0</v>
      </c>
    </row>
    <row r="434" spans="1:22">
      <c r="A434" s="269"/>
      <c r="D434" t="s">
        <v>2203</v>
      </c>
      <c r="E434" t="s">
        <v>2253</v>
      </c>
      <c r="F434">
        <v>7</v>
      </c>
      <c r="G434">
        <v>41</v>
      </c>
      <c r="H434" s="271" t="str">
        <f t="shared" si="81"/>
        <v>中２</v>
      </c>
      <c r="I434" s="271" t="str">
        <f t="shared" si="82"/>
        <v>H31</v>
      </c>
      <c r="J434" s="271" t="str">
        <f t="shared" si="83"/>
        <v>H31_中２</v>
      </c>
      <c r="K434" s="282" t="str">
        <f ca="1">INDEX(統一!$E$1:$E$1000,MATCH(E434,INDIRECT(L434),0))</f>
        <v>q211</v>
      </c>
      <c r="L434" s="274" t="str">
        <f t="shared" si="84"/>
        <v>統一!AD1:AD1000</v>
      </c>
      <c r="M434" s="274" t="str">
        <f ca="1">INDEX(統一!$C$1:$C$1000,MATCH(E434,INDIRECT(L434),0))</f>
        <v>将来どの学校まで進みたいか</v>
      </c>
      <c r="N434" s="274" t="str">
        <f t="shared" si="85"/>
        <v>統一!$K$1:$K$1000</v>
      </c>
      <c r="O434" s="274" t="str">
        <f t="shared" ca="1" si="86"/>
        <v>(15)</v>
      </c>
      <c r="P434" s="275" t="str">
        <f t="shared" ca="1" si="78"/>
        <v>将来どの学校まで進みたいと思いますか</v>
      </c>
      <c r="Q434" s="275" t="str">
        <f t="shared" ca="1" si="90"/>
        <v>中学校まで</v>
      </c>
      <c r="R434" s="275" t="str">
        <f t="shared" ca="1" si="90"/>
        <v>高校まで</v>
      </c>
      <c r="S434" s="275" t="str">
        <f t="shared" ca="1" si="90"/>
        <v>専門学校まで</v>
      </c>
      <c r="T434" s="275" t="str">
        <f t="shared" ca="1" si="90"/>
        <v>短期大学まで</v>
      </c>
      <c r="U434" s="275" t="str">
        <f t="shared" ca="1" si="90"/>
        <v>大学まで</v>
      </c>
      <c r="V434" s="275" t="str">
        <f t="shared" ca="1" si="90"/>
        <v>大学院まで</v>
      </c>
    </row>
    <row r="435" spans="1:22">
      <c r="A435" s="269"/>
      <c r="D435" t="s">
        <v>2203</v>
      </c>
      <c r="E435" t="s">
        <v>2252</v>
      </c>
      <c r="F435">
        <v>4</v>
      </c>
      <c r="G435">
        <v>42</v>
      </c>
      <c r="H435" s="271" t="str">
        <f t="shared" si="81"/>
        <v>中２</v>
      </c>
      <c r="I435" s="271" t="str">
        <f t="shared" si="82"/>
        <v>H31</v>
      </c>
      <c r="J435" s="271" t="str">
        <f t="shared" si="83"/>
        <v>H31_中２</v>
      </c>
      <c r="K435" s="282" t="str">
        <f ca="1">INDEX(統一!$E$1:$E$1000,MATCH(E435,INDIRECT(L435),0))</f>
        <v>q205</v>
      </c>
      <c r="L435" s="274" t="str">
        <f t="shared" si="84"/>
        <v>統一!AD1:AD1000</v>
      </c>
      <c r="M435" s="274" t="str">
        <f ca="1">INDEX(統一!$C$1:$C$1000,MATCH(E435,INDIRECT(L435),0))</f>
        <v>友達に認められることは大事である</v>
      </c>
      <c r="N435" s="274" t="str">
        <f t="shared" si="85"/>
        <v>統一!$K$1:$K$1000</v>
      </c>
      <c r="O435" s="274" t="str">
        <f t="shared" ca="1" si="86"/>
        <v>(16)</v>
      </c>
      <c r="P435" s="275" t="str">
        <f t="shared" ca="1" si="78"/>
        <v>学校の友達に認められることは大事なことですか</v>
      </c>
      <c r="Q435" s="275" t="str">
        <f t="shared" ref="Q435:V444" ca="1" si="91">INDEX(INDIRECT($J435&amp;"!"&amp;Q$2),MATCH($O435,INDIRECT($J435&amp;"!"&amp;"C1:C1000"),0),0)</f>
        <v>大事</v>
      </c>
      <c r="R435" s="275" t="str">
        <f t="shared" ca="1" si="91"/>
        <v>どちらかといえば，大事</v>
      </c>
      <c r="S435" s="275" t="str">
        <f t="shared" ca="1" si="91"/>
        <v>どちらかといえば，大事ではない</v>
      </c>
      <c r="T435" s="275" t="str">
        <f t="shared" ca="1" si="91"/>
        <v>大事ではない</v>
      </c>
      <c r="U435" s="275">
        <f t="shared" ca="1" si="91"/>
        <v>0</v>
      </c>
      <c r="V435" s="275">
        <f t="shared" ca="1" si="91"/>
        <v>0</v>
      </c>
    </row>
    <row r="436" spans="1:22">
      <c r="A436" s="269"/>
      <c r="D436" t="s">
        <v>2203</v>
      </c>
      <c r="E436" t="s">
        <v>2251</v>
      </c>
      <c r="F436">
        <v>3</v>
      </c>
      <c r="G436">
        <v>43</v>
      </c>
      <c r="H436" s="271" t="str">
        <f t="shared" si="81"/>
        <v>中２</v>
      </c>
      <c r="I436" s="271" t="str">
        <f t="shared" si="82"/>
        <v>H31</v>
      </c>
      <c r="J436" s="271" t="str">
        <f t="shared" si="83"/>
        <v>H31_中２</v>
      </c>
      <c r="K436" s="282" t="str">
        <f ca="1">INDEX(統一!$E$1:$E$1000,MATCH(E436,INDIRECT(L436),0))</f>
        <v>q206</v>
      </c>
      <c r="L436" s="274" t="str">
        <f t="shared" si="84"/>
        <v>統一!AD1:AD1000</v>
      </c>
      <c r="M436" s="274" t="str">
        <f ca="1">INDEX(統一!$C$1:$C$1000,MATCH(E436,INDIRECT(L436),0))</f>
        <v>幼稚園に通っていた</v>
      </c>
      <c r="N436" s="274" t="str">
        <f t="shared" si="85"/>
        <v>統一!$K$1:$K$1000</v>
      </c>
      <c r="O436" s="274" t="str">
        <f t="shared" ca="1" si="86"/>
        <v>(17)</v>
      </c>
      <c r="P436" s="275" t="str">
        <f t="shared" ca="1" si="78"/>
        <v>小学校の入学前に幼稚園に通っていましたか</v>
      </c>
      <c r="Q436" s="275" t="str">
        <f t="shared" ca="1" si="91"/>
        <v>通っていた</v>
      </c>
      <c r="R436" s="275" t="str">
        <f t="shared" ca="1" si="91"/>
        <v>通っていない</v>
      </c>
      <c r="S436" s="275" t="str">
        <f t="shared" ca="1" si="91"/>
        <v>わからない</v>
      </c>
      <c r="T436" s="275">
        <f t="shared" ca="1" si="91"/>
        <v>0</v>
      </c>
      <c r="U436" s="275">
        <f t="shared" ca="1" si="91"/>
        <v>0</v>
      </c>
      <c r="V436" s="275">
        <f t="shared" ca="1" si="91"/>
        <v>0</v>
      </c>
    </row>
    <row r="437" spans="1:22">
      <c r="A437" s="269"/>
      <c r="D437" t="s">
        <v>2203</v>
      </c>
      <c r="E437" t="s">
        <v>2250</v>
      </c>
      <c r="F437">
        <v>3</v>
      </c>
      <c r="G437">
        <v>44</v>
      </c>
      <c r="H437" s="271" t="str">
        <f t="shared" si="81"/>
        <v>中２</v>
      </c>
      <c r="I437" s="271" t="str">
        <f t="shared" si="82"/>
        <v>H31</v>
      </c>
      <c r="J437" s="271" t="str">
        <f t="shared" si="83"/>
        <v>H31_中２</v>
      </c>
      <c r="K437" s="282" t="str">
        <f ca="1">INDEX(統一!$E$1:$E$1000,MATCH(E437,INDIRECT(L437),0))</f>
        <v>q207</v>
      </c>
      <c r="L437" s="274" t="str">
        <f t="shared" si="84"/>
        <v>統一!AD1:AD1000</v>
      </c>
      <c r="M437" s="274" t="str">
        <f ca="1">INDEX(統一!$C$1:$C$1000,MATCH(E437,INDIRECT(L437),0))</f>
        <v>保育園に通っていた</v>
      </c>
      <c r="N437" s="274" t="str">
        <f t="shared" si="85"/>
        <v>統一!$K$1:$K$1000</v>
      </c>
      <c r="O437" s="274" t="str">
        <f t="shared" ca="1" si="86"/>
        <v>(18)</v>
      </c>
      <c r="P437" s="275" t="str">
        <f t="shared" ca="1" si="78"/>
        <v>小学校の入学前に保育園に通っていましたか</v>
      </c>
      <c r="Q437" s="275" t="str">
        <f t="shared" ca="1" si="91"/>
        <v>通っていた</v>
      </c>
      <c r="R437" s="275" t="str">
        <f t="shared" ca="1" si="91"/>
        <v>通っていない</v>
      </c>
      <c r="S437" s="275" t="str">
        <f t="shared" ca="1" si="91"/>
        <v>わからない</v>
      </c>
      <c r="T437" s="275">
        <f t="shared" ca="1" si="91"/>
        <v>0</v>
      </c>
      <c r="U437" s="275">
        <f t="shared" ca="1" si="91"/>
        <v>0</v>
      </c>
      <c r="V437" s="275">
        <f t="shared" ca="1" si="91"/>
        <v>0</v>
      </c>
    </row>
    <row r="438" spans="1:22">
      <c r="A438" s="269"/>
      <c r="D438" t="s">
        <v>2203</v>
      </c>
      <c r="E438" t="s">
        <v>2249</v>
      </c>
      <c r="F438">
        <v>4</v>
      </c>
      <c r="G438">
        <v>45</v>
      </c>
      <c r="H438" s="271" t="str">
        <f t="shared" si="81"/>
        <v>中２</v>
      </c>
      <c r="I438" s="271" t="str">
        <f t="shared" si="82"/>
        <v>H31</v>
      </c>
      <c r="J438" s="271" t="str">
        <f t="shared" si="83"/>
        <v>H31_中２</v>
      </c>
      <c r="K438" s="282" t="str">
        <f ca="1">INDEX(統一!$E$1:$E$1000,MATCH(E438,INDIRECT(L438),0))</f>
        <v>q75</v>
      </c>
      <c r="L438" s="274" t="str">
        <f t="shared" si="84"/>
        <v>統一!AD1:AD1000</v>
      </c>
      <c r="M438" s="274" t="str">
        <f ca="1">INDEX(統一!$C$1:$C$1000,MATCH(E438,INDIRECT(L438),0))</f>
        <v>就職に役立つことが学べる</v>
      </c>
      <c r="N438" s="274" t="str">
        <f t="shared" si="85"/>
        <v>統一!$K$1:$K$1000</v>
      </c>
      <c r="O438" s="274" t="str">
        <f t="shared" ca="1" si="86"/>
        <v>(19)ア</v>
      </c>
      <c r="P438" s="275" t="str">
        <f t="shared" ca="1" si="78"/>
        <v>自分が将来，職業や仕事に就くために役立つことが学べること</v>
      </c>
      <c r="Q438" s="275" t="str">
        <f t="shared" ca="1" si="91"/>
        <v>当てはまる</v>
      </c>
      <c r="R438" s="275" t="str">
        <f t="shared" ca="1" si="91"/>
        <v>どちらかといえば，当てはまる</v>
      </c>
      <c r="S438" s="275" t="str">
        <f t="shared" ca="1" si="91"/>
        <v>どちらかといえば，当てはまらない</v>
      </c>
      <c r="T438" s="275" t="str">
        <f t="shared" ca="1" si="91"/>
        <v>当てはまらない</v>
      </c>
      <c r="U438" s="275">
        <f t="shared" ca="1" si="91"/>
        <v>0</v>
      </c>
      <c r="V438" s="275">
        <f t="shared" ca="1" si="91"/>
        <v>0</v>
      </c>
    </row>
    <row r="439" spans="1:22">
      <c r="A439" s="269"/>
      <c r="D439" t="s">
        <v>2203</v>
      </c>
      <c r="E439" t="s">
        <v>2248</v>
      </c>
      <c r="F439">
        <v>4</v>
      </c>
      <c r="G439">
        <v>46</v>
      </c>
      <c r="H439" s="271" t="str">
        <f t="shared" si="81"/>
        <v>中２</v>
      </c>
      <c r="I439" s="271" t="str">
        <f t="shared" si="82"/>
        <v>H31</v>
      </c>
      <c r="J439" s="271" t="str">
        <f t="shared" si="83"/>
        <v>H31_中２</v>
      </c>
      <c r="K439" s="282" t="str">
        <f ca="1">INDEX(統一!$E$1:$E$1000,MATCH(E439,INDIRECT(L439),0))</f>
        <v>q76</v>
      </c>
      <c r="L439" s="274" t="str">
        <f t="shared" si="84"/>
        <v>統一!AD1:AD1000</v>
      </c>
      <c r="M439" s="274" t="str">
        <f ca="1">INDEX(統一!$C$1:$C$1000,MATCH(E439,INDIRECT(L439),0))</f>
        <v>やりたい勉強や部活動ができる</v>
      </c>
      <c r="N439" s="274" t="str">
        <f t="shared" si="85"/>
        <v>統一!$K$1:$K$1000</v>
      </c>
      <c r="O439" s="274" t="str">
        <f t="shared" ca="1" si="86"/>
        <v>(19)イ</v>
      </c>
      <c r="P439" s="275" t="str">
        <f t="shared" ref="P439:P502" ca="1" si="92">INDEX(INDIRECT($J439&amp;"!"&amp;P$2),MATCH($O439,INDIRECT($J439&amp;"!"&amp;"C1:C1000"),0),0)</f>
        <v>自分がやりたい勉強や部活動ができること</v>
      </c>
      <c r="Q439" s="275" t="str">
        <f t="shared" ca="1" si="91"/>
        <v>当てはまる</v>
      </c>
      <c r="R439" s="275" t="str">
        <f t="shared" ca="1" si="91"/>
        <v>どちらかといえば，当てはまる</v>
      </c>
      <c r="S439" s="275" t="str">
        <f t="shared" ca="1" si="91"/>
        <v>どちらかといえば，当てはまらない</v>
      </c>
      <c r="T439" s="275" t="str">
        <f t="shared" ca="1" si="91"/>
        <v>当てはまらない</v>
      </c>
      <c r="U439" s="275">
        <f t="shared" ca="1" si="91"/>
        <v>0</v>
      </c>
      <c r="V439" s="275">
        <f t="shared" ca="1" si="91"/>
        <v>0</v>
      </c>
    </row>
    <row r="440" spans="1:22">
      <c r="A440" s="269"/>
      <c r="D440" t="s">
        <v>2203</v>
      </c>
      <c r="E440" t="s">
        <v>2247</v>
      </c>
      <c r="F440">
        <v>4</v>
      </c>
      <c r="G440">
        <v>47</v>
      </c>
      <c r="H440" s="271" t="str">
        <f t="shared" si="81"/>
        <v>中２</v>
      </c>
      <c r="I440" s="271" t="str">
        <f t="shared" si="82"/>
        <v>H31</v>
      </c>
      <c r="J440" s="271" t="str">
        <f t="shared" si="83"/>
        <v>H31_中２</v>
      </c>
      <c r="K440" s="282" t="str">
        <f ca="1">INDEX(統一!$E$1:$E$1000,MATCH(E440,INDIRECT(L440),0))</f>
        <v>q77</v>
      </c>
      <c r="L440" s="274" t="str">
        <f t="shared" si="84"/>
        <v>統一!AD1:AD1000</v>
      </c>
      <c r="M440" s="274" t="str">
        <f ca="1">INDEX(統一!$C$1:$C$1000,MATCH(E440,INDIRECT(L440),0))</f>
        <v>学力に合っている</v>
      </c>
      <c r="N440" s="274" t="str">
        <f t="shared" si="85"/>
        <v>統一!$K$1:$K$1000</v>
      </c>
      <c r="O440" s="274" t="str">
        <f t="shared" ca="1" si="86"/>
        <v>(19)ウ</v>
      </c>
      <c r="P440" s="275" t="str">
        <f t="shared" ca="1" si="92"/>
        <v>自分の学力に合っていること</v>
      </c>
      <c r="Q440" s="275" t="str">
        <f t="shared" ca="1" si="91"/>
        <v>当てはまる</v>
      </c>
      <c r="R440" s="275" t="str">
        <f t="shared" ca="1" si="91"/>
        <v>どちらかといえば，当てはまる</v>
      </c>
      <c r="S440" s="275" t="str">
        <f t="shared" ca="1" si="91"/>
        <v>どちらかといえば，当てはまらない</v>
      </c>
      <c r="T440" s="275" t="str">
        <f t="shared" ca="1" si="91"/>
        <v>当てはまらない</v>
      </c>
      <c r="U440" s="275">
        <f t="shared" ca="1" si="91"/>
        <v>0</v>
      </c>
      <c r="V440" s="275">
        <f t="shared" ca="1" si="91"/>
        <v>0</v>
      </c>
    </row>
    <row r="441" spans="1:22">
      <c r="A441" s="269"/>
      <c r="D441" t="s">
        <v>2203</v>
      </c>
      <c r="E441" t="s">
        <v>2246</v>
      </c>
      <c r="F441">
        <v>4</v>
      </c>
      <c r="G441">
        <v>48</v>
      </c>
      <c r="H441" s="271" t="str">
        <f t="shared" si="81"/>
        <v>中２</v>
      </c>
      <c r="I441" s="271" t="str">
        <f t="shared" si="82"/>
        <v>H31</v>
      </c>
      <c r="J441" s="271" t="str">
        <f t="shared" si="83"/>
        <v>H31_中２</v>
      </c>
      <c r="K441" s="282" t="str">
        <f ca="1">INDEX(統一!$E$1:$E$1000,MATCH(E441,INDIRECT(L441),0))</f>
        <v>q78</v>
      </c>
      <c r="L441" s="274" t="str">
        <f t="shared" si="84"/>
        <v>統一!AD1:AD1000</v>
      </c>
      <c r="M441" s="274" t="str">
        <f ca="1">INDEX(統一!$C$1:$C$1000,MATCH(E441,INDIRECT(L441),0))</f>
        <v>個性や特技が生かせる</v>
      </c>
      <c r="N441" s="274" t="str">
        <f t="shared" si="85"/>
        <v>統一!$K$1:$K$1000</v>
      </c>
      <c r="O441" s="274" t="str">
        <f t="shared" ca="1" si="86"/>
        <v>(19)エ</v>
      </c>
      <c r="P441" s="275" t="str">
        <f t="shared" ca="1" si="92"/>
        <v>自分の個性や特技が生かせること</v>
      </c>
      <c r="Q441" s="275" t="str">
        <f t="shared" ca="1" si="91"/>
        <v>当てはまる</v>
      </c>
      <c r="R441" s="275" t="str">
        <f t="shared" ca="1" si="91"/>
        <v>どちらかといえば，当てはまる</v>
      </c>
      <c r="S441" s="275" t="str">
        <f t="shared" ca="1" si="91"/>
        <v>どちらかといえば，当てはまらない</v>
      </c>
      <c r="T441" s="275" t="str">
        <f t="shared" ca="1" si="91"/>
        <v>当てはまらない</v>
      </c>
      <c r="U441" s="275">
        <f t="shared" ca="1" si="91"/>
        <v>0</v>
      </c>
      <c r="V441" s="275">
        <f t="shared" ca="1" si="91"/>
        <v>0</v>
      </c>
    </row>
    <row r="442" spans="1:22">
      <c r="A442" s="269"/>
      <c r="D442" t="s">
        <v>2203</v>
      </c>
      <c r="E442" t="s">
        <v>2245</v>
      </c>
      <c r="F442">
        <v>4</v>
      </c>
      <c r="G442">
        <v>49</v>
      </c>
      <c r="H442" s="271" t="str">
        <f t="shared" si="81"/>
        <v>中２</v>
      </c>
      <c r="I442" s="271" t="str">
        <f t="shared" si="82"/>
        <v>H31</v>
      </c>
      <c r="J442" s="271" t="str">
        <f t="shared" si="83"/>
        <v>H31_中２</v>
      </c>
      <c r="K442" s="282" t="str">
        <f ca="1">INDEX(統一!$E$1:$E$1000,MATCH(E442,INDIRECT(L442),0))</f>
        <v>q79</v>
      </c>
      <c r="L442" s="274" t="str">
        <f t="shared" si="84"/>
        <v>統一!AD1:AD1000</v>
      </c>
      <c r="M442" s="274" t="str">
        <f ca="1">INDEX(統一!$C$1:$C$1000,MATCH(E442,INDIRECT(L442),0))</f>
        <v>先生の話</v>
      </c>
      <c r="N442" s="274" t="str">
        <f t="shared" si="85"/>
        <v>統一!$K$1:$K$1000</v>
      </c>
      <c r="O442" s="274" t="str">
        <f t="shared" ca="1" si="86"/>
        <v>(20)ア</v>
      </c>
      <c r="P442" s="275" t="str">
        <f t="shared" ca="1" si="92"/>
        <v>中学校の先生の話</v>
      </c>
      <c r="Q442" s="275" t="str">
        <f t="shared" ca="1" si="91"/>
        <v>当てはまる</v>
      </c>
      <c r="R442" s="275" t="str">
        <f t="shared" ca="1" si="91"/>
        <v>どちらかといえば，当てはまる</v>
      </c>
      <c r="S442" s="275" t="str">
        <f t="shared" ca="1" si="91"/>
        <v>どちらかといえば，当てはまらない</v>
      </c>
      <c r="T442" s="275" t="str">
        <f t="shared" ca="1" si="91"/>
        <v>当てはまらない</v>
      </c>
      <c r="U442" s="275">
        <f t="shared" ca="1" si="91"/>
        <v>0</v>
      </c>
      <c r="V442" s="275">
        <f t="shared" ca="1" si="91"/>
        <v>0</v>
      </c>
    </row>
    <row r="443" spans="1:22">
      <c r="A443" s="269"/>
      <c r="D443" t="s">
        <v>2203</v>
      </c>
      <c r="E443" t="s">
        <v>2244</v>
      </c>
      <c r="F443">
        <v>4</v>
      </c>
      <c r="G443">
        <v>50</v>
      </c>
      <c r="H443" s="271" t="str">
        <f t="shared" si="81"/>
        <v>中２</v>
      </c>
      <c r="I443" s="271" t="str">
        <f t="shared" si="82"/>
        <v>H31</v>
      </c>
      <c r="J443" s="271" t="str">
        <f t="shared" si="83"/>
        <v>H31_中２</v>
      </c>
      <c r="K443" s="282" t="str">
        <f ca="1">INDEX(統一!$E$1:$E$1000,MATCH(E443,INDIRECT(L443),0))</f>
        <v>q80</v>
      </c>
      <c r="L443" s="274" t="str">
        <f t="shared" si="84"/>
        <v>統一!AD1:AD1000</v>
      </c>
      <c r="M443" s="274" t="str">
        <f ca="1">INDEX(統一!$C$1:$C$1000,MATCH(E443,INDIRECT(L443),0))</f>
        <v>家の人の話</v>
      </c>
      <c r="N443" s="274" t="str">
        <f t="shared" si="85"/>
        <v>統一!$K$1:$K$1000</v>
      </c>
      <c r="O443" s="274" t="str">
        <f t="shared" ca="1" si="86"/>
        <v>(20)イ</v>
      </c>
      <c r="P443" s="275" t="str">
        <f t="shared" ca="1" si="92"/>
        <v>家の人の話</v>
      </c>
      <c r="Q443" s="275" t="str">
        <f t="shared" ca="1" si="91"/>
        <v>当てはまる</v>
      </c>
      <c r="R443" s="275" t="str">
        <f t="shared" ca="1" si="91"/>
        <v>どちらかといえば，当てはまる</v>
      </c>
      <c r="S443" s="275" t="str">
        <f t="shared" ca="1" si="91"/>
        <v>どちらかといえば，当てはまらない</v>
      </c>
      <c r="T443" s="275" t="str">
        <f t="shared" ca="1" si="91"/>
        <v>当てはまらない</v>
      </c>
      <c r="U443" s="275">
        <f t="shared" ca="1" si="91"/>
        <v>0</v>
      </c>
      <c r="V443" s="275">
        <f t="shared" ca="1" si="91"/>
        <v>0</v>
      </c>
    </row>
    <row r="444" spans="1:22">
      <c r="A444" s="269"/>
      <c r="D444" t="s">
        <v>2203</v>
      </c>
      <c r="E444" t="s">
        <v>2243</v>
      </c>
      <c r="F444">
        <v>4</v>
      </c>
      <c r="G444">
        <v>51</v>
      </c>
      <c r="H444" s="271" t="str">
        <f t="shared" si="81"/>
        <v>中２</v>
      </c>
      <c r="I444" s="271" t="str">
        <f t="shared" si="82"/>
        <v>H31</v>
      </c>
      <c r="J444" s="271" t="str">
        <f t="shared" si="83"/>
        <v>H31_中２</v>
      </c>
      <c r="K444" s="282" t="str">
        <f ca="1">INDEX(統一!$E$1:$E$1000,MATCH(E444,INDIRECT(L444),0))</f>
        <v>q81</v>
      </c>
      <c r="L444" s="274" t="str">
        <f t="shared" si="84"/>
        <v>統一!AD1:AD1000</v>
      </c>
      <c r="M444" s="274" t="str">
        <f ca="1">INDEX(統一!$C$1:$C$1000,MATCH(E444,INDIRECT(L444),0))</f>
        <v>見学会</v>
      </c>
      <c r="N444" s="274" t="str">
        <f t="shared" si="85"/>
        <v>統一!$K$1:$K$1000</v>
      </c>
      <c r="O444" s="274" t="str">
        <f t="shared" ca="1" si="86"/>
        <v>(20)ウ</v>
      </c>
      <c r="P444" s="275" t="str">
        <f t="shared" ca="1" si="92"/>
        <v>高校の見学会などに参加し，自分で進路先を見ること</v>
      </c>
      <c r="Q444" s="275" t="str">
        <f t="shared" ca="1" si="91"/>
        <v>当てはまる</v>
      </c>
      <c r="R444" s="275" t="str">
        <f t="shared" ca="1" si="91"/>
        <v>どちらかといえば，当てはまる</v>
      </c>
      <c r="S444" s="275" t="str">
        <f t="shared" ca="1" si="91"/>
        <v>どちらかといえば，当てはまらない</v>
      </c>
      <c r="T444" s="275" t="str">
        <f t="shared" ca="1" si="91"/>
        <v>当てはまらない</v>
      </c>
      <c r="U444" s="275">
        <f t="shared" ca="1" si="91"/>
        <v>0</v>
      </c>
      <c r="V444" s="275">
        <f t="shared" ca="1" si="91"/>
        <v>0</v>
      </c>
    </row>
    <row r="445" spans="1:22">
      <c r="A445" s="269"/>
      <c r="D445" t="s">
        <v>2203</v>
      </c>
      <c r="E445" t="s">
        <v>2242</v>
      </c>
      <c r="F445">
        <v>4</v>
      </c>
      <c r="G445">
        <v>52</v>
      </c>
      <c r="H445" s="271" t="str">
        <f t="shared" si="81"/>
        <v>中２</v>
      </c>
      <c r="I445" s="271" t="str">
        <f t="shared" si="82"/>
        <v>H31</v>
      </c>
      <c r="J445" s="271" t="str">
        <f t="shared" si="83"/>
        <v>H31_中２</v>
      </c>
      <c r="K445" s="282" t="str">
        <f ca="1">INDEX(統一!$E$1:$E$1000,MATCH(E445,INDIRECT(L445),0))</f>
        <v>q82</v>
      </c>
      <c r="L445" s="274" t="str">
        <f t="shared" si="84"/>
        <v>統一!AD1:AD1000</v>
      </c>
      <c r="M445" s="274" t="str">
        <f ca="1">INDEX(統一!$C$1:$C$1000,MATCH(E445,INDIRECT(L445),0))</f>
        <v>友達や先輩の話し</v>
      </c>
      <c r="N445" s="274" t="str">
        <f t="shared" si="85"/>
        <v>統一!$K$1:$K$1000</v>
      </c>
      <c r="O445" s="274" t="str">
        <f t="shared" ca="1" si="86"/>
        <v>(20)エ</v>
      </c>
      <c r="P445" s="275" t="str">
        <f t="shared" ca="1" si="92"/>
        <v>友達や先輩の話</v>
      </c>
      <c r="Q445" s="275" t="str">
        <f t="shared" ref="Q445:V454" ca="1" si="93">INDEX(INDIRECT($J445&amp;"!"&amp;Q$2),MATCH($O445,INDIRECT($J445&amp;"!"&amp;"C1:C1000"),0),0)</f>
        <v>当てはまる</v>
      </c>
      <c r="R445" s="275" t="str">
        <f t="shared" ca="1" si="93"/>
        <v>どちらかといえば，当てはまる</v>
      </c>
      <c r="S445" s="275" t="str">
        <f t="shared" ca="1" si="93"/>
        <v>どちらかといえば，当てはまらない</v>
      </c>
      <c r="T445" s="275" t="str">
        <f t="shared" ca="1" si="93"/>
        <v>当てはまらない</v>
      </c>
      <c r="U445" s="275">
        <f t="shared" ca="1" si="93"/>
        <v>0</v>
      </c>
      <c r="V445" s="275">
        <f t="shared" ca="1" si="93"/>
        <v>0</v>
      </c>
    </row>
    <row r="446" spans="1:22">
      <c r="A446" s="269"/>
      <c r="D446" t="s">
        <v>2203</v>
      </c>
      <c r="E446" t="s">
        <v>2241</v>
      </c>
      <c r="F446">
        <v>4</v>
      </c>
      <c r="G446">
        <v>53</v>
      </c>
      <c r="H446" s="271" t="str">
        <f t="shared" si="81"/>
        <v>中２</v>
      </c>
      <c r="I446" s="271" t="str">
        <f t="shared" si="82"/>
        <v>H31</v>
      </c>
      <c r="J446" s="271" t="str">
        <f t="shared" si="83"/>
        <v>H31_中２</v>
      </c>
      <c r="K446" s="282" t="str">
        <f ca="1">INDEX(統一!$E$1:$E$1000,MATCH(E446,INDIRECT(L446),0))</f>
        <v>q120</v>
      </c>
      <c r="L446" s="274" t="str">
        <f t="shared" si="84"/>
        <v>統一!AD1:AD1000</v>
      </c>
      <c r="M446" s="274" t="str">
        <f ca="1">INDEX(統一!$C$1:$C$1000,MATCH(E446,INDIRECT(L446),0))</f>
        <v>登下校時刻を守る</v>
      </c>
      <c r="N446" s="274" t="str">
        <f t="shared" si="85"/>
        <v>統一!$K$1:$K$1000</v>
      </c>
      <c r="O446" s="274" t="str">
        <f t="shared" ca="1" si="86"/>
        <v>(21)</v>
      </c>
      <c r="P446" s="275" t="str">
        <f t="shared" ca="1" si="92"/>
        <v>登下校時刻を守ることができていますか</v>
      </c>
      <c r="Q446" s="275" t="str">
        <f t="shared" ca="1" si="93"/>
        <v>よくできる</v>
      </c>
      <c r="R446" s="275" t="str">
        <f t="shared" ca="1" si="93"/>
        <v>だいたいできる</v>
      </c>
      <c r="S446" s="275" t="str">
        <f t="shared" ca="1" si="93"/>
        <v>あまりできない</v>
      </c>
      <c r="T446" s="275" t="str">
        <f t="shared" ca="1" si="93"/>
        <v>できない</v>
      </c>
      <c r="U446" s="275">
        <f t="shared" ca="1" si="93"/>
        <v>0</v>
      </c>
      <c r="V446" s="275">
        <f t="shared" ca="1" si="93"/>
        <v>0</v>
      </c>
    </row>
    <row r="447" spans="1:22">
      <c r="A447" s="269"/>
      <c r="D447" t="s">
        <v>2203</v>
      </c>
      <c r="E447" t="s">
        <v>2240</v>
      </c>
      <c r="F447">
        <v>4</v>
      </c>
      <c r="G447">
        <v>54</v>
      </c>
      <c r="H447" s="271" t="str">
        <f t="shared" si="81"/>
        <v>中２</v>
      </c>
      <c r="I447" s="271" t="str">
        <f t="shared" si="82"/>
        <v>H31</v>
      </c>
      <c r="J447" s="271" t="str">
        <f t="shared" si="83"/>
        <v>H31_中２</v>
      </c>
      <c r="K447" s="282" t="str">
        <f ca="1">INDEX(統一!$E$1:$E$1000,MATCH(E447,INDIRECT(L447),0))</f>
        <v>q121</v>
      </c>
      <c r="L447" s="274" t="str">
        <f t="shared" si="84"/>
        <v>統一!AD1:AD1000</v>
      </c>
      <c r="M447" s="274" t="str">
        <f ca="1">INDEX(統一!$C$1:$C$1000,MATCH(E447,INDIRECT(L447),0))</f>
        <v>授業開始時刻を守る</v>
      </c>
      <c r="N447" s="274" t="str">
        <f t="shared" si="85"/>
        <v>統一!$K$1:$K$1000</v>
      </c>
      <c r="O447" s="274" t="str">
        <f t="shared" ca="1" si="86"/>
        <v>(22)</v>
      </c>
      <c r="P447" s="275" t="str">
        <f t="shared" ca="1" si="92"/>
        <v>授業や活動の始まる時刻を守ることができていますか</v>
      </c>
      <c r="Q447" s="275" t="str">
        <f t="shared" ca="1" si="93"/>
        <v>よくできる</v>
      </c>
      <c r="R447" s="275" t="str">
        <f t="shared" ca="1" si="93"/>
        <v>だいたいできる</v>
      </c>
      <c r="S447" s="275" t="str">
        <f t="shared" ca="1" si="93"/>
        <v>あまりできない</v>
      </c>
      <c r="T447" s="275" t="str">
        <f t="shared" ca="1" si="93"/>
        <v>できない</v>
      </c>
      <c r="U447" s="275">
        <f t="shared" ca="1" si="93"/>
        <v>0</v>
      </c>
      <c r="V447" s="275">
        <f t="shared" ca="1" si="93"/>
        <v>0</v>
      </c>
    </row>
    <row r="448" spans="1:22">
      <c r="A448" s="269"/>
      <c r="D448" t="s">
        <v>2203</v>
      </c>
      <c r="E448" t="s">
        <v>2239</v>
      </c>
      <c r="F448">
        <v>4</v>
      </c>
      <c r="G448">
        <v>55</v>
      </c>
      <c r="H448" s="271" t="str">
        <f t="shared" si="81"/>
        <v>中２</v>
      </c>
      <c r="I448" s="271" t="str">
        <f t="shared" si="82"/>
        <v>H31</v>
      </c>
      <c r="J448" s="271" t="str">
        <f t="shared" si="83"/>
        <v>H31_中２</v>
      </c>
      <c r="K448" s="282" t="str">
        <f ca="1">INDEX(統一!$E$1:$E$1000,MATCH(E448,INDIRECT(L448),0))</f>
        <v>q122</v>
      </c>
      <c r="L448" s="274" t="str">
        <f t="shared" si="84"/>
        <v>統一!AD1:AD1000</v>
      </c>
      <c r="M448" s="274" t="str">
        <f ca="1">INDEX(統一!$C$1:$C$1000,MATCH(E448,INDIRECT(L448),0))</f>
        <v>脱いだ履物のかかとをそろえる</v>
      </c>
      <c r="N448" s="274" t="str">
        <f t="shared" si="85"/>
        <v>統一!$K$1:$K$1000</v>
      </c>
      <c r="O448" s="274" t="str">
        <f t="shared" ca="1" si="86"/>
        <v>(23)</v>
      </c>
      <c r="P448" s="275" t="str">
        <f t="shared" ca="1" si="92"/>
        <v>ぬいだはき物のかかとをそろえることができていますか</v>
      </c>
      <c r="Q448" s="275" t="str">
        <f t="shared" ca="1" si="93"/>
        <v>よくできる</v>
      </c>
      <c r="R448" s="275" t="str">
        <f t="shared" ca="1" si="93"/>
        <v>だいたいできる</v>
      </c>
      <c r="S448" s="275" t="str">
        <f t="shared" ca="1" si="93"/>
        <v>あまりできない</v>
      </c>
      <c r="T448" s="275" t="str">
        <f t="shared" ca="1" si="93"/>
        <v>できない</v>
      </c>
      <c r="U448" s="275">
        <f t="shared" ca="1" si="93"/>
        <v>0</v>
      </c>
      <c r="V448" s="275">
        <f t="shared" ca="1" si="93"/>
        <v>0</v>
      </c>
    </row>
    <row r="449" spans="1:22">
      <c r="A449" s="269"/>
      <c r="D449" t="s">
        <v>2203</v>
      </c>
      <c r="E449" t="s">
        <v>2238</v>
      </c>
      <c r="F449">
        <v>4</v>
      </c>
      <c r="G449">
        <v>56</v>
      </c>
      <c r="H449" s="271" t="str">
        <f t="shared" si="81"/>
        <v>中２</v>
      </c>
      <c r="I449" s="271" t="str">
        <f t="shared" si="82"/>
        <v>H31</v>
      </c>
      <c r="J449" s="271" t="str">
        <f t="shared" si="83"/>
        <v>H31_中２</v>
      </c>
      <c r="K449" s="282" t="str">
        <f ca="1">INDEX(統一!$E$1:$E$1000,MATCH(E449,INDIRECT(L449),0))</f>
        <v>q123</v>
      </c>
      <c r="L449" s="274" t="str">
        <f t="shared" si="84"/>
        <v>統一!AD1:AD1000</v>
      </c>
      <c r="M449" s="274" t="str">
        <f ca="1">INDEX(統一!$C$1:$C$1000,MATCH(E449,INDIRECT(L449),0))</f>
        <v>身の回りの整理整頓ができる</v>
      </c>
      <c r="N449" s="274" t="str">
        <f t="shared" si="85"/>
        <v>統一!$K$1:$K$1000</v>
      </c>
      <c r="O449" s="274" t="str">
        <f t="shared" ca="1" si="86"/>
        <v>(24)</v>
      </c>
      <c r="P449" s="275" t="str">
        <f t="shared" ca="1" si="92"/>
        <v>机やロッカーの中，身の回りの整理整とんをすることができていますか</v>
      </c>
      <c r="Q449" s="275" t="str">
        <f t="shared" ca="1" si="93"/>
        <v>よくできる</v>
      </c>
      <c r="R449" s="275" t="str">
        <f t="shared" ca="1" si="93"/>
        <v>だいたいできる</v>
      </c>
      <c r="S449" s="275" t="str">
        <f t="shared" ca="1" si="93"/>
        <v>あまりできない</v>
      </c>
      <c r="T449" s="275" t="str">
        <f t="shared" ca="1" si="93"/>
        <v>できない</v>
      </c>
      <c r="U449" s="275">
        <f t="shared" ca="1" si="93"/>
        <v>0</v>
      </c>
      <c r="V449" s="275">
        <f t="shared" ca="1" si="93"/>
        <v>0</v>
      </c>
    </row>
    <row r="450" spans="1:22">
      <c r="A450" s="269"/>
      <c r="D450" t="s">
        <v>2203</v>
      </c>
      <c r="E450" t="s">
        <v>2237</v>
      </c>
      <c r="F450">
        <v>4</v>
      </c>
      <c r="G450">
        <v>57</v>
      </c>
      <c r="H450" s="271" t="str">
        <f t="shared" si="81"/>
        <v>中２</v>
      </c>
      <c r="I450" s="271" t="str">
        <f t="shared" si="82"/>
        <v>H31</v>
      </c>
      <c r="J450" s="271" t="str">
        <f t="shared" si="83"/>
        <v>H31_中２</v>
      </c>
      <c r="K450" s="282" t="str">
        <f ca="1">INDEX(統一!$E$1:$E$1000,MATCH(E450,INDIRECT(L450),0))</f>
        <v>q124</v>
      </c>
      <c r="L450" s="274" t="str">
        <f t="shared" si="84"/>
        <v>統一!AD1:AD1000</v>
      </c>
      <c r="M450" s="274" t="str">
        <f ca="1">INDEX(統一!$C$1:$C$1000,MATCH(E450,INDIRECT(L450),0))</f>
        <v>誰に対しても進んであいさつができる</v>
      </c>
      <c r="N450" s="274" t="str">
        <f t="shared" si="85"/>
        <v>統一!$K$1:$K$1000</v>
      </c>
      <c r="O450" s="274" t="str">
        <f t="shared" ca="1" si="86"/>
        <v>(25)</v>
      </c>
      <c r="P450" s="275" t="str">
        <f t="shared" ca="1" si="92"/>
        <v>だれに対しても進んで挨拶をすることができていますか</v>
      </c>
      <c r="Q450" s="275" t="str">
        <f t="shared" ca="1" si="93"/>
        <v>よくできる</v>
      </c>
      <c r="R450" s="275" t="str">
        <f t="shared" ca="1" si="93"/>
        <v>だいたいできる</v>
      </c>
      <c r="S450" s="275" t="str">
        <f t="shared" ca="1" si="93"/>
        <v>あまりできない</v>
      </c>
      <c r="T450" s="275" t="str">
        <f t="shared" ca="1" si="93"/>
        <v>できない</v>
      </c>
      <c r="U450" s="275">
        <f t="shared" ca="1" si="93"/>
        <v>0</v>
      </c>
      <c r="V450" s="275">
        <f t="shared" ca="1" si="93"/>
        <v>0</v>
      </c>
    </row>
    <row r="451" spans="1:22">
      <c r="A451" s="269"/>
      <c r="D451" t="s">
        <v>2203</v>
      </c>
      <c r="E451" t="s">
        <v>2236</v>
      </c>
      <c r="F451">
        <v>4</v>
      </c>
      <c r="G451">
        <v>58</v>
      </c>
      <c r="H451" s="271" t="str">
        <f t="shared" si="81"/>
        <v>中２</v>
      </c>
      <c r="I451" s="271" t="str">
        <f t="shared" si="82"/>
        <v>H31</v>
      </c>
      <c r="J451" s="271" t="str">
        <f t="shared" si="83"/>
        <v>H31_中２</v>
      </c>
      <c r="K451" s="282" t="str">
        <f ca="1">INDEX(統一!$E$1:$E$1000,MATCH(E451,INDIRECT(L451),0))</f>
        <v>q125</v>
      </c>
      <c r="L451" s="274" t="str">
        <f t="shared" si="84"/>
        <v>統一!AD1:AD1000</v>
      </c>
      <c r="M451" s="274" t="str">
        <f ca="1">INDEX(統一!$C$1:$C$1000,MATCH(E451,INDIRECT(L451),0))</f>
        <v>呼ばれたら、はいと返事ができる</v>
      </c>
      <c r="N451" s="274" t="str">
        <f t="shared" si="85"/>
        <v>統一!$K$1:$K$1000</v>
      </c>
      <c r="O451" s="274" t="str">
        <f t="shared" ca="1" si="86"/>
        <v>(26)</v>
      </c>
      <c r="P451" s="275" t="str">
        <f t="shared" ca="1" si="92"/>
        <v>名前を呼ばれたら「はい」とはっきり返事をすることができていますか</v>
      </c>
      <c r="Q451" s="275" t="str">
        <f t="shared" ca="1" si="93"/>
        <v>よくできる</v>
      </c>
      <c r="R451" s="275" t="str">
        <f t="shared" ca="1" si="93"/>
        <v>だいたいできる</v>
      </c>
      <c r="S451" s="275" t="str">
        <f t="shared" ca="1" si="93"/>
        <v>あまりできない</v>
      </c>
      <c r="T451" s="275" t="str">
        <f t="shared" ca="1" si="93"/>
        <v>できない</v>
      </c>
      <c r="U451" s="275">
        <f t="shared" ca="1" si="93"/>
        <v>0</v>
      </c>
      <c r="V451" s="275">
        <f t="shared" ca="1" si="93"/>
        <v>0</v>
      </c>
    </row>
    <row r="452" spans="1:22">
      <c r="A452" s="269"/>
      <c r="D452" t="s">
        <v>2203</v>
      </c>
      <c r="E452" t="s">
        <v>2235</v>
      </c>
      <c r="F452">
        <v>4</v>
      </c>
      <c r="G452">
        <v>59</v>
      </c>
      <c r="H452" s="271" t="str">
        <f t="shared" si="81"/>
        <v>中２</v>
      </c>
      <c r="I452" s="271" t="str">
        <f t="shared" si="82"/>
        <v>H31</v>
      </c>
      <c r="J452" s="271" t="str">
        <f t="shared" si="83"/>
        <v>H31_中２</v>
      </c>
      <c r="K452" s="282" t="str">
        <f ca="1">INDEX(統一!$E$1:$E$1000,MATCH(E452,INDIRECT(L452),0))</f>
        <v>q126</v>
      </c>
      <c r="L452" s="274" t="str">
        <f t="shared" si="84"/>
        <v>統一!AD1:AD1000</v>
      </c>
      <c r="M452" s="274" t="str">
        <f ca="1">INDEX(統一!$C$1:$C$1000,MATCH(E452,INDIRECT(L452),0))</f>
        <v>正しい言葉遣いができる</v>
      </c>
      <c r="N452" s="274" t="str">
        <f t="shared" si="85"/>
        <v>統一!$K$1:$K$1000</v>
      </c>
      <c r="O452" s="274" t="str">
        <f t="shared" ca="1" si="86"/>
        <v>(27)</v>
      </c>
      <c r="P452" s="275" t="str">
        <f t="shared" ca="1" si="92"/>
        <v>時と場に応じた適切な言葉遣いができていますか</v>
      </c>
      <c r="Q452" s="275" t="str">
        <f t="shared" ca="1" si="93"/>
        <v>よくできる</v>
      </c>
      <c r="R452" s="275" t="str">
        <f t="shared" ca="1" si="93"/>
        <v>だいたいできる</v>
      </c>
      <c r="S452" s="275" t="str">
        <f t="shared" ca="1" si="93"/>
        <v>あまりできない</v>
      </c>
      <c r="T452" s="275" t="str">
        <f t="shared" ca="1" si="93"/>
        <v>できない</v>
      </c>
      <c r="U452" s="275">
        <f t="shared" ca="1" si="93"/>
        <v>0</v>
      </c>
      <c r="V452" s="275">
        <f t="shared" ca="1" si="93"/>
        <v>0</v>
      </c>
    </row>
    <row r="453" spans="1:22">
      <c r="A453" s="269"/>
      <c r="D453" t="s">
        <v>2203</v>
      </c>
      <c r="E453" t="s">
        <v>2234</v>
      </c>
      <c r="F453">
        <v>4</v>
      </c>
      <c r="G453">
        <v>60</v>
      </c>
      <c r="H453" s="271" t="str">
        <f t="shared" ref="H453:H516" si="94">+INDEX($A$4:$A$9,MATCH(D453,$B$4:$B$9,0),0)</f>
        <v>中２</v>
      </c>
      <c r="I453" s="271" t="str">
        <f t="shared" ref="I453:I516" si="95">+$B$1</f>
        <v>H31</v>
      </c>
      <c r="J453" s="271" t="str">
        <f t="shared" ref="J453:J516" si="96">I453&amp;"_"&amp;H453</f>
        <v>H31_中２</v>
      </c>
      <c r="K453" s="282" t="str">
        <f ca="1">INDEX(統一!$E$1:$E$1000,MATCH(E453,INDIRECT(L453),0))</f>
        <v>q127</v>
      </c>
      <c r="L453" s="274" t="str">
        <f t="shared" ref="L453:L516" si="97">INDEX($B$11:$B$16,MATCH(H453,$A$11:$A$16,0),0)</f>
        <v>統一!AD1:AD1000</v>
      </c>
      <c r="M453" s="274" t="str">
        <f ca="1">INDEX(統一!$C$1:$C$1000,MATCH(E453,INDIRECT(L453),0))</f>
        <v>やさしい言葉遣いができる</v>
      </c>
      <c r="N453" s="274" t="str">
        <f t="shared" ref="N453:N516" si="98">INDEX($B$18:$B$23,MATCH(H453,$A$18:$A$23,0),0)</f>
        <v>統一!$K$1:$K$1000</v>
      </c>
      <c r="O453" s="274" t="str">
        <f t="shared" ref="O453:O516" ca="1" si="99">INDEX(INDIRECT(N453),MATCH(E453,INDIRECT(L453),0))</f>
        <v>(28)</v>
      </c>
      <c r="P453" s="275" t="str">
        <f t="shared" ca="1" si="92"/>
        <v>相手の気持ちやその場の状況を考え，やさしい言葉遣いができていますか</v>
      </c>
      <c r="Q453" s="275" t="str">
        <f t="shared" ca="1" si="93"/>
        <v>よくできる</v>
      </c>
      <c r="R453" s="275" t="str">
        <f t="shared" ca="1" si="93"/>
        <v>だいたいできる</v>
      </c>
      <c r="S453" s="275" t="str">
        <f t="shared" ca="1" si="93"/>
        <v>あまりできない</v>
      </c>
      <c r="T453" s="275" t="str">
        <f t="shared" ca="1" si="93"/>
        <v>できない</v>
      </c>
      <c r="U453" s="275">
        <f t="shared" ca="1" si="93"/>
        <v>0</v>
      </c>
      <c r="V453" s="275">
        <f t="shared" ca="1" si="93"/>
        <v>0</v>
      </c>
    </row>
    <row r="454" spans="1:22">
      <c r="A454" s="269"/>
      <c r="D454" t="s">
        <v>2203</v>
      </c>
      <c r="E454" t="s">
        <v>2233</v>
      </c>
      <c r="F454">
        <v>4</v>
      </c>
      <c r="G454">
        <v>61</v>
      </c>
      <c r="H454" s="271" t="str">
        <f t="shared" si="94"/>
        <v>中２</v>
      </c>
      <c r="I454" s="271" t="str">
        <f t="shared" si="95"/>
        <v>H31</v>
      </c>
      <c r="J454" s="271" t="str">
        <f t="shared" si="96"/>
        <v>H31_中２</v>
      </c>
      <c r="K454" s="282" t="str">
        <f ca="1">INDEX(統一!$E$1:$E$1000,MATCH(E454,INDIRECT(L454),0))</f>
        <v>q128</v>
      </c>
      <c r="L454" s="274" t="str">
        <f t="shared" si="97"/>
        <v>統一!AD1:AD1000</v>
      </c>
      <c r="M454" s="274" t="str">
        <f ca="1">INDEX(統一!$C$1:$C$1000,MATCH(E454,INDIRECT(L454),0))</f>
        <v>授業準備をして授業に臨める</v>
      </c>
      <c r="N454" s="274" t="str">
        <f t="shared" si="98"/>
        <v>統一!$K$1:$K$1000</v>
      </c>
      <c r="O454" s="274" t="str">
        <f t="shared" ca="1" si="99"/>
        <v>(29)</v>
      </c>
      <c r="P454" s="275" t="str">
        <f t="shared" ca="1" si="92"/>
        <v>学習の準備を整え，授業に臨むことができていますか</v>
      </c>
      <c r="Q454" s="275" t="str">
        <f t="shared" ca="1" si="93"/>
        <v>よくできる</v>
      </c>
      <c r="R454" s="275" t="str">
        <f t="shared" ca="1" si="93"/>
        <v>だいたいできる</v>
      </c>
      <c r="S454" s="275" t="str">
        <f t="shared" ca="1" si="93"/>
        <v>あまりできない</v>
      </c>
      <c r="T454" s="275" t="str">
        <f t="shared" ca="1" si="93"/>
        <v>できない</v>
      </c>
      <c r="U454" s="275">
        <f t="shared" ca="1" si="93"/>
        <v>0</v>
      </c>
      <c r="V454" s="275">
        <f t="shared" ca="1" si="93"/>
        <v>0</v>
      </c>
    </row>
    <row r="455" spans="1:22">
      <c r="A455" s="269"/>
      <c r="D455" t="s">
        <v>2203</v>
      </c>
      <c r="E455" t="s">
        <v>2232</v>
      </c>
      <c r="F455">
        <v>4</v>
      </c>
      <c r="G455">
        <v>62</v>
      </c>
      <c r="H455" s="271" t="str">
        <f t="shared" si="94"/>
        <v>中２</v>
      </c>
      <c r="I455" s="271" t="str">
        <f t="shared" si="95"/>
        <v>H31</v>
      </c>
      <c r="J455" s="271" t="str">
        <f t="shared" si="96"/>
        <v>H31_中２</v>
      </c>
      <c r="K455" s="282" t="str">
        <f ca="1">INDEX(統一!$E$1:$E$1000,MATCH(E455,INDIRECT(L455),0))</f>
        <v>q129</v>
      </c>
      <c r="L455" s="274" t="str">
        <f t="shared" si="97"/>
        <v>統一!AD1:AD1000</v>
      </c>
      <c r="M455" s="274" t="str">
        <f ca="1">INDEX(統一!$C$1:$C$1000,MATCH(E455,INDIRECT(L455),0))</f>
        <v>発表をきく、発表をすることができる</v>
      </c>
      <c r="N455" s="274" t="str">
        <f t="shared" si="98"/>
        <v>統一!$K$1:$K$1000</v>
      </c>
      <c r="O455" s="274" t="str">
        <f t="shared" ca="1" si="99"/>
        <v>(30)</v>
      </c>
      <c r="P455" s="275" t="str">
        <f t="shared" ca="1" si="92"/>
        <v>先生の話や友達の発表をしっかり聞き，自分の考えを伝えることができていますか</v>
      </c>
      <c r="Q455" s="275" t="str">
        <f t="shared" ref="Q455:V464" ca="1" si="100">INDEX(INDIRECT($J455&amp;"!"&amp;Q$2),MATCH($O455,INDIRECT($J455&amp;"!"&amp;"C1:C1000"),0),0)</f>
        <v>よくできる</v>
      </c>
      <c r="R455" s="275" t="str">
        <f t="shared" ca="1" si="100"/>
        <v>だいたいできる</v>
      </c>
      <c r="S455" s="275" t="str">
        <f t="shared" ca="1" si="100"/>
        <v>あまりできない</v>
      </c>
      <c r="T455" s="275" t="str">
        <f t="shared" ca="1" si="100"/>
        <v>できない</v>
      </c>
      <c r="U455" s="275">
        <f t="shared" ca="1" si="100"/>
        <v>0</v>
      </c>
      <c r="V455" s="275">
        <f t="shared" ca="1" si="100"/>
        <v>0</v>
      </c>
    </row>
    <row r="456" spans="1:22">
      <c r="A456" s="269"/>
      <c r="D456" t="s">
        <v>2203</v>
      </c>
      <c r="E456" t="s">
        <v>2231</v>
      </c>
      <c r="F456">
        <v>4</v>
      </c>
      <c r="G456">
        <v>63</v>
      </c>
      <c r="H456" s="271" t="str">
        <f t="shared" si="94"/>
        <v>中２</v>
      </c>
      <c r="I456" s="271" t="str">
        <f t="shared" si="95"/>
        <v>H31</v>
      </c>
      <c r="J456" s="271" t="str">
        <f t="shared" si="96"/>
        <v>H31_中２</v>
      </c>
      <c r="K456" s="282" t="str">
        <f ca="1">INDEX(統一!$E$1:$E$1000,MATCH(E456,INDIRECT(L456),0))</f>
        <v>q130</v>
      </c>
      <c r="L456" s="274" t="str">
        <f t="shared" si="97"/>
        <v>統一!AD1:AD1000</v>
      </c>
      <c r="M456" s="274" t="str">
        <f ca="1">INDEX(統一!$C$1:$C$1000,MATCH(E456,INDIRECT(L456),0))</f>
        <v>集会で静かにし、姿勢を正すことができる</v>
      </c>
      <c r="N456" s="274" t="str">
        <f t="shared" si="98"/>
        <v>統一!$K$1:$K$1000</v>
      </c>
      <c r="O456" s="274" t="str">
        <f t="shared" ca="1" si="99"/>
        <v>(31)</v>
      </c>
      <c r="P456" s="275" t="str">
        <f t="shared" ca="1" si="92"/>
        <v>人の集まるところでは静かにし，その場にふさわしい態度をとることができていますか</v>
      </c>
      <c r="Q456" s="275" t="str">
        <f t="shared" ca="1" si="100"/>
        <v>よくできる</v>
      </c>
      <c r="R456" s="275" t="str">
        <f t="shared" ca="1" si="100"/>
        <v>だいたいできる</v>
      </c>
      <c r="S456" s="275" t="str">
        <f t="shared" ca="1" si="100"/>
        <v>あまりできない</v>
      </c>
      <c r="T456" s="275" t="str">
        <f t="shared" ca="1" si="100"/>
        <v>できない</v>
      </c>
      <c r="U456" s="275">
        <f t="shared" ca="1" si="100"/>
        <v>0</v>
      </c>
      <c r="V456" s="275">
        <f t="shared" ca="1" si="100"/>
        <v>0</v>
      </c>
    </row>
    <row r="457" spans="1:22">
      <c r="A457" s="269"/>
      <c r="D457" t="s">
        <v>2203</v>
      </c>
      <c r="E457" t="s">
        <v>2230</v>
      </c>
      <c r="F457">
        <v>4</v>
      </c>
      <c r="G457">
        <v>64</v>
      </c>
      <c r="H457" s="271" t="str">
        <f t="shared" si="94"/>
        <v>中２</v>
      </c>
      <c r="I457" s="271" t="str">
        <f t="shared" si="95"/>
        <v>H31</v>
      </c>
      <c r="J457" s="271" t="str">
        <f t="shared" si="96"/>
        <v>H31_中２</v>
      </c>
      <c r="K457" s="282" t="str">
        <f ca="1">INDEX(統一!$E$1:$E$1000,MATCH(E457,INDIRECT(L457),0))</f>
        <v>q131</v>
      </c>
      <c r="L457" s="274" t="str">
        <f t="shared" si="97"/>
        <v>統一!AD1:AD1000</v>
      </c>
      <c r="M457" s="274" t="str">
        <f ca="1">INDEX(統一!$C$1:$C$1000,MATCH(E457,INDIRECT(L457),0))</f>
        <v>学校をきれいにすることができる</v>
      </c>
      <c r="N457" s="274" t="str">
        <f t="shared" si="98"/>
        <v>統一!$K$1:$K$1000</v>
      </c>
      <c r="O457" s="274" t="str">
        <f t="shared" ca="1" si="99"/>
        <v>(32)</v>
      </c>
      <c r="P457" s="275" t="str">
        <f t="shared" ca="1" si="92"/>
        <v>進んで掃除や美化活動に取り組み，学校をきれいにすることができていますか</v>
      </c>
      <c r="Q457" s="275" t="str">
        <f t="shared" ca="1" si="100"/>
        <v>よくできる</v>
      </c>
      <c r="R457" s="275" t="str">
        <f t="shared" ca="1" si="100"/>
        <v>だいたいできる</v>
      </c>
      <c r="S457" s="275" t="str">
        <f t="shared" ca="1" si="100"/>
        <v>あまりできない</v>
      </c>
      <c r="T457" s="275" t="str">
        <f t="shared" ca="1" si="100"/>
        <v>できない</v>
      </c>
      <c r="U457" s="275">
        <f t="shared" ca="1" si="100"/>
        <v>0</v>
      </c>
      <c r="V457" s="275">
        <f t="shared" ca="1" si="100"/>
        <v>0</v>
      </c>
    </row>
    <row r="458" spans="1:22">
      <c r="A458" s="269"/>
      <c r="D458" t="s">
        <v>2203</v>
      </c>
      <c r="E458" t="s">
        <v>2229</v>
      </c>
      <c r="F458">
        <v>4</v>
      </c>
      <c r="G458">
        <v>65</v>
      </c>
      <c r="H458" s="271" t="str">
        <f t="shared" si="94"/>
        <v>中２</v>
      </c>
      <c r="I458" s="271" t="str">
        <f t="shared" si="95"/>
        <v>H31</v>
      </c>
      <c r="J458" s="271" t="str">
        <f t="shared" si="96"/>
        <v>H31_中２</v>
      </c>
      <c r="K458" s="282" t="str">
        <f ca="1">INDEX(統一!$E$1:$E$1000,MATCH(E458,INDIRECT(L458),0))</f>
        <v>q83</v>
      </c>
      <c r="L458" s="274" t="str">
        <f t="shared" si="97"/>
        <v>統一!AD1:AD1000</v>
      </c>
      <c r="M458" s="274" t="str">
        <f ca="1">INDEX(統一!$C$1:$C$1000,MATCH(E458,INDIRECT(L458),0))</f>
        <v>学級は楽しかった</v>
      </c>
      <c r="N458" s="274" t="str">
        <f t="shared" si="98"/>
        <v>統一!$K$1:$K$1000</v>
      </c>
      <c r="O458" s="274" t="str">
        <f t="shared" ca="1" si="99"/>
        <v>(33)</v>
      </c>
      <c r="P458" s="275" t="str">
        <f t="shared" ca="1" si="92"/>
        <v>学級での生活は楽しかったですか</v>
      </c>
      <c r="Q458" s="275" t="str">
        <f t="shared" ca="1" si="100"/>
        <v>楽しかった</v>
      </c>
      <c r="R458" s="275" t="str">
        <f t="shared" ca="1" si="100"/>
        <v>どちらかといえば，楽しかった</v>
      </c>
      <c r="S458" s="275" t="str">
        <f t="shared" ca="1" si="100"/>
        <v>どちらかといえば，楽しくなかった</v>
      </c>
      <c r="T458" s="275" t="str">
        <f t="shared" ca="1" si="100"/>
        <v>楽しくなかった</v>
      </c>
      <c r="U458" s="275">
        <f t="shared" ca="1" si="100"/>
        <v>0</v>
      </c>
      <c r="V458" s="275">
        <f t="shared" ca="1" si="100"/>
        <v>0</v>
      </c>
    </row>
    <row r="459" spans="1:22">
      <c r="A459" s="269"/>
      <c r="D459" t="s">
        <v>2203</v>
      </c>
      <c r="E459" t="s">
        <v>2228</v>
      </c>
      <c r="F459">
        <v>4</v>
      </c>
      <c r="G459">
        <v>66</v>
      </c>
      <c r="H459" s="271" t="str">
        <f t="shared" si="94"/>
        <v>中２</v>
      </c>
      <c r="I459" s="271" t="str">
        <f t="shared" si="95"/>
        <v>H31</v>
      </c>
      <c r="J459" s="271" t="str">
        <f t="shared" si="96"/>
        <v>H31_中２</v>
      </c>
      <c r="K459" s="282" t="str">
        <f ca="1">INDEX(統一!$E$1:$E$1000,MATCH(E459,INDIRECT(L459),0))</f>
        <v>q84</v>
      </c>
      <c r="L459" s="274" t="str">
        <f t="shared" si="97"/>
        <v>統一!AD1:AD1000</v>
      </c>
      <c r="M459" s="274" t="str">
        <f ca="1">INDEX(統一!$C$1:$C$1000,MATCH(E459,INDIRECT(L459),0))</f>
        <v>学級は落ち着いていた</v>
      </c>
      <c r="N459" s="274" t="str">
        <f t="shared" si="98"/>
        <v>統一!$K$1:$K$1000</v>
      </c>
      <c r="O459" s="274" t="str">
        <f t="shared" ca="1" si="99"/>
        <v>(34)</v>
      </c>
      <c r="P459" s="275" t="str">
        <f t="shared" ca="1" si="92"/>
        <v>学級は落ち着いて学習するふん囲気がありましたか</v>
      </c>
      <c r="Q459" s="275" t="str">
        <f t="shared" ca="1" si="100"/>
        <v>あった</v>
      </c>
      <c r="R459" s="275" t="str">
        <f t="shared" ca="1" si="100"/>
        <v>どちらかといえば，あった</v>
      </c>
      <c r="S459" s="275" t="str">
        <f t="shared" ca="1" si="100"/>
        <v>どちらかといえば，なかった</v>
      </c>
      <c r="T459" s="275" t="str">
        <f t="shared" ca="1" si="100"/>
        <v>なかった</v>
      </c>
      <c r="U459" s="275">
        <f t="shared" ca="1" si="100"/>
        <v>0</v>
      </c>
      <c r="V459" s="275">
        <f t="shared" ca="1" si="100"/>
        <v>0</v>
      </c>
    </row>
    <row r="460" spans="1:22">
      <c r="A460" s="269"/>
      <c r="D460" t="s">
        <v>2203</v>
      </c>
      <c r="E460" t="s">
        <v>2227</v>
      </c>
      <c r="F460">
        <v>4</v>
      </c>
      <c r="G460">
        <v>67</v>
      </c>
      <c r="H460" s="271" t="str">
        <f t="shared" si="94"/>
        <v>中２</v>
      </c>
      <c r="I460" s="271" t="str">
        <f t="shared" si="95"/>
        <v>H31</v>
      </c>
      <c r="J460" s="271" t="str">
        <f t="shared" si="96"/>
        <v>H31_中２</v>
      </c>
      <c r="K460" s="282" t="str">
        <f ca="1">INDEX(統一!$E$1:$E$1000,MATCH(E460,INDIRECT(L460),0))</f>
        <v>q209</v>
      </c>
      <c r="L460" s="274" t="str">
        <f t="shared" si="97"/>
        <v>統一!AD1:AD1000</v>
      </c>
      <c r="M460" s="274" t="str">
        <f ca="1">INDEX(統一!$C$1:$C$1000,MATCH(E460,INDIRECT(L460),0))</f>
        <v>学級はまとまっていた</v>
      </c>
      <c r="N460" s="274" t="str">
        <f t="shared" si="98"/>
        <v>統一!$K$1:$K$1000</v>
      </c>
      <c r="O460" s="274" t="str">
        <f t="shared" ca="1" si="99"/>
        <v>(35)</v>
      </c>
      <c r="P460" s="275" t="str">
        <f t="shared" ca="1" si="92"/>
        <v>あなたの学級は，いろいろな活動にまとまって取り組んでいたと思いますか（体育祭や合唱コンクールなどの学校行事も入ります）</v>
      </c>
      <c r="Q460" s="275" t="str">
        <f t="shared" ca="1" si="100"/>
        <v>思う</v>
      </c>
      <c r="R460" s="275" t="str">
        <f t="shared" ca="1" si="100"/>
        <v>どちらかといえば，思う</v>
      </c>
      <c r="S460" s="275" t="str">
        <f t="shared" ca="1" si="100"/>
        <v>どちらかといえば，思わない</v>
      </c>
      <c r="T460" s="275" t="str">
        <f t="shared" ca="1" si="100"/>
        <v>思わない</v>
      </c>
      <c r="U460" s="275">
        <f t="shared" ca="1" si="100"/>
        <v>0</v>
      </c>
      <c r="V460" s="275">
        <f t="shared" ca="1" si="100"/>
        <v>0</v>
      </c>
    </row>
    <row r="461" spans="1:22">
      <c r="A461" s="269"/>
      <c r="D461" t="s">
        <v>2203</v>
      </c>
      <c r="E461" t="s">
        <v>2226</v>
      </c>
      <c r="F461">
        <v>4</v>
      </c>
      <c r="G461">
        <v>68</v>
      </c>
      <c r="H461" s="271" t="str">
        <f t="shared" si="94"/>
        <v>中２</v>
      </c>
      <c r="I461" s="271" t="str">
        <f t="shared" si="95"/>
        <v>H31</v>
      </c>
      <c r="J461" s="271" t="str">
        <f t="shared" si="96"/>
        <v>H31_中２</v>
      </c>
      <c r="K461" s="282" t="str">
        <f ca="1">INDEX(統一!$E$1:$E$1000,MATCH(E461,INDIRECT(L461),0))</f>
        <v>q208</v>
      </c>
      <c r="L461" s="274" t="str">
        <f t="shared" si="97"/>
        <v>統一!AD1:AD1000</v>
      </c>
      <c r="M461" s="274" t="str">
        <f ca="1">INDEX(統一!$C$1:$C$1000,MATCH(E461,INDIRECT(L461),0))</f>
        <v>先生がよさを認めてくれた</v>
      </c>
      <c r="N461" s="274" t="str">
        <f t="shared" si="98"/>
        <v>統一!$K$1:$K$1000</v>
      </c>
      <c r="O461" s="274" t="str">
        <f t="shared" ca="1" si="99"/>
        <v>(36)</v>
      </c>
      <c r="P461" s="275" t="str">
        <f t="shared" ca="1" si="92"/>
        <v>学校の先生たちは自分のよいところを認めてくれましたか</v>
      </c>
      <c r="Q461" s="275" t="str">
        <f t="shared" ca="1" si="100"/>
        <v>認めてくれた</v>
      </c>
      <c r="R461" s="275" t="str">
        <f t="shared" ca="1" si="100"/>
        <v>どちらかといえば，認めてくれた</v>
      </c>
      <c r="S461" s="275" t="str">
        <f t="shared" ca="1" si="100"/>
        <v>どちらかといえば，認めてくれなかった</v>
      </c>
      <c r="T461" s="275" t="str">
        <f t="shared" ca="1" si="100"/>
        <v>認めてくれなかった</v>
      </c>
      <c r="U461" s="275">
        <f t="shared" ca="1" si="100"/>
        <v>0</v>
      </c>
      <c r="V461" s="275">
        <f t="shared" ca="1" si="100"/>
        <v>0</v>
      </c>
    </row>
    <row r="462" spans="1:22">
      <c r="A462" s="269"/>
      <c r="D462" t="s">
        <v>2203</v>
      </c>
      <c r="E462" t="s">
        <v>2225</v>
      </c>
      <c r="F462">
        <v>4</v>
      </c>
      <c r="G462">
        <v>69</v>
      </c>
      <c r="H462" s="271" t="str">
        <f t="shared" si="94"/>
        <v>中２</v>
      </c>
      <c r="I462" s="271" t="str">
        <f t="shared" si="95"/>
        <v>H31</v>
      </c>
      <c r="J462" s="271" t="str">
        <f t="shared" si="96"/>
        <v>H31_中２</v>
      </c>
      <c r="K462" s="282" t="str">
        <f ca="1">INDEX(統一!$E$1:$E$1000,MATCH(E462,INDIRECT(L462),0))</f>
        <v>q87</v>
      </c>
      <c r="L462" s="274" t="str">
        <f t="shared" si="97"/>
        <v>統一!AD1:AD1000</v>
      </c>
      <c r="M462" s="274" t="str">
        <f ca="1">INDEX(統一!$C$1:$C$1000,MATCH(E462,INDIRECT(L462),0))</f>
        <v>先生が相談にのってくれた</v>
      </c>
      <c r="N462" s="274" t="str">
        <f t="shared" si="98"/>
        <v>統一!$K$1:$K$1000</v>
      </c>
      <c r="O462" s="274" t="str">
        <f t="shared" ca="1" si="99"/>
        <v>(37)</v>
      </c>
      <c r="P462" s="275" t="str">
        <f t="shared" ca="1" si="92"/>
        <v>学校の先生たちは自分の悩みの相談にのってくれましたか</v>
      </c>
      <c r="Q462" s="275" t="str">
        <f t="shared" ca="1" si="100"/>
        <v>のってくれた</v>
      </c>
      <c r="R462" s="275" t="str">
        <f t="shared" ca="1" si="100"/>
        <v>どちらかといえば，のってくれた</v>
      </c>
      <c r="S462" s="275" t="str">
        <f t="shared" ca="1" si="100"/>
        <v>どちらかといえば，のってくれなかった</v>
      </c>
      <c r="T462" s="275" t="str">
        <f t="shared" ca="1" si="100"/>
        <v>のってくれなかった</v>
      </c>
      <c r="U462" s="275">
        <f t="shared" ca="1" si="100"/>
        <v>0</v>
      </c>
      <c r="V462" s="275">
        <f t="shared" ca="1" si="100"/>
        <v>0</v>
      </c>
    </row>
    <row r="463" spans="1:22">
      <c r="A463" s="269"/>
      <c r="D463" t="s">
        <v>2203</v>
      </c>
      <c r="E463" t="s">
        <v>2224</v>
      </c>
      <c r="F463">
        <v>4</v>
      </c>
      <c r="G463">
        <v>70</v>
      </c>
      <c r="H463" s="271" t="str">
        <f t="shared" si="94"/>
        <v>中２</v>
      </c>
      <c r="I463" s="271" t="str">
        <f t="shared" si="95"/>
        <v>H31</v>
      </c>
      <c r="J463" s="271" t="str">
        <f t="shared" si="96"/>
        <v>H31_中２</v>
      </c>
      <c r="K463" s="282" t="str">
        <f ca="1">INDEX(統一!$E$1:$E$1000,MATCH(E463,INDIRECT(L463),0))</f>
        <v>q86</v>
      </c>
      <c r="L463" s="274" t="str">
        <f t="shared" si="97"/>
        <v>統一!AD1:AD1000</v>
      </c>
      <c r="M463" s="274" t="str">
        <f ca="1">INDEX(統一!$C$1:$C$1000,MATCH(E463,INDIRECT(L463),0))</f>
        <v>友達がよいところを認めてくれた</v>
      </c>
      <c r="N463" s="274" t="str">
        <f t="shared" si="98"/>
        <v>統一!$K$1:$K$1000</v>
      </c>
      <c r="O463" s="274" t="str">
        <f t="shared" ca="1" si="99"/>
        <v>(38)</v>
      </c>
      <c r="P463" s="275" t="str">
        <f t="shared" ca="1" si="92"/>
        <v>学校の友達は自分のよいところを認めてくれましたか</v>
      </c>
      <c r="Q463" s="275" t="str">
        <f t="shared" ca="1" si="100"/>
        <v>認めてくれた</v>
      </c>
      <c r="R463" s="275" t="str">
        <f t="shared" ca="1" si="100"/>
        <v>どちらかといえば，認めてくれた</v>
      </c>
      <c r="S463" s="275" t="str">
        <f t="shared" ca="1" si="100"/>
        <v>どちらかといえば，認めてくれなかった</v>
      </c>
      <c r="T463" s="275" t="str">
        <f t="shared" ca="1" si="100"/>
        <v>認めてくれなかった</v>
      </c>
      <c r="U463" s="275">
        <f t="shared" ca="1" si="100"/>
        <v>0</v>
      </c>
      <c r="V463" s="275">
        <f t="shared" ca="1" si="100"/>
        <v>0</v>
      </c>
    </row>
    <row r="464" spans="1:22">
      <c r="A464" s="269"/>
      <c r="D464" t="s">
        <v>2203</v>
      </c>
      <c r="E464" t="s">
        <v>2223</v>
      </c>
      <c r="F464">
        <v>4</v>
      </c>
      <c r="G464">
        <v>71</v>
      </c>
      <c r="H464" s="271" t="str">
        <f t="shared" si="94"/>
        <v>中２</v>
      </c>
      <c r="I464" s="271" t="str">
        <f t="shared" si="95"/>
        <v>H31</v>
      </c>
      <c r="J464" s="271" t="str">
        <f t="shared" si="96"/>
        <v>H31_中２</v>
      </c>
      <c r="K464" s="282" t="str">
        <f ca="1">INDEX(統一!$E$1:$E$1000,MATCH(E464,INDIRECT(L464),0))</f>
        <v>q210</v>
      </c>
      <c r="L464" s="274" t="str">
        <f t="shared" si="97"/>
        <v>統一!AD1:AD1000</v>
      </c>
      <c r="M464" s="274" t="str">
        <f ca="1">INDEX(統一!$C$1:$C$1000,MATCH(E464,INDIRECT(L464),0))</f>
        <v>先生はわかるまで教えてくれた</v>
      </c>
      <c r="N464" s="274" t="str">
        <f t="shared" si="98"/>
        <v>統一!$K$1:$K$1000</v>
      </c>
      <c r="O464" s="274" t="str">
        <f t="shared" ca="1" si="99"/>
        <v>(39)</v>
      </c>
      <c r="P464" s="275" t="str">
        <f t="shared" ca="1" si="92"/>
        <v>先生は，授業やテストで理解していないところや，間違えたところについて，わかるまで教えてくれましたか</v>
      </c>
      <c r="Q464" s="275" t="str">
        <f t="shared" ca="1" si="100"/>
        <v>教えてくれた</v>
      </c>
      <c r="R464" s="275" t="str">
        <f t="shared" ca="1" si="100"/>
        <v>どちらかといえば，教えてくれた</v>
      </c>
      <c r="S464" s="275" t="str">
        <f t="shared" ca="1" si="100"/>
        <v>どちらかといえば，教えてくれなかった</v>
      </c>
      <c r="T464" s="275" t="str">
        <f t="shared" ca="1" si="100"/>
        <v>教えてくれなかった</v>
      </c>
      <c r="U464" s="275">
        <f t="shared" ca="1" si="100"/>
        <v>0</v>
      </c>
      <c r="V464" s="275">
        <f t="shared" ca="1" si="100"/>
        <v>0</v>
      </c>
    </row>
    <row r="465" spans="1:22">
      <c r="A465" s="269"/>
      <c r="D465" t="s">
        <v>2203</v>
      </c>
      <c r="E465" t="s">
        <v>2222</v>
      </c>
      <c r="F465">
        <v>4</v>
      </c>
      <c r="G465">
        <v>72</v>
      </c>
      <c r="H465" s="271" t="str">
        <f t="shared" si="94"/>
        <v>中２</v>
      </c>
      <c r="I465" s="271" t="str">
        <f t="shared" si="95"/>
        <v>H31</v>
      </c>
      <c r="J465" s="271" t="str">
        <f t="shared" si="96"/>
        <v>H31_中２</v>
      </c>
      <c r="K465" s="282" t="str">
        <f ca="1">INDEX(統一!$E$1:$E$1000,MATCH(E465,INDIRECT(L465),0))</f>
        <v>q96</v>
      </c>
      <c r="L465" s="274" t="str">
        <f t="shared" si="97"/>
        <v>統一!AD1:AD1000</v>
      </c>
      <c r="M465" s="274" t="str">
        <f ca="1">INDEX(統一!$C$1:$C$1000,MATCH(E465,INDIRECT(L465),0))</f>
        <v>習ったことを思い出して解決する</v>
      </c>
      <c r="N465" s="274" t="str">
        <f t="shared" si="98"/>
        <v>統一!$K$1:$K$1000</v>
      </c>
      <c r="O465" s="274" t="str">
        <f t="shared" ca="1" si="99"/>
        <v>(40)</v>
      </c>
      <c r="P465" s="275" t="str">
        <f t="shared" ca="1" si="92"/>
        <v>課題を解決するときに，それまでに習ったことを思い出して解決できたこと</v>
      </c>
      <c r="Q465" s="275" t="str">
        <f t="shared" ref="Q465:V474" ca="1" si="101">INDEX(INDIRECT($J465&amp;"!"&amp;Q$2),MATCH($O465,INDIRECT($J465&amp;"!"&amp;"C1:C1000"),0),0)</f>
        <v>よくあった</v>
      </c>
      <c r="R465" s="275" t="str">
        <f t="shared" ca="1" si="101"/>
        <v>ときどきあった</v>
      </c>
      <c r="S465" s="275" t="str">
        <f t="shared" ca="1" si="101"/>
        <v>あまり
なかった</v>
      </c>
      <c r="T465" s="275" t="str">
        <f t="shared" ca="1" si="101"/>
        <v>ほとんど，または全くなかった</v>
      </c>
      <c r="U465" s="275">
        <f t="shared" ca="1" si="101"/>
        <v>0</v>
      </c>
      <c r="V465" s="275">
        <f t="shared" ca="1" si="101"/>
        <v>0</v>
      </c>
    </row>
    <row r="466" spans="1:22">
      <c r="A466" s="269"/>
      <c r="D466" t="s">
        <v>2203</v>
      </c>
      <c r="E466" t="s">
        <v>2221</v>
      </c>
      <c r="F466">
        <v>4</v>
      </c>
      <c r="G466">
        <v>73</v>
      </c>
      <c r="H466" s="271" t="str">
        <f t="shared" si="94"/>
        <v>中２</v>
      </c>
      <c r="I466" s="271" t="str">
        <f t="shared" si="95"/>
        <v>H31</v>
      </c>
      <c r="J466" s="271" t="str">
        <f t="shared" si="96"/>
        <v>H31_中２</v>
      </c>
      <c r="K466" s="282" t="str">
        <f ca="1">INDEX(統一!$E$1:$E$1000,MATCH(E466,INDIRECT(L466),0))</f>
        <v>q97</v>
      </c>
      <c r="L466" s="274" t="str">
        <f t="shared" si="97"/>
        <v>統一!AD1:AD1000</v>
      </c>
      <c r="M466" s="274" t="str">
        <f ca="1">INDEX(統一!$C$1:$C$1000,MATCH(E466,INDIRECT(L466),0))</f>
        <v>理由をつけて発表したり書いたりできる</v>
      </c>
      <c r="N466" s="274" t="str">
        <f t="shared" si="98"/>
        <v>統一!$K$1:$K$1000</v>
      </c>
      <c r="O466" s="274" t="str">
        <f t="shared" ca="1" si="99"/>
        <v>(41)</v>
      </c>
      <c r="P466" s="275" t="str">
        <f t="shared" ca="1" si="92"/>
        <v>自分の考えを理由をつけて発表したり，書いたりできたこと</v>
      </c>
      <c r="Q466" s="275" t="str">
        <f t="shared" ca="1" si="101"/>
        <v>よくあった</v>
      </c>
      <c r="R466" s="275" t="str">
        <f t="shared" ca="1" si="101"/>
        <v>ときどきあった</v>
      </c>
      <c r="S466" s="275" t="str">
        <f t="shared" ca="1" si="101"/>
        <v>あまり
なかった</v>
      </c>
      <c r="T466" s="275" t="str">
        <f t="shared" ca="1" si="101"/>
        <v>ほとんど，または全くなかった</v>
      </c>
      <c r="U466" s="275">
        <f t="shared" ca="1" si="101"/>
        <v>0</v>
      </c>
      <c r="V466" s="275">
        <f t="shared" ca="1" si="101"/>
        <v>0</v>
      </c>
    </row>
    <row r="467" spans="1:22">
      <c r="A467" s="269"/>
      <c r="D467" t="s">
        <v>2203</v>
      </c>
      <c r="E467" t="s">
        <v>2220</v>
      </c>
      <c r="F467">
        <v>4</v>
      </c>
      <c r="G467">
        <v>74</v>
      </c>
      <c r="H467" s="271" t="str">
        <f t="shared" si="94"/>
        <v>中２</v>
      </c>
      <c r="I467" s="271" t="str">
        <f t="shared" si="95"/>
        <v>H31</v>
      </c>
      <c r="J467" s="271" t="str">
        <f t="shared" si="96"/>
        <v>H31_中２</v>
      </c>
      <c r="K467" s="282" t="str">
        <f ca="1">INDEX(統一!$E$1:$E$1000,MATCH(E467,INDIRECT(L467),0))</f>
        <v>q98</v>
      </c>
      <c r="L467" s="274" t="str">
        <f t="shared" si="97"/>
        <v>統一!AD1:AD1000</v>
      </c>
      <c r="M467" s="274" t="str">
        <f ca="1">INDEX(統一!$C$1:$C$1000,MATCH(E467,INDIRECT(L467),0))</f>
        <v>授業のまとめを先生が見る</v>
      </c>
      <c r="N467" s="274" t="str">
        <f t="shared" si="98"/>
        <v>統一!$K$1:$K$1000</v>
      </c>
      <c r="O467" s="274" t="str">
        <f t="shared" ca="1" si="99"/>
        <v>(42)</v>
      </c>
      <c r="P467" s="275" t="str">
        <f t="shared" ca="1" si="92"/>
        <v>ノートやワークシート，プリントに書いた授業のまとめを先生に見てもらうこと</v>
      </c>
      <c r="Q467" s="275" t="str">
        <f t="shared" ca="1" si="101"/>
        <v>よくあった</v>
      </c>
      <c r="R467" s="275" t="str">
        <f t="shared" ca="1" si="101"/>
        <v>ときどきあった</v>
      </c>
      <c r="S467" s="275" t="str">
        <f t="shared" ca="1" si="101"/>
        <v>あまり
なかった</v>
      </c>
      <c r="T467" s="275" t="str">
        <f t="shared" ca="1" si="101"/>
        <v>ほとんど，または全くなかった</v>
      </c>
      <c r="U467" s="275">
        <f t="shared" ca="1" si="101"/>
        <v>0</v>
      </c>
      <c r="V467" s="275">
        <f t="shared" ca="1" si="101"/>
        <v>0</v>
      </c>
    </row>
    <row r="468" spans="1:22">
      <c r="A468" s="269"/>
      <c r="D468" t="s">
        <v>2203</v>
      </c>
      <c r="E468" t="s">
        <v>2219</v>
      </c>
      <c r="F468">
        <v>4</v>
      </c>
      <c r="G468">
        <v>75</v>
      </c>
      <c r="H468" s="271" t="str">
        <f t="shared" si="94"/>
        <v>中２</v>
      </c>
      <c r="I468" s="271" t="str">
        <f t="shared" si="95"/>
        <v>H31</v>
      </c>
      <c r="J468" s="271" t="str">
        <f t="shared" si="96"/>
        <v>H31_中２</v>
      </c>
      <c r="K468" s="282" t="str">
        <f ca="1">INDEX(統一!$E$1:$E$1000,MATCH(E468,INDIRECT(L468),0))</f>
        <v>q99</v>
      </c>
      <c r="L468" s="274" t="str">
        <f t="shared" si="97"/>
        <v>統一!AD1:AD1000</v>
      </c>
      <c r="M468" s="274" t="str">
        <f ca="1">INDEX(統一!$C$1:$C$1000,MATCH(E468,INDIRECT(L468),0))</f>
        <v>ドリルをする【逆転項目】</v>
      </c>
      <c r="N468" s="274" t="str">
        <f t="shared" si="98"/>
        <v>統一!$K$1:$K$1000</v>
      </c>
      <c r="O468" s="274" t="str">
        <f t="shared" ca="1" si="99"/>
        <v>(43)</v>
      </c>
      <c r="P468" s="275" t="str">
        <f t="shared" ca="1" si="92"/>
        <v>ドリルなどをすること</v>
      </c>
      <c r="Q468" s="275" t="str">
        <f t="shared" ca="1" si="101"/>
        <v>よくあった</v>
      </c>
      <c r="R468" s="275" t="str">
        <f t="shared" ca="1" si="101"/>
        <v>ときどきあった</v>
      </c>
      <c r="S468" s="275" t="str">
        <f t="shared" ca="1" si="101"/>
        <v>あまり
なかった</v>
      </c>
      <c r="T468" s="275" t="str">
        <f t="shared" ca="1" si="101"/>
        <v>ほとんど，または全くなかった</v>
      </c>
      <c r="U468" s="275">
        <f t="shared" ca="1" si="101"/>
        <v>0</v>
      </c>
      <c r="V468" s="275">
        <f t="shared" ca="1" si="101"/>
        <v>0</v>
      </c>
    </row>
    <row r="469" spans="1:22">
      <c r="A469" s="269"/>
      <c r="D469" t="s">
        <v>2203</v>
      </c>
      <c r="E469" t="s">
        <v>2218</v>
      </c>
      <c r="F469">
        <v>4</v>
      </c>
      <c r="G469">
        <v>76</v>
      </c>
      <c r="H469" s="271" t="str">
        <f t="shared" si="94"/>
        <v>中２</v>
      </c>
      <c r="I469" s="271" t="str">
        <f t="shared" si="95"/>
        <v>H31</v>
      </c>
      <c r="J469" s="271" t="str">
        <f t="shared" si="96"/>
        <v>H31_中２</v>
      </c>
      <c r="K469" s="282" t="str">
        <f ca="1">INDEX(統一!$E$1:$E$1000,MATCH(E469,INDIRECT(L469),0))</f>
        <v>q100</v>
      </c>
      <c r="L469" s="274" t="str">
        <f t="shared" si="97"/>
        <v>統一!AD1:AD1000</v>
      </c>
      <c r="M469" s="274" t="str">
        <f ca="1">INDEX(統一!$C$1:$C$1000,MATCH(E469,INDIRECT(L469),0))</f>
        <v>考えを出し合って解決する</v>
      </c>
      <c r="N469" s="274" t="str">
        <f t="shared" si="98"/>
        <v>統一!$K$1:$K$1000</v>
      </c>
      <c r="O469" s="274" t="str">
        <f t="shared" ca="1" si="99"/>
        <v>(44)</v>
      </c>
      <c r="P469" s="275" t="str">
        <f t="shared" ca="1" si="92"/>
        <v>グループで活動するときに，一人の考えだけでなくみんなで考えを出し合って課題を解決すること</v>
      </c>
      <c r="Q469" s="275" t="str">
        <f t="shared" ca="1" si="101"/>
        <v>よくあった</v>
      </c>
      <c r="R469" s="275" t="str">
        <f t="shared" ca="1" si="101"/>
        <v>ときどきあった</v>
      </c>
      <c r="S469" s="275" t="str">
        <f t="shared" ca="1" si="101"/>
        <v>あまり
なかった</v>
      </c>
      <c r="T469" s="275" t="str">
        <f t="shared" ca="1" si="101"/>
        <v>ほとんど，または全くなかった</v>
      </c>
      <c r="U469" s="275">
        <f t="shared" ca="1" si="101"/>
        <v>0</v>
      </c>
      <c r="V469" s="275">
        <f t="shared" ca="1" si="101"/>
        <v>0</v>
      </c>
    </row>
    <row r="470" spans="1:22">
      <c r="A470" s="269"/>
      <c r="D470" t="s">
        <v>2203</v>
      </c>
      <c r="E470" t="s">
        <v>2217</v>
      </c>
      <c r="F470">
        <v>4</v>
      </c>
      <c r="G470">
        <v>77</v>
      </c>
      <c r="H470" s="271" t="str">
        <f t="shared" si="94"/>
        <v>中２</v>
      </c>
      <c r="I470" s="271" t="str">
        <f t="shared" si="95"/>
        <v>H31</v>
      </c>
      <c r="J470" s="271" t="str">
        <f t="shared" si="96"/>
        <v>H31_中２</v>
      </c>
      <c r="K470" s="282" t="str">
        <f ca="1">INDEX(統一!$E$1:$E$1000,MATCH(E470,INDIRECT(L470),0))</f>
        <v>q101</v>
      </c>
      <c r="L470" s="274" t="str">
        <f t="shared" si="97"/>
        <v>統一!AD1:AD1000</v>
      </c>
      <c r="M470" s="274" t="str">
        <f ca="1">INDEX(統一!$C$1:$C$1000,MATCH(E470,INDIRECT(L470),0))</f>
        <v>いろいろな考えを発表する</v>
      </c>
      <c r="N470" s="274" t="str">
        <f t="shared" si="98"/>
        <v>統一!$K$1:$K$1000</v>
      </c>
      <c r="O470" s="274" t="str">
        <f t="shared" ca="1" si="99"/>
        <v>(45)</v>
      </c>
      <c r="P470" s="275" t="str">
        <f t="shared" ca="1" si="92"/>
        <v>授業で課題を解決するときに，みんなでいろいろな考えを発表すること</v>
      </c>
      <c r="Q470" s="275" t="str">
        <f t="shared" ca="1" si="101"/>
        <v>よくあった</v>
      </c>
      <c r="R470" s="275" t="str">
        <f t="shared" ca="1" si="101"/>
        <v>ときどきあった</v>
      </c>
      <c r="S470" s="275" t="str">
        <f t="shared" ca="1" si="101"/>
        <v>あまり
なかった</v>
      </c>
      <c r="T470" s="275" t="str">
        <f t="shared" ca="1" si="101"/>
        <v>ほとんど，または全くなかった</v>
      </c>
      <c r="U470" s="275">
        <f t="shared" ca="1" si="101"/>
        <v>0</v>
      </c>
      <c r="V470" s="275">
        <f t="shared" ca="1" si="101"/>
        <v>0</v>
      </c>
    </row>
    <row r="471" spans="1:22">
      <c r="A471" s="269"/>
      <c r="D471" t="s">
        <v>2203</v>
      </c>
      <c r="E471" t="s">
        <v>2216</v>
      </c>
      <c r="F471">
        <v>4</v>
      </c>
      <c r="G471">
        <v>78</v>
      </c>
      <c r="H471" s="271" t="str">
        <f t="shared" si="94"/>
        <v>中２</v>
      </c>
      <c r="I471" s="271" t="str">
        <f t="shared" si="95"/>
        <v>H31</v>
      </c>
      <c r="J471" s="271" t="str">
        <f t="shared" si="96"/>
        <v>H31_中２</v>
      </c>
      <c r="K471" s="282" t="str">
        <f ca="1">INDEX(統一!$E$1:$E$1000,MATCH(E471,INDIRECT(L471),0))</f>
        <v>q102</v>
      </c>
      <c r="L471" s="274" t="str">
        <f t="shared" si="97"/>
        <v>統一!AD1:AD1000</v>
      </c>
      <c r="M471" s="274" t="str">
        <f ca="1">INDEX(統一!$C$1:$C$1000,MATCH(E471,INDIRECT(L471),0))</f>
        <v>授業の始めに解決方法を考える</v>
      </c>
      <c r="N471" s="274" t="str">
        <f t="shared" si="98"/>
        <v>統一!$K$1:$K$1000</v>
      </c>
      <c r="O471" s="274" t="str">
        <f t="shared" ca="1" si="99"/>
        <v>(46)</v>
      </c>
      <c r="P471" s="275" t="str">
        <f t="shared" ca="1" si="92"/>
        <v>授業の始めに，先生から，どうやったら課題を解決できるか考えるように言われること</v>
      </c>
      <c r="Q471" s="275" t="str">
        <f t="shared" ca="1" si="101"/>
        <v>よくあった</v>
      </c>
      <c r="R471" s="275" t="str">
        <f t="shared" ca="1" si="101"/>
        <v>ときどきあった</v>
      </c>
      <c r="S471" s="275" t="str">
        <f t="shared" ca="1" si="101"/>
        <v>あまり
なかった</v>
      </c>
      <c r="T471" s="275" t="str">
        <f t="shared" ca="1" si="101"/>
        <v>ほとんど，または全くなかった</v>
      </c>
      <c r="U471" s="275">
        <f t="shared" ca="1" si="101"/>
        <v>0</v>
      </c>
      <c r="V471" s="275">
        <f t="shared" ca="1" si="101"/>
        <v>0</v>
      </c>
    </row>
    <row r="472" spans="1:22">
      <c r="A472" s="269"/>
      <c r="D472" t="s">
        <v>2203</v>
      </c>
      <c r="E472" t="s">
        <v>2215</v>
      </c>
      <c r="F472">
        <v>4</v>
      </c>
      <c r="G472">
        <v>79</v>
      </c>
      <c r="H472" s="271" t="str">
        <f t="shared" si="94"/>
        <v>中２</v>
      </c>
      <c r="I472" s="271" t="str">
        <f t="shared" si="95"/>
        <v>H31</v>
      </c>
      <c r="J472" s="271" t="str">
        <f t="shared" si="96"/>
        <v>H31_中２</v>
      </c>
      <c r="K472" s="282" t="str">
        <f ca="1">INDEX(統一!$E$1:$E$1000,MATCH(E472,INDIRECT(L472),0))</f>
        <v>q103</v>
      </c>
      <c r="L472" s="274" t="str">
        <f t="shared" si="97"/>
        <v>統一!AD1:AD1000</v>
      </c>
      <c r="M472" s="274" t="str">
        <f ca="1">INDEX(統一!$C$1:$C$1000,MATCH(E472,INDIRECT(L472),0))</f>
        <v>授業の最後に次時の疑問が浮かぶ</v>
      </c>
      <c r="N472" s="274" t="str">
        <f t="shared" si="98"/>
        <v>統一!$K$1:$K$1000</v>
      </c>
      <c r="O472" s="274" t="str">
        <f t="shared" ca="1" si="99"/>
        <v>(47)</v>
      </c>
      <c r="P472" s="275" t="str">
        <f t="shared" ca="1" si="92"/>
        <v>授業の始めには気が付かなかった疑問が，授業の終わりに，頭に浮かんできたこと</v>
      </c>
      <c r="Q472" s="275" t="str">
        <f t="shared" ca="1" si="101"/>
        <v>よくあった</v>
      </c>
      <c r="R472" s="275" t="str">
        <f t="shared" ca="1" si="101"/>
        <v>ときどきあった</v>
      </c>
      <c r="S472" s="275" t="str">
        <f t="shared" ca="1" si="101"/>
        <v>あまり
なかった</v>
      </c>
      <c r="T472" s="275" t="str">
        <f t="shared" ca="1" si="101"/>
        <v>ほとんど，または全くなかった</v>
      </c>
      <c r="U472" s="275">
        <f t="shared" ca="1" si="101"/>
        <v>0</v>
      </c>
      <c r="V472" s="275">
        <f t="shared" ca="1" si="101"/>
        <v>0</v>
      </c>
    </row>
    <row r="473" spans="1:22">
      <c r="A473" s="269"/>
      <c r="D473" t="s">
        <v>2203</v>
      </c>
      <c r="E473" t="s">
        <v>2214</v>
      </c>
      <c r="F473">
        <v>4</v>
      </c>
      <c r="G473">
        <v>80</v>
      </c>
      <c r="H473" s="271" t="str">
        <f t="shared" si="94"/>
        <v>中２</v>
      </c>
      <c r="I473" s="271" t="str">
        <f t="shared" si="95"/>
        <v>H31</v>
      </c>
      <c r="J473" s="271" t="str">
        <f t="shared" si="96"/>
        <v>H31_中２</v>
      </c>
      <c r="K473" s="282" t="str">
        <f ca="1">INDEX(統一!$E$1:$E$1000,MATCH(E473,INDIRECT(L473),0))</f>
        <v>q104</v>
      </c>
      <c r="L473" s="274" t="str">
        <f t="shared" si="97"/>
        <v>統一!AD1:AD1000</v>
      </c>
      <c r="M473" s="274" t="str">
        <f ca="1">INDEX(統一!$C$1:$C$1000,MATCH(E473,INDIRECT(L473),0))</f>
        <v>友達との英語の活動で表現できるようになる</v>
      </c>
      <c r="N473" s="274" t="str">
        <f t="shared" si="98"/>
        <v>統一!$K$1:$K$1000</v>
      </c>
      <c r="O473" s="274" t="str">
        <f t="shared" ca="1" si="99"/>
        <v>(48)</v>
      </c>
      <c r="P473" s="275" t="str">
        <f t="shared" ca="1" si="92"/>
        <v>授業で，友達と英語を使って活動することで，新しい英語の表現を使えるようになりましたか</v>
      </c>
      <c r="Q473" s="275" t="str">
        <f t="shared" ca="1" si="101"/>
        <v>当てはまる</v>
      </c>
      <c r="R473" s="275" t="str">
        <f t="shared" ca="1" si="101"/>
        <v>どちらかといえば，当てはまる</v>
      </c>
      <c r="S473" s="275" t="str">
        <f t="shared" ca="1" si="101"/>
        <v>どちらかといえば，当てはまらない</v>
      </c>
      <c r="T473" s="275" t="str">
        <f t="shared" ca="1" si="101"/>
        <v>当てはまらない</v>
      </c>
      <c r="U473" s="275">
        <f t="shared" ca="1" si="101"/>
        <v>0</v>
      </c>
      <c r="V473" s="275">
        <f t="shared" ca="1" si="101"/>
        <v>0</v>
      </c>
    </row>
    <row r="474" spans="1:22">
      <c r="A474" s="269"/>
      <c r="D474" t="s">
        <v>2203</v>
      </c>
      <c r="E474" t="s">
        <v>2213</v>
      </c>
      <c r="F474">
        <v>4</v>
      </c>
      <c r="G474">
        <v>81</v>
      </c>
      <c r="H474" s="271" t="str">
        <f t="shared" si="94"/>
        <v>中２</v>
      </c>
      <c r="I474" s="271" t="str">
        <f t="shared" si="95"/>
        <v>H31</v>
      </c>
      <c r="J474" s="271" t="str">
        <f t="shared" si="96"/>
        <v>H31_中２</v>
      </c>
      <c r="K474" s="282" t="str">
        <f ca="1">INDEX(統一!$E$1:$E$1000,MATCH(E474,INDIRECT(L474),0))</f>
        <v>q105</v>
      </c>
      <c r="L474" s="274" t="str">
        <f t="shared" si="97"/>
        <v>統一!AD1:AD1000</v>
      </c>
      <c r="M474" s="274" t="str">
        <f ca="1">INDEX(統一!$C$1:$C$1000,MATCH(E474,INDIRECT(L474),0))</f>
        <v>考えや気持ちを英語で聞く話す読む書く</v>
      </c>
      <c r="N474" s="274" t="str">
        <f t="shared" si="98"/>
        <v>統一!$K$1:$K$1000</v>
      </c>
      <c r="O474" s="274" t="str">
        <f t="shared" ca="1" si="99"/>
        <v>(49)</v>
      </c>
      <c r="P474" s="275" t="str">
        <f t="shared" ca="1" si="92"/>
        <v>授業で，自分や友達の考えや気持ちなどについて，英語で聞く，話す，読む，書くなどの活動を行っていましたか</v>
      </c>
      <c r="Q474" s="275" t="str">
        <f t="shared" ca="1" si="101"/>
        <v>当てはまる</v>
      </c>
      <c r="R474" s="275" t="str">
        <f t="shared" ca="1" si="101"/>
        <v>どちらかといえば，当てはまる</v>
      </c>
      <c r="S474" s="275" t="str">
        <f t="shared" ca="1" si="101"/>
        <v>どちらかといえば，当てはまらない</v>
      </c>
      <c r="T474" s="275" t="str">
        <f t="shared" ca="1" si="101"/>
        <v>当てはまらない</v>
      </c>
      <c r="U474" s="275">
        <f t="shared" ca="1" si="101"/>
        <v>0</v>
      </c>
      <c r="V474" s="275">
        <f t="shared" ca="1" si="101"/>
        <v>0</v>
      </c>
    </row>
    <row r="475" spans="1:22">
      <c r="A475" s="269"/>
      <c r="D475" t="s">
        <v>2203</v>
      </c>
      <c r="E475" t="s">
        <v>2212</v>
      </c>
      <c r="F475">
        <v>4</v>
      </c>
      <c r="G475">
        <v>82</v>
      </c>
      <c r="H475" s="271" t="str">
        <f t="shared" si="94"/>
        <v>中２</v>
      </c>
      <c r="I475" s="271" t="str">
        <f t="shared" si="95"/>
        <v>H31</v>
      </c>
      <c r="J475" s="271" t="str">
        <f t="shared" si="96"/>
        <v>H31_中２</v>
      </c>
      <c r="K475" s="282" t="str">
        <f ca="1">INDEX(統一!$E$1:$E$1000,MATCH(E475,INDIRECT(L475),0))</f>
        <v>q106</v>
      </c>
      <c r="L475" s="274" t="str">
        <f t="shared" si="97"/>
        <v>統一!AD1:AD1000</v>
      </c>
      <c r="M475" s="274" t="str">
        <f ca="1">INDEX(統一!$C$1:$C$1000,MATCH(E475,INDIRECT(L475),0))</f>
        <v>英語を使った活動で英語を使ってみたくなる</v>
      </c>
      <c r="N475" s="274" t="str">
        <f t="shared" si="98"/>
        <v>統一!$K$1:$K$1000</v>
      </c>
      <c r="O475" s="274" t="str">
        <f t="shared" ca="1" si="99"/>
        <v>(50)</v>
      </c>
      <c r="P475" s="275" t="str">
        <f t="shared" ca="1" si="92"/>
        <v>授業で，英語を使って活動することで，自分も英語を使ってみたいと思うようになりましたか</v>
      </c>
      <c r="Q475" s="275" t="str">
        <f t="shared" ref="Q475:V484" ca="1" si="102">INDEX(INDIRECT($J475&amp;"!"&amp;Q$2),MATCH($O475,INDIRECT($J475&amp;"!"&amp;"C1:C1000"),0),0)</f>
        <v>当てはまる</v>
      </c>
      <c r="R475" s="275" t="str">
        <f t="shared" ca="1" si="102"/>
        <v>どちらかといえば，当てはまる</v>
      </c>
      <c r="S475" s="275" t="str">
        <f t="shared" ca="1" si="102"/>
        <v>どちらかといえば，当てはまらない</v>
      </c>
      <c r="T475" s="275" t="str">
        <f t="shared" ca="1" si="102"/>
        <v>当てはまらない</v>
      </c>
      <c r="U475" s="275">
        <f t="shared" ca="1" si="102"/>
        <v>0</v>
      </c>
      <c r="V475" s="275">
        <f t="shared" ca="1" si="102"/>
        <v>0</v>
      </c>
    </row>
    <row r="476" spans="1:22">
      <c r="A476" s="269"/>
      <c r="D476" t="s">
        <v>2203</v>
      </c>
      <c r="E476" t="s">
        <v>2211</v>
      </c>
      <c r="F476">
        <v>4</v>
      </c>
      <c r="G476">
        <v>83</v>
      </c>
      <c r="H476" s="271" t="str">
        <f t="shared" si="94"/>
        <v>中２</v>
      </c>
      <c r="I476" s="271" t="str">
        <f t="shared" si="95"/>
        <v>H31</v>
      </c>
      <c r="J476" s="271" t="str">
        <f t="shared" si="96"/>
        <v>H31_中２</v>
      </c>
      <c r="K476" s="282" t="str">
        <f ca="1">INDEX(統一!$E$1:$E$1000,MATCH(E476,INDIRECT(L476),0))</f>
        <v>q107</v>
      </c>
      <c r="L476" s="274" t="str">
        <f t="shared" si="97"/>
        <v>統一!AD1:AD1000</v>
      </c>
      <c r="M476" s="274" t="str">
        <f ca="1">INDEX(統一!$C$1:$C$1000,MATCH(E476,INDIRECT(L476),0))</f>
        <v>宿題をしている</v>
      </c>
      <c r="N476" s="274" t="str">
        <f t="shared" si="98"/>
        <v>統一!$K$1:$K$1000</v>
      </c>
      <c r="O476" s="274" t="str">
        <f t="shared" ca="1" si="99"/>
        <v>(51)</v>
      </c>
      <c r="P476" s="275" t="str">
        <f t="shared" ca="1" si="92"/>
        <v>学校の宿題をしていますか</v>
      </c>
      <c r="Q476" s="275" t="str">
        <f t="shared" ca="1" si="102"/>
        <v>している</v>
      </c>
      <c r="R476" s="275" t="str">
        <f t="shared" ca="1" si="102"/>
        <v>どちらかといえば，している</v>
      </c>
      <c r="S476" s="275" t="str">
        <f t="shared" ca="1" si="102"/>
        <v>あまりしていない</v>
      </c>
      <c r="T476" s="275" t="str">
        <f t="shared" ca="1" si="102"/>
        <v>全くしていない</v>
      </c>
      <c r="U476" s="275">
        <f t="shared" ca="1" si="102"/>
        <v>0</v>
      </c>
      <c r="V476" s="275">
        <f t="shared" ca="1" si="102"/>
        <v>0</v>
      </c>
    </row>
    <row r="477" spans="1:22">
      <c r="A477" s="269"/>
      <c r="D477" t="s">
        <v>2203</v>
      </c>
      <c r="E477" t="s">
        <v>2210</v>
      </c>
      <c r="F477">
        <v>4</v>
      </c>
      <c r="G477">
        <v>84</v>
      </c>
      <c r="H477" s="271" t="str">
        <f t="shared" si="94"/>
        <v>中２</v>
      </c>
      <c r="I477" s="271" t="str">
        <f t="shared" si="95"/>
        <v>H31</v>
      </c>
      <c r="J477" s="271" t="str">
        <f t="shared" si="96"/>
        <v>H31_中２</v>
      </c>
      <c r="K477" s="282" t="str">
        <f ca="1">INDEX(統一!$E$1:$E$1000,MATCH(E477,INDIRECT(L477),0))</f>
        <v>q108</v>
      </c>
      <c r="L477" s="274" t="str">
        <f t="shared" si="97"/>
        <v>統一!AD1:AD1000</v>
      </c>
      <c r="M477" s="274" t="str">
        <f ca="1">INDEX(統一!$C$1:$C$1000,MATCH(E477,INDIRECT(L477),0))</f>
        <v>家で予習・復習をしている</v>
      </c>
      <c r="N477" s="274" t="str">
        <f t="shared" si="98"/>
        <v>統一!$K$1:$K$1000</v>
      </c>
      <c r="O477" s="274" t="str">
        <f t="shared" ca="1" si="99"/>
        <v>(52)</v>
      </c>
      <c r="P477" s="275" t="str">
        <f t="shared" ca="1" si="92"/>
        <v>学校の授業の予習や復習をしていますか</v>
      </c>
      <c r="Q477" s="275" t="str">
        <f t="shared" ca="1" si="102"/>
        <v>している</v>
      </c>
      <c r="R477" s="275" t="str">
        <f t="shared" ca="1" si="102"/>
        <v>どちらかといえば，している</v>
      </c>
      <c r="S477" s="275" t="str">
        <f t="shared" ca="1" si="102"/>
        <v>あまりしていない</v>
      </c>
      <c r="T477" s="275" t="str">
        <f t="shared" ca="1" si="102"/>
        <v>全くしていない</v>
      </c>
      <c r="U477" s="275">
        <f t="shared" ca="1" si="102"/>
        <v>0</v>
      </c>
      <c r="V477" s="275">
        <f t="shared" ca="1" si="102"/>
        <v>0</v>
      </c>
    </row>
    <row r="478" spans="1:22">
      <c r="A478" s="269"/>
      <c r="D478" t="s">
        <v>2203</v>
      </c>
      <c r="E478" t="s">
        <v>2209</v>
      </c>
      <c r="F478">
        <v>6</v>
      </c>
      <c r="G478">
        <v>85</v>
      </c>
      <c r="H478" s="271" t="str">
        <f t="shared" si="94"/>
        <v>中２</v>
      </c>
      <c r="I478" s="271" t="str">
        <f t="shared" si="95"/>
        <v>H31</v>
      </c>
      <c r="J478" s="271" t="str">
        <f t="shared" si="96"/>
        <v>H31_中２</v>
      </c>
      <c r="K478" s="282" t="str">
        <f ca="1">INDEX(統一!$E$1:$E$1000,MATCH(E478,INDIRECT(L478),0))</f>
        <v>q109</v>
      </c>
      <c r="L478" s="274" t="str">
        <f t="shared" si="97"/>
        <v>統一!AD1:AD1000</v>
      </c>
      <c r="M478" s="274" t="str">
        <f ca="1">INDEX(統一!$C$1:$C$1000,MATCH(E478,INDIRECT(L478),0))</f>
        <v>平日の勉強時間</v>
      </c>
      <c r="N478" s="274" t="str">
        <f t="shared" si="98"/>
        <v>統一!$K$1:$K$1000</v>
      </c>
      <c r="O478" s="274" t="str">
        <f t="shared" ca="1" si="99"/>
        <v>(53)</v>
      </c>
      <c r="P478" s="275" t="str">
        <f t="shared" ca="1" si="92"/>
        <v>学校の授業時間以外に，普段（月～金曜日），１日当たりどれくらいの時間，勉強をしますか（学習塾で勉強している時間や家庭教師に教わっている時間も含みます）</v>
      </c>
      <c r="Q478" s="275" t="str">
        <f t="shared" ca="1" si="102"/>
        <v>３時間以上</v>
      </c>
      <c r="R478" s="275" t="str">
        <f t="shared" ca="1" si="102"/>
        <v>２時間以上，３時間より少ない</v>
      </c>
      <c r="S478" s="275" t="str">
        <f t="shared" ca="1" si="102"/>
        <v>１時間以上，２時間より少ない</v>
      </c>
      <c r="T478" s="275" t="str">
        <f t="shared" ca="1" si="102"/>
        <v>３０分以上，１時間より少ない</v>
      </c>
      <c r="U478" s="275" t="str">
        <f t="shared" ca="1" si="102"/>
        <v>３０分より少ない</v>
      </c>
      <c r="V478" s="275" t="str">
        <f t="shared" ca="1" si="102"/>
        <v>全くしない</v>
      </c>
    </row>
    <row r="479" spans="1:22">
      <c r="A479" s="269"/>
      <c r="D479" t="s">
        <v>2203</v>
      </c>
      <c r="E479" t="s">
        <v>2208</v>
      </c>
      <c r="F479">
        <v>6</v>
      </c>
      <c r="G479">
        <v>86</v>
      </c>
      <c r="H479" s="271" t="str">
        <f t="shared" si="94"/>
        <v>中２</v>
      </c>
      <c r="I479" s="271" t="str">
        <f t="shared" si="95"/>
        <v>H31</v>
      </c>
      <c r="J479" s="271" t="str">
        <f t="shared" si="96"/>
        <v>H31_中２</v>
      </c>
      <c r="K479" s="282" t="str">
        <f ca="1">INDEX(統一!$E$1:$E$1000,MATCH(E479,INDIRECT(L479),0))</f>
        <v>q110</v>
      </c>
      <c r="L479" s="274" t="str">
        <f t="shared" si="97"/>
        <v>統一!AD1:AD1000</v>
      </c>
      <c r="M479" s="274" t="str">
        <f ca="1">INDEX(統一!$C$1:$C$1000,MATCH(E479,INDIRECT(L479),0))</f>
        <v>土日の勉強時間</v>
      </c>
      <c r="N479" s="274" t="str">
        <f t="shared" si="98"/>
        <v>統一!$K$1:$K$1000</v>
      </c>
      <c r="O479" s="274" t="str">
        <f t="shared" ca="1" si="99"/>
        <v>(54)</v>
      </c>
      <c r="P479" s="275" t="str">
        <f t="shared" ca="1" si="92"/>
        <v>土曜日や日曜日など学校が休みの日に，１日当たりどれくらいの時間，勉強をしますか（学習塾で勉強している時間や家庭教師に教わっている時間も含みます）</v>
      </c>
      <c r="Q479" s="275" t="str">
        <f t="shared" ca="1" si="102"/>
        <v>４時間以上</v>
      </c>
      <c r="R479" s="275" t="str">
        <f t="shared" ca="1" si="102"/>
        <v>３時間以上，４時間より少ない</v>
      </c>
      <c r="S479" s="275" t="str">
        <f t="shared" ca="1" si="102"/>
        <v>２時間以上，３時間より少ない</v>
      </c>
      <c r="T479" s="275" t="str">
        <f t="shared" ca="1" si="102"/>
        <v>１時間以上，２時間より少ない</v>
      </c>
      <c r="U479" s="275" t="str">
        <f t="shared" ca="1" si="102"/>
        <v>１時間より少ない</v>
      </c>
      <c r="V479" s="275" t="str">
        <f t="shared" ca="1" si="102"/>
        <v>全くしない</v>
      </c>
    </row>
    <row r="480" spans="1:22">
      <c r="A480" s="269"/>
      <c r="D480" t="s">
        <v>2203</v>
      </c>
      <c r="E480" t="s">
        <v>2207</v>
      </c>
      <c r="F480">
        <v>8</v>
      </c>
      <c r="G480">
        <v>87</v>
      </c>
      <c r="H480" s="271" t="str">
        <f t="shared" si="94"/>
        <v>中２</v>
      </c>
      <c r="I480" s="271" t="str">
        <f t="shared" si="95"/>
        <v>H31</v>
      </c>
      <c r="J480" s="271" t="str">
        <f t="shared" si="96"/>
        <v>H31_中２</v>
      </c>
      <c r="K480" s="282" t="str">
        <f ca="1">INDEX(統一!$E$1:$E$1000,MATCH(E480,INDIRECT(L480),0))</f>
        <v>q111</v>
      </c>
      <c r="L480" s="274" t="str">
        <f t="shared" si="97"/>
        <v>統一!AD1:AD1000</v>
      </c>
      <c r="M480" s="274" t="str">
        <f ca="1">INDEX(統一!$C$1:$C$1000,MATCH(E480,INDIRECT(L480),0))</f>
        <v>１週間の塾の時間</v>
      </c>
      <c r="N480" s="274" t="str">
        <f t="shared" si="98"/>
        <v>統一!$K$1:$K$1000</v>
      </c>
      <c r="O480" s="274" t="str">
        <f t="shared" ca="1" si="99"/>
        <v>(55)</v>
      </c>
      <c r="P480" s="275" t="str">
        <f t="shared" ca="1" si="92"/>
        <v>学習塾（家庭教師に教わっている場合も入ります）で１週間で，どのくらいの時間，勉強をしますか</v>
      </c>
      <c r="Q480" s="275" t="str">
        <f t="shared" ca="1" si="102"/>
        <v>１２時間以上</v>
      </c>
      <c r="R480" s="275" t="str">
        <f t="shared" ca="1" si="102"/>
        <v>１０時間以上，１２時間より少ない</v>
      </c>
      <c r="S480" s="275" t="str">
        <f t="shared" ca="1" si="102"/>
        <v>８時間以上，１０時間より少ない</v>
      </c>
      <c r="T480" s="275" t="str">
        <f t="shared" ca="1" si="102"/>
        <v>６時間以上，８時間より少ない</v>
      </c>
      <c r="U480" s="275" t="str">
        <f t="shared" ca="1" si="102"/>
        <v>４時間以上，６時間より少ない</v>
      </c>
      <c r="V480" s="275" t="str">
        <f t="shared" ca="1" si="102"/>
        <v>２時間以上，４時間より少ない</v>
      </c>
    </row>
    <row r="481" spans="1:22">
      <c r="A481" s="269"/>
      <c r="D481" t="s">
        <v>2203</v>
      </c>
      <c r="E481" t="s">
        <v>2206</v>
      </c>
      <c r="F481">
        <v>5</v>
      </c>
      <c r="G481">
        <v>88</v>
      </c>
      <c r="H481" s="271" t="str">
        <f t="shared" si="94"/>
        <v>中２</v>
      </c>
      <c r="I481" s="271" t="str">
        <f t="shared" si="95"/>
        <v>H31</v>
      </c>
      <c r="J481" s="271" t="str">
        <f t="shared" si="96"/>
        <v>H31_中２</v>
      </c>
      <c r="K481" s="282" t="str">
        <f ca="1">INDEX(統一!$E$1:$E$1000,MATCH(E481,INDIRECT(L481),0))</f>
        <v>q112</v>
      </c>
      <c r="L481" s="274" t="str">
        <f t="shared" si="97"/>
        <v>統一!AD1:AD1000</v>
      </c>
      <c r="M481" s="274" t="str">
        <f ca="1">INDEX(統一!$C$1:$C$1000,MATCH(E481,INDIRECT(L481),0))</f>
        <v>１カ月で読む本の量</v>
      </c>
      <c r="N481" s="274" t="str">
        <f t="shared" si="98"/>
        <v>統一!$K$1:$K$1000</v>
      </c>
      <c r="O481" s="274" t="str">
        <f t="shared" ca="1" si="99"/>
        <v>(56)</v>
      </c>
      <c r="P481" s="275" t="str">
        <f t="shared" ca="1" si="92"/>
        <v>1か月に，何冊くらいの本を読みますか（教科書や参考書，まん画や雑誌は除きます）</v>
      </c>
      <c r="Q481" s="275" t="str">
        <f t="shared" ca="1" si="102"/>
        <v>１冊も読まない</v>
      </c>
      <c r="R481" s="275" t="str">
        <f t="shared" ca="1" si="102"/>
        <v>１～２冊</v>
      </c>
      <c r="S481" s="275" t="str">
        <f t="shared" ca="1" si="102"/>
        <v>３～４冊</v>
      </c>
      <c r="T481" s="275" t="str">
        <f t="shared" ca="1" si="102"/>
        <v>５～１０冊</v>
      </c>
      <c r="U481" s="275" t="str">
        <f t="shared" ca="1" si="102"/>
        <v>１１冊以上</v>
      </c>
      <c r="V481" s="275">
        <f t="shared" ca="1" si="102"/>
        <v>0</v>
      </c>
    </row>
    <row r="482" spans="1:22">
      <c r="A482" s="269"/>
      <c r="D482" t="s">
        <v>2203</v>
      </c>
      <c r="E482" t="s">
        <v>2205</v>
      </c>
      <c r="F482">
        <v>5</v>
      </c>
      <c r="G482">
        <v>89</v>
      </c>
      <c r="H482" s="271" t="str">
        <f t="shared" si="94"/>
        <v>中２</v>
      </c>
      <c r="I482" s="271" t="str">
        <f t="shared" si="95"/>
        <v>H31</v>
      </c>
      <c r="J482" s="271" t="str">
        <f t="shared" si="96"/>
        <v>H31_中２</v>
      </c>
      <c r="K482" s="282" t="str">
        <f ca="1">INDEX(統一!$E$1:$E$1000,MATCH(E482,INDIRECT(L482),0))</f>
        <v>q113</v>
      </c>
      <c r="L482" s="274" t="str">
        <f t="shared" si="97"/>
        <v>統一!AD1:AD1000</v>
      </c>
      <c r="M482" s="274" t="str">
        <f ca="1">INDEX(統一!$C$1:$C$1000,MATCH(E482,INDIRECT(L482),0))</f>
        <v>家にある本の量</v>
      </c>
      <c r="N482" s="274" t="str">
        <f t="shared" si="98"/>
        <v>統一!$K$1:$K$1000</v>
      </c>
      <c r="O482" s="274" t="str">
        <f t="shared" ca="1" si="99"/>
        <v>(57)</v>
      </c>
      <c r="P482" s="275" t="str">
        <f t="shared" ca="1" si="92"/>
        <v>家には，自分や家の人が読む本がどれくらいありますか</v>
      </c>
      <c r="Q482" s="275" t="str">
        <f t="shared" ca="1" si="102"/>
        <v>ほとんどない（０～１０冊）</v>
      </c>
      <c r="R482" s="275" t="str">
        <f t="shared" ca="1" si="102"/>
        <v>本棚１列分（１１～２５冊）</v>
      </c>
      <c r="S482" s="275" t="str">
        <f t="shared" ca="1" si="102"/>
        <v>本棚１つ分（２６～１００冊）</v>
      </c>
      <c r="T482" s="275" t="str">
        <f t="shared" ca="1" si="102"/>
        <v>本棚２つ分（１０１～２００冊）</v>
      </c>
      <c r="U482" s="275" t="str">
        <f t="shared" ca="1" si="102"/>
        <v>本棚３つ分（２０１～３００冊）</v>
      </c>
      <c r="V482" s="275">
        <f t="shared" ca="1" si="102"/>
        <v>0</v>
      </c>
    </row>
    <row r="483" spans="1:22">
      <c r="A483" s="269"/>
      <c r="D483" t="s">
        <v>2203</v>
      </c>
      <c r="E483" t="s">
        <v>2204</v>
      </c>
      <c r="F483">
        <v>6</v>
      </c>
      <c r="G483">
        <v>90</v>
      </c>
      <c r="H483" s="271" t="str">
        <f t="shared" si="94"/>
        <v>中２</v>
      </c>
      <c r="I483" s="271" t="str">
        <f t="shared" si="95"/>
        <v>H31</v>
      </c>
      <c r="J483" s="271" t="str">
        <f t="shared" si="96"/>
        <v>H31_中２</v>
      </c>
      <c r="K483" s="282" t="str">
        <f ca="1">INDEX(統一!$E$1:$E$1000,MATCH(E483,INDIRECT(L483),0))</f>
        <v>q114</v>
      </c>
      <c r="L483" s="274" t="str">
        <f t="shared" si="97"/>
        <v>統一!AD1:AD1000</v>
      </c>
      <c r="M483" s="274" t="str">
        <f ca="1">INDEX(統一!$C$1:$C$1000,MATCH(E483,INDIRECT(L483),0))</f>
        <v>平日のゲーム時間</v>
      </c>
      <c r="N483" s="274" t="str">
        <f t="shared" si="98"/>
        <v>統一!$K$1:$K$1000</v>
      </c>
      <c r="O483" s="274" t="str">
        <f t="shared" ca="1" si="99"/>
        <v>(58)</v>
      </c>
      <c r="P483" s="275" t="str">
        <f t="shared" ca="1" si="92"/>
        <v>普段（月～金曜日），１日当たりどれくらいの時間，テレビゲーム（コンピュータゲーム，携帯式のゲーム，携帯電話やスマートフォンを使ったゲームも含みます）をしますか</v>
      </c>
      <c r="Q483" s="275" t="str">
        <f t="shared" ca="1" si="102"/>
        <v>４時間以上</v>
      </c>
      <c r="R483" s="275" t="str">
        <f t="shared" ca="1" si="102"/>
        <v>３時間以上，４時間より少ない</v>
      </c>
      <c r="S483" s="275" t="str">
        <f t="shared" ca="1" si="102"/>
        <v>２時間以上，３時間より少ない</v>
      </c>
      <c r="T483" s="275" t="str">
        <f t="shared" ca="1" si="102"/>
        <v>１時間以上，２時間より少ない</v>
      </c>
      <c r="U483" s="275" t="str">
        <f t="shared" ca="1" si="102"/>
        <v>１時間より少ない</v>
      </c>
      <c r="V483" s="275" t="str">
        <f t="shared" ca="1" si="102"/>
        <v>全くしない</v>
      </c>
    </row>
    <row r="484" spans="1:22">
      <c r="A484" s="269"/>
      <c r="D484" t="s">
        <v>2203</v>
      </c>
      <c r="E484" t="s">
        <v>2202</v>
      </c>
      <c r="F484">
        <v>2</v>
      </c>
      <c r="G484">
        <v>91</v>
      </c>
      <c r="H484" s="271" t="str">
        <f t="shared" si="94"/>
        <v>中２</v>
      </c>
      <c r="I484" s="271" t="str">
        <f t="shared" si="95"/>
        <v>H31</v>
      </c>
      <c r="J484" s="271" t="str">
        <f t="shared" si="96"/>
        <v>H31_中２</v>
      </c>
      <c r="K484" s="282" t="str">
        <f ca="1">INDEX(統一!$E$1:$E$1000,MATCH(E484,INDIRECT(L484),0))</f>
        <v>q115</v>
      </c>
      <c r="L484" s="274" t="str">
        <f t="shared" si="97"/>
        <v>統一!AD1:AD1000</v>
      </c>
      <c r="M484" s="274" t="str">
        <f ca="1">INDEX(統一!$C$1:$C$1000,MATCH(E484,INDIRECT(L484),0))</f>
        <v>ゲームの約束</v>
      </c>
      <c r="N484" s="274" t="str">
        <f t="shared" si="98"/>
        <v>統一!$K$1:$K$1000</v>
      </c>
      <c r="O484" s="274" t="str">
        <f t="shared" ca="1" si="99"/>
        <v>(59)</v>
      </c>
      <c r="P484" s="275" t="str">
        <f t="shared" ca="1" si="92"/>
        <v>テレビゲーム（コンピュータゲーム，携帯式のゲーム，携帯電話やスマートフォンを使ったゲームも含みます）をすることについて，家の人と約束を決めていますか</v>
      </c>
      <c r="Q484" s="275" t="str">
        <f t="shared" ca="1" si="102"/>
        <v>決めている</v>
      </c>
      <c r="R484" s="275" t="str">
        <f t="shared" ca="1" si="102"/>
        <v>決めていない</v>
      </c>
      <c r="S484" s="275">
        <f t="shared" ca="1" si="102"/>
        <v>0</v>
      </c>
      <c r="T484" s="275">
        <f t="shared" ca="1" si="102"/>
        <v>0</v>
      </c>
      <c r="U484" s="275">
        <f t="shared" ca="1" si="102"/>
        <v>0</v>
      </c>
      <c r="V484" s="275">
        <f t="shared" ca="1" si="102"/>
        <v>0</v>
      </c>
    </row>
    <row r="485" spans="1:22">
      <c r="A485" s="269"/>
      <c r="D485" t="s">
        <v>2194</v>
      </c>
      <c r="E485" t="s">
        <v>2201</v>
      </c>
      <c r="F485">
        <v>7</v>
      </c>
      <c r="G485">
        <v>92</v>
      </c>
      <c r="H485" s="271" t="str">
        <f t="shared" si="94"/>
        <v>中２</v>
      </c>
      <c r="I485" s="271" t="str">
        <f t="shared" si="95"/>
        <v>H31</v>
      </c>
      <c r="J485" s="271" t="str">
        <f t="shared" si="96"/>
        <v>H31_中２</v>
      </c>
      <c r="K485" s="282" t="str">
        <f ca="1">INDEX(統一!$E$1:$E$1000,MATCH(E485,INDIRECT(L485),0))</f>
        <v>q116</v>
      </c>
      <c r="L485" s="274" t="str">
        <f t="shared" si="97"/>
        <v>統一!AD1:AD1000</v>
      </c>
      <c r="M485" s="274" t="str">
        <f ca="1">INDEX(統一!$C$1:$C$1000,MATCH(E485,INDIRECT(L485),0))</f>
        <v>平日の携帯時間</v>
      </c>
      <c r="N485" s="274" t="str">
        <f t="shared" si="98"/>
        <v>統一!$K$1:$K$1000</v>
      </c>
      <c r="O485" s="274" t="str">
        <f t="shared" ca="1" si="99"/>
        <v>(60)</v>
      </c>
      <c r="P485" s="275" t="str">
        <f t="shared" ca="1" si="92"/>
        <v>普段（月～金曜日），１日当たりどれくらいの時間，携帯電話やスマートフォンで通話やメール，インターネットをしますか（携帯電話やスマートフォンを使ってゲームをする時間は除きます）</v>
      </c>
      <c r="Q485" s="275" t="str">
        <f t="shared" ref="Q485:V494" ca="1" si="103">INDEX(INDIRECT($J485&amp;"!"&amp;Q$2),MATCH($O485,INDIRECT($J485&amp;"!"&amp;"C1:C1000"),0),0)</f>
        <v>４時間以上</v>
      </c>
      <c r="R485" s="275" t="str">
        <f t="shared" ca="1" si="103"/>
        <v>３時間以上，４時間より少ない</v>
      </c>
      <c r="S485" s="275" t="str">
        <f t="shared" ca="1" si="103"/>
        <v>２時間以上，３時間より少ない</v>
      </c>
      <c r="T485" s="275" t="str">
        <f t="shared" ca="1" si="103"/>
        <v>１時間以上，２時間より少ない</v>
      </c>
      <c r="U485" s="275" t="str">
        <f t="shared" ca="1" si="103"/>
        <v>３０分以上，１時間より少ない</v>
      </c>
      <c r="V485" s="275" t="str">
        <f t="shared" ca="1" si="103"/>
        <v>３０分より少ない</v>
      </c>
    </row>
    <row r="486" spans="1:22">
      <c r="A486" s="269"/>
      <c r="D486" t="s">
        <v>2194</v>
      </c>
      <c r="E486" t="s">
        <v>2200</v>
      </c>
      <c r="F486">
        <v>2</v>
      </c>
      <c r="G486">
        <v>93</v>
      </c>
      <c r="H486" s="271" t="str">
        <f t="shared" si="94"/>
        <v>中２</v>
      </c>
      <c r="I486" s="271" t="str">
        <f t="shared" si="95"/>
        <v>H31</v>
      </c>
      <c r="J486" s="271" t="str">
        <f t="shared" si="96"/>
        <v>H31_中２</v>
      </c>
      <c r="K486" s="282" t="str">
        <f ca="1">INDEX(統一!$E$1:$E$1000,MATCH(E486,INDIRECT(L486),0))</f>
        <v>q117</v>
      </c>
      <c r="L486" s="274" t="str">
        <f t="shared" si="97"/>
        <v>統一!AD1:AD1000</v>
      </c>
      <c r="M486" s="274" t="str">
        <f ca="1">INDEX(統一!$C$1:$C$1000,MATCH(E486,INDIRECT(L486),0))</f>
        <v>携帯の約束</v>
      </c>
      <c r="N486" s="274" t="str">
        <f t="shared" si="98"/>
        <v>統一!$K$1:$K$1000</v>
      </c>
      <c r="O486" s="274" t="str">
        <f t="shared" ca="1" si="99"/>
        <v>(61)</v>
      </c>
      <c r="P486" s="275" t="str">
        <f t="shared" ca="1" si="92"/>
        <v>携帯電話やスマートフォンで通話やメール，インターネットをすることについて，家の人と約束を決めていますか（携帯電話やスマートフォンを使ってゲームをする時間は除きます）</v>
      </c>
      <c r="Q486" s="275" t="str">
        <f t="shared" ca="1" si="103"/>
        <v>決めている</v>
      </c>
      <c r="R486" s="275" t="str">
        <f t="shared" ca="1" si="103"/>
        <v>決めていない</v>
      </c>
      <c r="S486" s="275">
        <f t="shared" ca="1" si="103"/>
        <v>0</v>
      </c>
      <c r="T486" s="275">
        <f t="shared" ca="1" si="103"/>
        <v>0</v>
      </c>
      <c r="U486" s="275">
        <f t="shared" ca="1" si="103"/>
        <v>0</v>
      </c>
      <c r="V486" s="275">
        <f t="shared" ca="1" si="103"/>
        <v>0</v>
      </c>
    </row>
    <row r="487" spans="1:22">
      <c r="A487" s="269"/>
      <c r="D487" t="s">
        <v>2194</v>
      </c>
      <c r="E487" t="s">
        <v>2199</v>
      </c>
      <c r="F487">
        <v>4</v>
      </c>
      <c r="G487">
        <v>94</v>
      </c>
      <c r="H487" s="271" t="str">
        <f t="shared" si="94"/>
        <v>中２</v>
      </c>
      <c r="I487" s="271" t="str">
        <f t="shared" si="95"/>
        <v>H31</v>
      </c>
      <c r="J487" s="271" t="str">
        <f t="shared" si="96"/>
        <v>H31_中２</v>
      </c>
      <c r="K487" s="282" t="str">
        <f ca="1">INDEX(統一!$E$1:$E$1000,MATCH(E487,INDIRECT(L487),0))</f>
        <v>q118</v>
      </c>
      <c r="L487" s="274" t="str">
        <f t="shared" si="97"/>
        <v>統一!AD1:AD1000</v>
      </c>
      <c r="M487" s="274" t="str">
        <f ca="1">INDEX(統一!$C$1:$C$1000,MATCH(E487,INDIRECT(L487),0))</f>
        <v>学校の話しを家でする</v>
      </c>
      <c r="N487" s="274" t="str">
        <f t="shared" si="98"/>
        <v>統一!$K$1:$K$1000</v>
      </c>
      <c r="O487" s="274" t="str">
        <f t="shared" ca="1" si="99"/>
        <v>(62)</v>
      </c>
      <c r="P487" s="275" t="str">
        <f t="shared" ca="1" si="92"/>
        <v>家の人（兄弟姉妹は除きます）と学校での出来事について話をしますか</v>
      </c>
      <c r="Q487" s="275" t="str">
        <f t="shared" ca="1" si="103"/>
        <v>話す</v>
      </c>
      <c r="R487" s="275" t="str">
        <f t="shared" ca="1" si="103"/>
        <v>どちらかといえば，話す</v>
      </c>
      <c r="S487" s="275" t="str">
        <f t="shared" ca="1" si="103"/>
        <v>どちらかといえば，話さない</v>
      </c>
      <c r="T487" s="275" t="str">
        <f t="shared" ca="1" si="103"/>
        <v>話さない</v>
      </c>
      <c r="U487" s="275">
        <f t="shared" ca="1" si="103"/>
        <v>0</v>
      </c>
      <c r="V487" s="275">
        <f t="shared" ca="1" si="103"/>
        <v>0</v>
      </c>
    </row>
    <row r="488" spans="1:22">
      <c r="A488" s="269"/>
      <c r="D488" t="s">
        <v>2194</v>
      </c>
      <c r="E488" t="s">
        <v>2198</v>
      </c>
      <c r="F488">
        <v>4</v>
      </c>
      <c r="G488">
        <v>95</v>
      </c>
      <c r="H488" s="271" t="str">
        <f t="shared" si="94"/>
        <v>中２</v>
      </c>
      <c r="I488" s="271" t="str">
        <f t="shared" si="95"/>
        <v>H31</v>
      </c>
      <c r="J488" s="271" t="str">
        <f t="shared" si="96"/>
        <v>H31_中２</v>
      </c>
      <c r="K488" s="282" t="str">
        <f ca="1">INDEX(統一!$E$1:$E$1000,MATCH(E488,INDIRECT(L488),0))</f>
        <v>q119</v>
      </c>
      <c r="L488" s="274" t="str">
        <f t="shared" si="97"/>
        <v>統一!AD1:AD1000</v>
      </c>
      <c r="M488" s="274" t="str">
        <f ca="1">INDEX(統一!$C$1:$C$1000,MATCH(E488,INDIRECT(L488),0))</f>
        <v>地域で大人と関わる</v>
      </c>
      <c r="N488" s="274" t="str">
        <f t="shared" si="98"/>
        <v>統一!$K$1:$K$1000</v>
      </c>
      <c r="O488" s="274" t="str">
        <f t="shared" ca="1" si="99"/>
        <v>(63)</v>
      </c>
      <c r="P488" s="275" t="str">
        <f t="shared" ca="1" si="92"/>
        <v>地域の大人（学校や塾・家庭教師・習い事の先生を除きます）に勉強やスポーツを教えてもらったり，一緒に遊んでもらったりすることがありますか</v>
      </c>
      <c r="Q488" s="275" t="str">
        <f t="shared" ca="1" si="103"/>
        <v>当てはまる</v>
      </c>
      <c r="R488" s="275" t="str">
        <f t="shared" ca="1" si="103"/>
        <v>どちらかといえば，当てはまる</v>
      </c>
      <c r="S488" s="275" t="str">
        <f t="shared" ca="1" si="103"/>
        <v>どちらかといえば，当てはまらない</v>
      </c>
      <c r="T488" s="275" t="str">
        <f t="shared" ca="1" si="103"/>
        <v>当てはまらない</v>
      </c>
      <c r="U488" s="275">
        <f t="shared" ca="1" si="103"/>
        <v>0</v>
      </c>
      <c r="V488" s="275">
        <f t="shared" ca="1" si="103"/>
        <v>0</v>
      </c>
    </row>
    <row r="489" spans="1:22">
      <c r="A489" s="269"/>
      <c r="D489" t="s">
        <v>2194</v>
      </c>
      <c r="E489" t="s">
        <v>2197</v>
      </c>
      <c r="F489">
        <v>4</v>
      </c>
      <c r="G489">
        <v>96</v>
      </c>
      <c r="H489" s="271" t="str">
        <f t="shared" si="94"/>
        <v>中２</v>
      </c>
      <c r="I489" s="271" t="str">
        <f t="shared" si="95"/>
        <v>H31</v>
      </c>
      <c r="J489" s="271" t="str">
        <f t="shared" si="96"/>
        <v>H31_中２</v>
      </c>
      <c r="K489" s="282" t="str">
        <f ca="1">INDEX(統一!$E$1:$E$1000,MATCH(E489,INDIRECT(L489),0))</f>
        <v>q138</v>
      </c>
      <c r="L489" s="274" t="str">
        <f t="shared" si="97"/>
        <v>統一!AD1:AD1000</v>
      </c>
      <c r="M489" s="274" t="str">
        <f ca="1">INDEX(統一!$C$1:$C$1000,MATCH(E489,INDIRECT(L489),0))</f>
        <v>生まれた月</v>
      </c>
      <c r="N489" s="274" t="str">
        <f t="shared" si="98"/>
        <v>統一!$K$1:$K$1000</v>
      </c>
      <c r="O489" s="274" t="str">
        <f t="shared" ca="1" si="99"/>
        <v>(64)</v>
      </c>
      <c r="P489" s="275" t="str">
        <f t="shared" ca="1" si="92"/>
        <v>あなたの生まれた月はいつですか</v>
      </c>
      <c r="Q489" s="275" t="str">
        <f t="shared" ca="1" si="103"/>
        <v>①～⑫</v>
      </c>
      <c r="R489" s="275">
        <f t="shared" ca="1" si="103"/>
        <v>0</v>
      </c>
      <c r="S489" s="275">
        <f t="shared" ca="1" si="103"/>
        <v>0</v>
      </c>
      <c r="T489" s="275">
        <f t="shared" ca="1" si="103"/>
        <v>0</v>
      </c>
      <c r="U489" s="275">
        <f t="shared" ca="1" si="103"/>
        <v>0</v>
      </c>
      <c r="V489" s="275">
        <f t="shared" ca="1" si="103"/>
        <v>0</v>
      </c>
    </row>
    <row r="490" spans="1:22">
      <c r="A490" s="269"/>
      <c r="D490" t="s">
        <v>2194</v>
      </c>
      <c r="E490" t="s">
        <v>2196</v>
      </c>
      <c r="F490">
        <v>4</v>
      </c>
      <c r="G490">
        <v>96</v>
      </c>
      <c r="H490" s="271" t="str">
        <f t="shared" si="94"/>
        <v>中２</v>
      </c>
      <c r="I490" s="271" t="str">
        <f t="shared" si="95"/>
        <v>H31</v>
      </c>
      <c r="J490" s="271" t="str">
        <f t="shared" si="96"/>
        <v>H31_中２</v>
      </c>
      <c r="K490" s="282" t="str">
        <f ca="1">INDEX(統一!$E$1:$E$1000,MATCH(E490,INDIRECT(L490),0))</f>
        <v>q138</v>
      </c>
      <c r="L490" s="274" t="str">
        <f t="shared" si="97"/>
        <v>統一!AD1:AD1000</v>
      </c>
      <c r="M490" s="274" t="str">
        <f ca="1">INDEX(統一!$C$1:$C$1000,MATCH(E490,INDIRECT(L490),0))</f>
        <v>生まれた月</v>
      </c>
      <c r="N490" s="274" t="str">
        <f t="shared" si="98"/>
        <v>統一!$K$1:$K$1000</v>
      </c>
      <c r="O490" s="274" t="str">
        <f t="shared" ca="1" si="99"/>
        <v>(64)</v>
      </c>
      <c r="P490" s="275" t="str">
        <f t="shared" ca="1" si="92"/>
        <v>あなたの生まれた月はいつですか</v>
      </c>
      <c r="Q490" s="275" t="str">
        <f t="shared" ca="1" si="103"/>
        <v>①～⑫</v>
      </c>
      <c r="R490" s="275">
        <f t="shared" ca="1" si="103"/>
        <v>0</v>
      </c>
      <c r="S490" s="275">
        <f t="shared" ca="1" si="103"/>
        <v>0</v>
      </c>
      <c r="T490" s="275">
        <f t="shared" ca="1" si="103"/>
        <v>0</v>
      </c>
      <c r="U490" s="275">
        <f t="shared" ca="1" si="103"/>
        <v>0</v>
      </c>
      <c r="V490" s="275">
        <f t="shared" ca="1" si="103"/>
        <v>0</v>
      </c>
    </row>
    <row r="491" spans="1:22">
      <c r="A491" s="269"/>
      <c r="D491" t="s">
        <v>2194</v>
      </c>
      <c r="E491" t="s">
        <v>2195</v>
      </c>
      <c r="F491">
        <v>4</v>
      </c>
      <c r="G491">
        <v>96</v>
      </c>
      <c r="H491" s="271" t="str">
        <f t="shared" si="94"/>
        <v>中２</v>
      </c>
      <c r="I491" s="271" t="str">
        <f t="shared" si="95"/>
        <v>H31</v>
      </c>
      <c r="J491" s="271" t="str">
        <f t="shared" si="96"/>
        <v>H31_中２</v>
      </c>
      <c r="K491" s="282" t="str">
        <f ca="1">INDEX(統一!$E$1:$E$1000,MATCH(E491,INDIRECT(L491),0))</f>
        <v>q138</v>
      </c>
      <c r="L491" s="274" t="str">
        <f t="shared" si="97"/>
        <v>統一!AD1:AD1000</v>
      </c>
      <c r="M491" s="274" t="str">
        <f ca="1">INDEX(統一!$C$1:$C$1000,MATCH(E491,INDIRECT(L491),0))</f>
        <v>生まれた月</v>
      </c>
      <c r="N491" s="274" t="str">
        <f t="shared" si="98"/>
        <v>統一!$K$1:$K$1000</v>
      </c>
      <c r="O491" s="274" t="str">
        <f t="shared" ca="1" si="99"/>
        <v>(64)</v>
      </c>
      <c r="P491" s="275" t="str">
        <f t="shared" ca="1" si="92"/>
        <v>あなたの生まれた月はいつですか</v>
      </c>
      <c r="Q491" s="275" t="str">
        <f t="shared" ca="1" si="103"/>
        <v>①～⑫</v>
      </c>
      <c r="R491" s="275">
        <f t="shared" ca="1" si="103"/>
        <v>0</v>
      </c>
      <c r="S491" s="275">
        <f t="shared" ca="1" si="103"/>
        <v>0</v>
      </c>
      <c r="T491" s="275">
        <f t="shared" ca="1" si="103"/>
        <v>0</v>
      </c>
      <c r="U491" s="275">
        <f t="shared" ca="1" si="103"/>
        <v>0</v>
      </c>
      <c r="V491" s="275">
        <f t="shared" ca="1" si="103"/>
        <v>0</v>
      </c>
    </row>
    <row r="492" spans="1:22">
      <c r="A492" s="269"/>
      <c r="D492" t="s">
        <v>2194</v>
      </c>
      <c r="E492" t="s">
        <v>2193</v>
      </c>
      <c r="F492">
        <v>3</v>
      </c>
      <c r="G492">
        <v>97</v>
      </c>
      <c r="H492" s="271" t="str">
        <f t="shared" si="94"/>
        <v>中２</v>
      </c>
      <c r="I492" s="271" t="str">
        <f t="shared" si="95"/>
        <v>H31</v>
      </c>
      <c r="J492" s="271" t="str">
        <f t="shared" si="96"/>
        <v>H31_中２</v>
      </c>
      <c r="K492" s="282" t="str">
        <f ca="1">INDEX(統一!$E$1:$E$1000,MATCH(E492,INDIRECT(L492),0))</f>
        <v>q212</v>
      </c>
      <c r="L492" s="274" t="str">
        <f t="shared" si="97"/>
        <v>統一!AD1:AD1000</v>
      </c>
      <c r="M492" s="274" t="str">
        <f ca="1">INDEX(統一!$C$1:$C$1000,MATCH(E492,INDIRECT(L492),0))</f>
        <v>調査実施科目でどれが好きか</v>
      </c>
      <c r="N492" s="274" t="str">
        <f t="shared" si="98"/>
        <v>統一!$K$1:$K$1000</v>
      </c>
      <c r="O492" s="274" t="str">
        <f t="shared" ca="1" si="99"/>
        <v>(65)</v>
      </c>
      <c r="P492" s="275" t="str">
        <f t="shared" ca="1" si="92"/>
        <v>調査実施科目でどの科目が一番好きですか</v>
      </c>
      <c r="Q492" s="275" t="str">
        <f t="shared" ca="1" si="103"/>
        <v>国語</v>
      </c>
      <c r="R492" s="275" t="str">
        <f t="shared" ca="1" si="103"/>
        <v>数学</v>
      </c>
      <c r="S492" s="275" t="str">
        <f t="shared" ca="1" si="103"/>
        <v>英語</v>
      </c>
      <c r="T492" s="275">
        <f t="shared" ca="1" si="103"/>
        <v>0</v>
      </c>
      <c r="U492" s="275">
        <f t="shared" ca="1" si="103"/>
        <v>0</v>
      </c>
      <c r="V492" s="275">
        <f t="shared" ca="1" si="103"/>
        <v>0</v>
      </c>
    </row>
    <row r="493" spans="1:22">
      <c r="A493" s="269"/>
      <c r="D493" t="s">
        <v>2088</v>
      </c>
      <c r="E493" t="s">
        <v>2192</v>
      </c>
      <c r="F493">
        <v>4</v>
      </c>
      <c r="G493">
        <v>1</v>
      </c>
      <c r="H493" s="271" t="str">
        <f t="shared" si="94"/>
        <v>中３</v>
      </c>
      <c r="I493" s="271" t="str">
        <f t="shared" si="95"/>
        <v>H31</v>
      </c>
      <c r="J493" s="271" t="str">
        <f t="shared" si="96"/>
        <v>H31_中３</v>
      </c>
      <c r="K493" s="282" t="str">
        <f ca="1">INDEX(統一!$E$1:$E$1000,MATCH(E493,INDIRECT(L493),0))</f>
        <v>q1</v>
      </c>
      <c r="L493" s="274" t="str">
        <f t="shared" si="97"/>
        <v>統一!AE1:AE1000</v>
      </c>
      <c r="M493" s="274" t="str">
        <f ca="1">INDEX(統一!$C$1:$C$1000,MATCH(E493,INDIRECT(L493),0))</f>
        <v>楽しい、好き</v>
      </c>
      <c r="N493" s="274" t="str">
        <f t="shared" si="98"/>
        <v>統一!$L$1:$L$1000</v>
      </c>
      <c r="O493" s="274" t="str">
        <f t="shared" ca="1" si="99"/>
        <v>(1)ア</v>
      </c>
      <c r="P493" s="275" t="str">
        <f t="shared" ca="1" si="92"/>
        <v>勉強することが楽しい，好きだから</v>
      </c>
      <c r="Q493" s="275" t="str">
        <f t="shared" ca="1" si="103"/>
        <v>当てはまる</v>
      </c>
      <c r="R493" s="275" t="str">
        <f t="shared" ca="1" si="103"/>
        <v>どちらかといえば，当てはまる</v>
      </c>
      <c r="S493" s="275" t="str">
        <f t="shared" ca="1" si="103"/>
        <v>どちらかといえば，当てはまらない</v>
      </c>
      <c r="T493" s="275" t="str">
        <f t="shared" ca="1" si="103"/>
        <v>当てはまらない</v>
      </c>
      <c r="U493" s="275">
        <f t="shared" ca="1" si="103"/>
        <v>0</v>
      </c>
      <c r="V493" s="275">
        <f t="shared" ca="1" si="103"/>
        <v>0</v>
      </c>
    </row>
    <row r="494" spans="1:22">
      <c r="A494" s="269"/>
      <c r="D494" t="s">
        <v>2088</v>
      </c>
      <c r="E494" t="s">
        <v>2191</v>
      </c>
      <c r="F494">
        <v>4</v>
      </c>
      <c r="G494">
        <v>2</v>
      </c>
      <c r="H494" s="271" t="str">
        <f t="shared" si="94"/>
        <v>中３</v>
      </c>
      <c r="I494" s="271" t="str">
        <f t="shared" si="95"/>
        <v>H31</v>
      </c>
      <c r="J494" s="271" t="str">
        <f t="shared" si="96"/>
        <v>H31_中３</v>
      </c>
      <c r="K494" s="282" t="str">
        <f ca="1">INDEX(統一!$E$1:$E$1000,MATCH(E494,INDIRECT(L494),0))</f>
        <v>q2</v>
      </c>
      <c r="L494" s="274" t="str">
        <f t="shared" si="97"/>
        <v>統一!AE1:AE1000</v>
      </c>
      <c r="M494" s="274" t="str">
        <f ca="1">INDEX(統一!$C$1:$C$1000,MATCH(E494,INDIRECT(L494),0))</f>
        <v>将来役立つ</v>
      </c>
      <c r="N494" s="274" t="str">
        <f t="shared" si="98"/>
        <v>統一!$L$1:$L$1000</v>
      </c>
      <c r="O494" s="274" t="str">
        <f t="shared" ca="1" si="99"/>
        <v>(1)イ</v>
      </c>
      <c r="P494" s="275" t="str">
        <f t="shared" ca="1" si="92"/>
        <v>将来の進学や就職の役に立つから</v>
      </c>
      <c r="Q494" s="275" t="str">
        <f t="shared" ca="1" si="103"/>
        <v>当てはまる</v>
      </c>
      <c r="R494" s="275" t="str">
        <f t="shared" ca="1" si="103"/>
        <v>どちらかといえば，当てはまる</v>
      </c>
      <c r="S494" s="275" t="str">
        <f t="shared" ca="1" si="103"/>
        <v>どちらかといえば，当てはまらない</v>
      </c>
      <c r="T494" s="275" t="str">
        <f t="shared" ca="1" si="103"/>
        <v>当てはまらない</v>
      </c>
      <c r="U494" s="275">
        <f t="shared" ca="1" si="103"/>
        <v>0</v>
      </c>
      <c r="V494" s="275">
        <f t="shared" ca="1" si="103"/>
        <v>0</v>
      </c>
    </row>
    <row r="495" spans="1:22">
      <c r="A495" s="269"/>
      <c r="D495" t="s">
        <v>2088</v>
      </c>
      <c r="E495" t="s">
        <v>2190</v>
      </c>
      <c r="F495">
        <v>4</v>
      </c>
      <c r="G495">
        <v>3</v>
      </c>
      <c r="H495" s="271" t="str">
        <f t="shared" si="94"/>
        <v>中３</v>
      </c>
      <c r="I495" s="271" t="str">
        <f t="shared" si="95"/>
        <v>H31</v>
      </c>
      <c r="J495" s="271" t="str">
        <f t="shared" si="96"/>
        <v>H31_中３</v>
      </c>
      <c r="K495" s="282" t="str">
        <f ca="1">INDEX(統一!$E$1:$E$1000,MATCH(E495,INDIRECT(L495),0))</f>
        <v>q3</v>
      </c>
      <c r="L495" s="274" t="str">
        <f t="shared" si="97"/>
        <v>統一!AE1:AE1000</v>
      </c>
      <c r="M495" s="274" t="str">
        <f ca="1">INDEX(統一!$C$1:$C$1000,MATCH(E495,INDIRECT(L495),0))</f>
        <v>先生や家族にほめられる</v>
      </c>
      <c r="N495" s="274" t="str">
        <f t="shared" si="98"/>
        <v>統一!$L$1:$L$1000</v>
      </c>
      <c r="O495" s="274" t="str">
        <f t="shared" ca="1" si="99"/>
        <v>(1)ウ</v>
      </c>
      <c r="P495" s="275" t="str">
        <f t="shared" ca="1" si="92"/>
        <v>先生や家の人にほめられたいから</v>
      </c>
      <c r="Q495" s="275" t="str">
        <f t="shared" ref="Q495:V504" ca="1" si="104">INDEX(INDIRECT($J495&amp;"!"&amp;Q$2),MATCH($O495,INDIRECT($J495&amp;"!"&amp;"C1:C1000"),0),0)</f>
        <v>当てはまる</v>
      </c>
      <c r="R495" s="275" t="str">
        <f t="shared" ca="1" si="104"/>
        <v>どちらかといえば，当てはまる</v>
      </c>
      <c r="S495" s="275" t="str">
        <f t="shared" ca="1" si="104"/>
        <v>どちらかといえば，当てはまらない</v>
      </c>
      <c r="T495" s="275" t="str">
        <f t="shared" ca="1" si="104"/>
        <v>当てはまらない</v>
      </c>
      <c r="U495" s="275">
        <f t="shared" ca="1" si="104"/>
        <v>0</v>
      </c>
      <c r="V495" s="275">
        <f t="shared" ca="1" si="104"/>
        <v>0</v>
      </c>
    </row>
    <row r="496" spans="1:22">
      <c r="A496" s="269"/>
      <c r="D496" t="s">
        <v>2088</v>
      </c>
      <c r="E496" t="s">
        <v>2189</v>
      </c>
      <c r="F496">
        <v>4</v>
      </c>
      <c r="G496">
        <v>4</v>
      </c>
      <c r="H496" s="271" t="str">
        <f t="shared" si="94"/>
        <v>中３</v>
      </c>
      <c r="I496" s="271" t="str">
        <f t="shared" si="95"/>
        <v>H31</v>
      </c>
      <c r="J496" s="271" t="str">
        <f t="shared" si="96"/>
        <v>H31_中３</v>
      </c>
      <c r="K496" s="282" t="str">
        <f ca="1">INDEX(統一!$E$1:$E$1000,MATCH(E496,INDIRECT(L496),0))</f>
        <v>q192</v>
      </c>
      <c r="L496" s="274" t="str">
        <f t="shared" si="97"/>
        <v>統一!AE1:AE1000</v>
      </c>
      <c r="M496" s="274" t="str">
        <f ca="1">INDEX(統一!$C$1:$C$1000,MATCH(E496,INDIRECT(L496),0))</f>
        <v>友達に認められる</v>
      </c>
      <c r="N496" s="274" t="str">
        <f t="shared" si="98"/>
        <v>統一!$L$1:$L$1000</v>
      </c>
      <c r="O496" s="274" t="str">
        <f t="shared" ca="1" si="99"/>
        <v>(1)エ</v>
      </c>
      <c r="P496" s="275" t="str">
        <f t="shared" ca="1" si="92"/>
        <v>学校の友達に認められたいから</v>
      </c>
      <c r="Q496" s="275" t="str">
        <f t="shared" ca="1" si="104"/>
        <v>当てはまる</v>
      </c>
      <c r="R496" s="275" t="str">
        <f t="shared" ca="1" si="104"/>
        <v>どちらかといえば，当てはまる</v>
      </c>
      <c r="S496" s="275" t="str">
        <f t="shared" ca="1" si="104"/>
        <v>どちらかといえば，当てはまらない</v>
      </c>
      <c r="T496" s="275" t="str">
        <f t="shared" ca="1" si="104"/>
        <v>当てはまらない</v>
      </c>
      <c r="U496" s="275">
        <f t="shared" ca="1" si="104"/>
        <v>0</v>
      </c>
      <c r="V496" s="275">
        <f t="shared" ca="1" si="104"/>
        <v>0</v>
      </c>
    </row>
    <row r="497" spans="1:22">
      <c r="A497" s="269"/>
      <c r="D497" t="s">
        <v>2088</v>
      </c>
      <c r="E497" t="s">
        <v>2188</v>
      </c>
      <c r="F497">
        <v>5</v>
      </c>
      <c r="G497">
        <v>5</v>
      </c>
      <c r="H497" s="271" t="str">
        <f t="shared" si="94"/>
        <v>中３</v>
      </c>
      <c r="I497" s="271" t="str">
        <f t="shared" si="95"/>
        <v>H31</v>
      </c>
      <c r="J497" s="271" t="str">
        <f t="shared" si="96"/>
        <v>H31_中３</v>
      </c>
      <c r="K497" s="282" t="str">
        <f ca="1">INDEX(統一!$E$1:$E$1000,MATCH(E497,INDIRECT(L497),0))</f>
        <v>q18</v>
      </c>
      <c r="L497" s="274" t="str">
        <f t="shared" si="97"/>
        <v>統一!AE1:AE1000</v>
      </c>
      <c r="M497" s="274" t="str">
        <f ca="1">INDEX(統一!$C$1:$C$1000,MATCH(E497,INDIRECT(L497),0))</f>
        <v>参考書・事典の準備しておく</v>
      </c>
      <c r="N497" s="274" t="str">
        <f t="shared" si="98"/>
        <v>統一!$L$1:$L$1000</v>
      </c>
      <c r="O497" s="274" t="str">
        <f t="shared" ca="1" si="99"/>
        <v>(2)ア</v>
      </c>
      <c r="P497" s="275" t="str">
        <f t="shared" ca="1" si="92"/>
        <v>勉強するときは，参考書や事典などがすぐ使えるように準備しておく</v>
      </c>
      <c r="Q497" s="275" t="str">
        <f t="shared" ca="1" si="104"/>
        <v>よく当てはまる</v>
      </c>
      <c r="R497" s="275" t="str">
        <f t="shared" ca="1" si="104"/>
        <v>少し当てはまる</v>
      </c>
      <c r="S497" s="275" t="str">
        <f t="shared" ca="1" si="104"/>
        <v>どちらともいえない</v>
      </c>
      <c r="T497" s="275" t="str">
        <f t="shared" ca="1" si="104"/>
        <v>あまり当てはまらない</v>
      </c>
      <c r="U497" s="275" t="str">
        <f t="shared" ca="1" si="104"/>
        <v>全く当てはまらない</v>
      </c>
      <c r="V497" s="275">
        <f t="shared" ca="1" si="104"/>
        <v>0</v>
      </c>
    </row>
    <row r="498" spans="1:22">
      <c r="A498" s="269"/>
      <c r="D498" t="s">
        <v>2088</v>
      </c>
      <c r="E498" t="s">
        <v>2187</v>
      </c>
      <c r="F498">
        <v>5</v>
      </c>
      <c r="G498">
        <v>6</v>
      </c>
      <c r="H498" s="271" t="str">
        <f t="shared" si="94"/>
        <v>中３</v>
      </c>
      <c r="I498" s="271" t="str">
        <f t="shared" si="95"/>
        <v>H31</v>
      </c>
      <c r="J498" s="271" t="str">
        <f t="shared" si="96"/>
        <v>H31_中３</v>
      </c>
      <c r="K498" s="282" t="str">
        <f ca="1">INDEX(統一!$E$1:$E$1000,MATCH(E498,INDIRECT(L498),0))</f>
        <v>q27</v>
      </c>
      <c r="L498" s="274" t="str">
        <f t="shared" si="97"/>
        <v>統一!AE1:AE1000</v>
      </c>
      <c r="M498" s="274" t="str">
        <f ca="1">INDEX(統一!$C$1:$C$1000,MATCH(E498,INDIRECT(L498),0))</f>
        <v>友達と答え合わせをする</v>
      </c>
      <c r="N498" s="274" t="str">
        <f t="shared" si="98"/>
        <v>統一!$L$1:$L$1000</v>
      </c>
      <c r="O498" s="274" t="str">
        <f t="shared" ca="1" si="99"/>
        <v>(2)イ</v>
      </c>
      <c r="P498" s="275" t="str">
        <f t="shared" ca="1" si="92"/>
        <v>勉強するときは，最後に友達と答え合わせをするようにする</v>
      </c>
      <c r="Q498" s="275" t="str">
        <f t="shared" ca="1" si="104"/>
        <v>よく当てはまる</v>
      </c>
      <c r="R498" s="275" t="str">
        <f t="shared" ca="1" si="104"/>
        <v>少し当てはまる</v>
      </c>
      <c r="S498" s="275" t="str">
        <f t="shared" ca="1" si="104"/>
        <v>どちらともいえない</v>
      </c>
      <c r="T498" s="275" t="str">
        <f t="shared" ca="1" si="104"/>
        <v>あまり当てはまらない</v>
      </c>
      <c r="U498" s="275" t="str">
        <f t="shared" ca="1" si="104"/>
        <v>全く当てはまらない</v>
      </c>
      <c r="V498" s="275">
        <f t="shared" ca="1" si="104"/>
        <v>0</v>
      </c>
    </row>
    <row r="499" spans="1:22">
      <c r="A499" s="269"/>
      <c r="D499" t="s">
        <v>2088</v>
      </c>
      <c r="E499" t="s">
        <v>2186</v>
      </c>
      <c r="F499">
        <v>5</v>
      </c>
      <c r="G499">
        <v>7</v>
      </c>
      <c r="H499" s="271" t="str">
        <f t="shared" si="94"/>
        <v>中３</v>
      </c>
      <c r="I499" s="271" t="str">
        <f t="shared" si="95"/>
        <v>H31</v>
      </c>
      <c r="J499" s="271" t="str">
        <f t="shared" si="96"/>
        <v>H31_中３</v>
      </c>
      <c r="K499" s="282" t="str">
        <f ca="1">INDEX(統一!$E$1:$E$1000,MATCH(E499,INDIRECT(L499),0))</f>
        <v>q5</v>
      </c>
      <c r="L499" s="274" t="str">
        <f t="shared" si="97"/>
        <v>統一!AE1:AE1000</v>
      </c>
      <c r="M499" s="274" t="str">
        <f ca="1">INDEX(統一!$C$1:$C$1000,MATCH(E499,INDIRECT(L499),0))</f>
        <v>わからないときは、勉強のやり方を変える</v>
      </c>
      <c r="N499" s="274" t="str">
        <f t="shared" si="98"/>
        <v>統一!$L$1:$L$1000</v>
      </c>
      <c r="O499" s="274" t="str">
        <f t="shared" ca="1" si="99"/>
        <v>(2)ウ</v>
      </c>
      <c r="P499" s="275" t="str">
        <f t="shared" ca="1" si="92"/>
        <v>勉強でわからないところがあったら，勉強のやり方をいろいろ変えてみる</v>
      </c>
      <c r="Q499" s="275" t="str">
        <f t="shared" ca="1" si="104"/>
        <v>よく当てはまる</v>
      </c>
      <c r="R499" s="275" t="str">
        <f t="shared" ca="1" si="104"/>
        <v>少し当てはまる</v>
      </c>
      <c r="S499" s="275" t="str">
        <f t="shared" ca="1" si="104"/>
        <v>どちらともいえない</v>
      </c>
      <c r="T499" s="275" t="str">
        <f t="shared" ca="1" si="104"/>
        <v>あまり当てはまらない</v>
      </c>
      <c r="U499" s="275" t="str">
        <f t="shared" ca="1" si="104"/>
        <v>全く当てはまらない</v>
      </c>
      <c r="V499" s="275">
        <f t="shared" ca="1" si="104"/>
        <v>0</v>
      </c>
    </row>
    <row r="500" spans="1:22">
      <c r="A500" s="269"/>
      <c r="D500" t="s">
        <v>2088</v>
      </c>
      <c r="E500" t="s">
        <v>2185</v>
      </c>
      <c r="F500">
        <v>5</v>
      </c>
      <c r="G500">
        <v>8</v>
      </c>
      <c r="H500" s="271" t="str">
        <f t="shared" si="94"/>
        <v>中３</v>
      </c>
      <c r="I500" s="271" t="str">
        <f t="shared" si="95"/>
        <v>H31</v>
      </c>
      <c r="J500" s="271" t="str">
        <f t="shared" si="96"/>
        <v>H31_中３</v>
      </c>
      <c r="K500" s="282" t="str">
        <f ca="1">INDEX(統一!$E$1:$E$1000,MATCH(E500,INDIRECT(L500),0))</f>
        <v>q30</v>
      </c>
      <c r="L500" s="274" t="str">
        <f t="shared" si="97"/>
        <v>統一!AE1:AE1000</v>
      </c>
      <c r="M500" s="274" t="str">
        <f ca="1">INDEX(統一!$C$1:$C$1000,MATCH(E500,INDIRECT(L500),0))</f>
        <v>わからないときは、先生に聞く</v>
      </c>
      <c r="N500" s="274" t="str">
        <f t="shared" si="98"/>
        <v>統一!$L$1:$L$1000</v>
      </c>
      <c r="O500" s="274" t="str">
        <f t="shared" ca="1" si="99"/>
        <v>(2)エ</v>
      </c>
      <c r="P500" s="275" t="str">
        <f t="shared" ca="1" si="92"/>
        <v>勉強していてわからないところがあったら，先生にきく</v>
      </c>
      <c r="Q500" s="275" t="str">
        <f t="shared" ca="1" si="104"/>
        <v>よく当てはまる</v>
      </c>
      <c r="R500" s="275" t="str">
        <f t="shared" ca="1" si="104"/>
        <v>少し当てはまる</v>
      </c>
      <c r="S500" s="275" t="str">
        <f t="shared" ca="1" si="104"/>
        <v>どちらともいえない</v>
      </c>
      <c r="T500" s="275" t="str">
        <f t="shared" ca="1" si="104"/>
        <v>あまり当てはまらない</v>
      </c>
      <c r="U500" s="275" t="str">
        <f t="shared" ca="1" si="104"/>
        <v>全く当てはまらない</v>
      </c>
      <c r="V500" s="275">
        <f t="shared" ca="1" si="104"/>
        <v>0</v>
      </c>
    </row>
    <row r="501" spans="1:22">
      <c r="A501" s="269"/>
      <c r="D501" t="s">
        <v>2088</v>
      </c>
      <c r="E501" t="s">
        <v>2184</v>
      </c>
      <c r="F501">
        <v>5</v>
      </c>
      <c r="G501">
        <v>9</v>
      </c>
      <c r="H501" s="271" t="str">
        <f t="shared" si="94"/>
        <v>中３</v>
      </c>
      <c r="I501" s="271" t="str">
        <f t="shared" si="95"/>
        <v>H31</v>
      </c>
      <c r="J501" s="271" t="str">
        <f t="shared" si="96"/>
        <v>H31_中３</v>
      </c>
      <c r="K501" s="282" t="str">
        <f ca="1">INDEX(統一!$E$1:$E$1000,MATCH(E501,INDIRECT(L501),0))</f>
        <v>q38</v>
      </c>
      <c r="L501" s="274" t="str">
        <f t="shared" si="97"/>
        <v>統一!AE1:AE1000</v>
      </c>
      <c r="M501" s="274" t="str">
        <f ca="1">INDEX(統一!$C$1:$C$1000,MATCH(E501,INDIRECT(L501),0))</f>
        <v>問題がつまらなくても最後までやり続ける</v>
      </c>
      <c r="N501" s="274" t="str">
        <f t="shared" si="98"/>
        <v>統一!$L$1:$L$1000</v>
      </c>
      <c r="O501" s="274" t="str">
        <f t="shared" ca="1" si="99"/>
        <v>(2)オ</v>
      </c>
      <c r="P501" s="275" t="str">
        <f t="shared" ca="1" si="92"/>
        <v>問題が退屈でつまらないときでも，それが終わるまでなんとかやり続けられるように努力する</v>
      </c>
      <c r="Q501" s="275" t="str">
        <f t="shared" ca="1" si="104"/>
        <v>よく当てはまる</v>
      </c>
      <c r="R501" s="275" t="str">
        <f t="shared" ca="1" si="104"/>
        <v>少し当てはまる</v>
      </c>
      <c r="S501" s="275" t="str">
        <f t="shared" ca="1" si="104"/>
        <v>どちらともいえない</v>
      </c>
      <c r="T501" s="275" t="str">
        <f t="shared" ca="1" si="104"/>
        <v>あまり当てはまらない</v>
      </c>
      <c r="U501" s="275" t="str">
        <f t="shared" ca="1" si="104"/>
        <v>全く当てはまらない</v>
      </c>
      <c r="V501" s="275">
        <f t="shared" ca="1" si="104"/>
        <v>0</v>
      </c>
    </row>
    <row r="502" spans="1:22">
      <c r="A502" s="269"/>
      <c r="D502" t="s">
        <v>2088</v>
      </c>
      <c r="E502" t="s">
        <v>2183</v>
      </c>
      <c r="F502">
        <v>5</v>
      </c>
      <c r="G502">
        <v>10</v>
      </c>
      <c r="H502" s="271" t="str">
        <f t="shared" si="94"/>
        <v>中３</v>
      </c>
      <c r="I502" s="271" t="str">
        <f t="shared" si="95"/>
        <v>H31</v>
      </c>
      <c r="J502" s="271" t="str">
        <f t="shared" si="96"/>
        <v>H31_中３</v>
      </c>
      <c r="K502" s="282" t="str">
        <f ca="1">INDEX(統一!$E$1:$E$1000,MATCH(E502,INDIRECT(L502),0))</f>
        <v>q35</v>
      </c>
      <c r="L502" s="274" t="str">
        <f t="shared" si="97"/>
        <v>統一!AE1:AE1000</v>
      </c>
      <c r="M502" s="274" t="str">
        <f ca="1">INDEX(統一!$C$1:$C$1000,MATCH(E502,INDIRECT(L502),0))</f>
        <v>勉強がつまらないときはやめてしまう【逆転項目】</v>
      </c>
      <c r="N502" s="274" t="str">
        <f t="shared" si="98"/>
        <v>統一!$L$1:$L$1000</v>
      </c>
      <c r="O502" s="274" t="str">
        <f t="shared" ca="1" si="99"/>
        <v>(2)カ</v>
      </c>
      <c r="P502" s="275" t="str">
        <f t="shared" ca="1" si="92"/>
        <v>学校の勉強をしているとき，とてもめんどうでつまらないと思うことがよくあるので，やろうとしていたことを終える前にやめてしまう</v>
      </c>
      <c r="Q502" s="275" t="str">
        <f t="shared" ca="1" si="104"/>
        <v>よく当てはまる</v>
      </c>
      <c r="R502" s="275" t="str">
        <f t="shared" ca="1" si="104"/>
        <v>少し当てはまる</v>
      </c>
      <c r="S502" s="275" t="str">
        <f t="shared" ca="1" si="104"/>
        <v>どちらともいえない</v>
      </c>
      <c r="T502" s="275" t="str">
        <f t="shared" ca="1" si="104"/>
        <v>あまり当てはまらない</v>
      </c>
      <c r="U502" s="275" t="str">
        <f t="shared" ca="1" si="104"/>
        <v>全く当てはまらない</v>
      </c>
      <c r="V502" s="275">
        <f t="shared" ca="1" si="104"/>
        <v>0</v>
      </c>
    </row>
    <row r="503" spans="1:22">
      <c r="A503" s="269"/>
      <c r="D503" t="s">
        <v>2088</v>
      </c>
      <c r="E503" t="s">
        <v>2182</v>
      </c>
      <c r="F503">
        <v>5</v>
      </c>
      <c r="G503">
        <v>11</v>
      </c>
      <c r="H503" s="271" t="str">
        <f t="shared" si="94"/>
        <v>中３</v>
      </c>
      <c r="I503" s="271" t="str">
        <f t="shared" si="95"/>
        <v>H31</v>
      </c>
      <c r="J503" s="271" t="str">
        <f t="shared" si="96"/>
        <v>H31_中３</v>
      </c>
      <c r="K503" s="282" t="str">
        <f ca="1">INDEX(統一!$E$1:$E$1000,MATCH(E503,INDIRECT(L503),0))</f>
        <v>q37</v>
      </c>
      <c r="L503" s="274" t="str">
        <f t="shared" si="97"/>
        <v>統一!AE1:AE1000</v>
      </c>
      <c r="M503" s="274" t="str">
        <f ca="1">INDEX(統一!$C$1:$C$1000,MATCH(E503,INDIRECT(L503),0))</f>
        <v>授業が難しいとき、簡単なところだけやる【逆転項目】</v>
      </c>
      <c r="N503" s="274" t="str">
        <f t="shared" si="98"/>
        <v>統一!$L$1:$L$1000</v>
      </c>
      <c r="O503" s="274" t="str">
        <f t="shared" ca="1" si="99"/>
        <v>(2)キ</v>
      </c>
      <c r="P503" s="275" t="str">
        <f t="shared" ref="P503:P566" ca="1" si="105">INDEX(INDIRECT($J503&amp;"!"&amp;P$2),MATCH($O503,INDIRECT($J503&amp;"!"&amp;"C1:C1000"),0),0)</f>
        <v>授業の内容が難しいときは，やらずにあきらめるか，簡単なところだけ勉強する</v>
      </c>
      <c r="Q503" s="275" t="str">
        <f t="shared" ca="1" si="104"/>
        <v>よく当てはまる</v>
      </c>
      <c r="R503" s="275" t="str">
        <f t="shared" ca="1" si="104"/>
        <v>少し当てはまる</v>
      </c>
      <c r="S503" s="275" t="str">
        <f t="shared" ca="1" si="104"/>
        <v>どちらともいえない</v>
      </c>
      <c r="T503" s="275" t="str">
        <f t="shared" ca="1" si="104"/>
        <v>あまり当てはまらない</v>
      </c>
      <c r="U503" s="275" t="str">
        <f t="shared" ca="1" si="104"/>
        <v>全く当てはまらない</v>
      </c>
      <c r="V503" s="275">
        <f t="shared" ca="1" si="104"/>
        <v>0</v>
      </c>
    </row>
    <row r="504" spans="1:22">
      <c r="A504" s="269"/>
      <c r="D504" t="s">
        <v>2088</v>
      </c>
      <c r="E504" t="s">
        <v>2181</v>
      </c>
      <c r="F504">
        <v>5</v>
      </c>
      <c r="G504">
        <v>12</v>
      </c>
      <c r="H504" s="271" t="str">
        <f t="shared" si="94"/>
        <v>中３</v>
      </c>
      <c r="I504" s="271" t="str">
        <f t="shared" si="95"/>
        <v>H31</v>
      </c>
      <c r="J504" s="271" t="str">
        <f t="shared" si="96"/>
        <v>H31_中３</v>
      </c>
      <c r="K504" s="282" t="str">
        <f ca="1">INDEX(統一!$E$1:$E$1000,MATCH(E504,INDIRECT(L504),0))</f>
        <v>q31</v>
      </c>
      <c r="L504" s="274" t="str">
        <f t="shared" si="97"/>
        <v>統一!AE1:AE1000</v>
      </c>
      <c r="M504" s="274" t="str">
        <f ca="1">INDEX(統一!$C$1:$C$1000,MATCH(E504,INDIRECT(L504),0))</f>
        <v>今までの学習と結びつけて考える</v>
      </c>
      <c r="N504" s="274" t="str">
        <f t="shared" si="98"/>
        <v>統一!$L$1:$L$1000</v>
      </c>
      <c r="O504" s="274" t="str">
        <f t="shared" ca="1" si="99"/>
        <v>(2)ク</v>
      </c>
      <c r="P504" s="275" t="str">
        <f t="shared" ca="1" si="105"/>
        <v>新しいことを勉強するとき，今までに勉強したことと関係があるかどうかを考えながら勉強する</v>
      </c>
      <c r="Q504" s="275" t="str">
        <f t="shared" ca="1" si="104"/>
        <v>よく当てはまる</v>
      </c>
      <c r="R504" s="275" t="str">
        <f t="shared" ca="1" si="104"/>
        <v>少し当てはまる</v>
      </c>
      <c r="S504" s="275" t="str">
        <f t="shared" ca="1" si="104"/>
        <v>どちらともいえない</v>
      </c>
      <c r="T504" s="275" t="str">
        <f t="shared" ca="1" si="104"/>
        <v>あまり当てはまらない</v>
      </c>
      <c r="U504" s="275" t="str">
        <f t="shared" ca="1" si="104"/>
        <v>全く当てはまらない</v>
      </c>
      <c r="V504" s="275">
        <f t="shared" ca="1" si="104"/>
        <v>0</v>
      </c>
    </row>
    <row r="505" spans="1:22">
      <c r="A505" s="269"/>
      <c r="D505" t="s">
        <v>2088</v>
      </c>
      <c r="E505" t="s">
        <v>2180</v>
      </c>
      <c r="F505">
        <v>5</v>
      </c>
      <c r="G505">
        <v>13</v>
      </c>
      <c r="H505" s="271" t="str">
        <f t="shared" si="94"/>
        <v>中３</v>
      </c>
      <c r="I505" s="271" t="str">
        <f t="shared" si="95"/>
        <v>H31</v>
      </c>
      <c r="J505" s="271" t="str">
        <f t="shared" si="96"/>
        <v>H31_中３</v>
      </c>
      <c r="K505" s="282" t="str">
        <f ca="1">INDEX(統一!$E$1:$E$1000,MATCH(E505,INDIRECT(L505),0))</f>
        <v>q15</v>
      </c>
      <c r="L505" s="274" t="str">
        <f t="shared" si="97"/>
        <v>統一!AE1:AE1000</v>
      </c>
      <c r="M505" s="274" t="str">
        <f ca="1">INDEX(統一!$C$1:$C$1000,MATCH(E505,INDIRECT(L505),0))</f>
        <v>既習を見直す</v>
      </c>
      <c r="N505" s="274" t="str">
        <f t="shared" si="98"/>
        <v>統一!$L$1:$L$1000</v>
      </c>
      <c r="O505" s="274" t="str">
        <f t="shared" ca="1" si="99"/>
        <v>(2)ケ</v>
      </c>
      <c r="P505" s="275" t="str">
        <f t="shared" ca="1" si="105"/>
        <v>勉強しているとき，たまに止まって，一度やったところを見直す</v>
      </c>
      <c r="Q505" s="275" t="str">
        <f t="shared" ref="Q505:V514" ca="1" si="106">INDEX(INDIRECT($J505&amp;"!"&amp;Q$2),MATCH($O505,INDIRECT($J505&amp;"!"&amp;"C1:C1000"),0),0)</f>
        <v>よく当てはまる</v>
      </c>
      <c r="R505" s="275" t="str">
        <f t="shared" ca="1" si="106"/>
        <v>少し当てはまる</v>
      </c>
      <c r="S505" s="275" t="str">
        <f t="shared" ca="1" si="106"/>
        <v>どちらともいえない</v>
      </c>
      <c r="T505" s="275" t="str">
        <f t="shared" ca="1" si="106"/>
        <v>あまり当てはまらない</v>
      </c>
      <c r="U505" s="275" t="str">
        <f t="shared" ca="1" si="106"/>
        <v>全く当てはまらない</v>
      </c>
      <c r="V505" s="275">
        <f t="shared" ca="1" si="106"/>
        <v>0</v>
      </c>
    </row>
    <row r="506" spans="1:22">
      <c r="A506" s="269"/>
      <c r="D506" t="s">
        <v>2088</v>
      </c>
      <c r="E506" t="s">
        <v>2179</v>
      </c>
      <c r="F506">
        <v>5</v>
      </c>
      <c r="G506">
        <v>14</v>
      </c>
      <c r="H506" s="271" t="str">
        <f t="shared" si="94"/>
        <v>中３</v>
      </c>
      <c r="I506" s="271" t="str">
        <f t="shared" si="95"/>
        <v>H31</v>
      </c>
      <c r="J506" s="271" t="str">
        <f t="shared" si="96"/>
        <v>H31_中３</v>
      </c>
      <c r="K506" s="282" t="str">
        <f ca="1">INDEX(統一!$E$1:$E$1000,MATCH(E506,INDIRECT(L506),0))</f>
        <v>q28</v>
      </c>
      <c r="L506" s="274" t="str">
        <f t="shared" si="97"/>
        <v>統一!AE1:AE1000</v>
      </c>
      <c r="M506" s="274" t="str">
        <f ca="1">INDEX(統一!$C$1:$C$1000,MATCH(E506,INDIRECT(L506),0))</f>
        <v>内容を思い浮かべて考える</v>
      </c>
      <c r="N506" s="274" t="str">
        <f t="shared" si="98"/>
        <v>統一!$L$1:$L$1000</v>
      </c>
      <c r="O506" s="274" t="str">
        <f t="shared" ca="1" si="99"/>
        <v>(2)コ</v>
      </c>
      <c r="P506" s="275" t="str">
        <f t="shared" ca="1" si="105"/>
        <v>勉強するときは，内容を頭に思い浮かべながら考える</v>
      </c>
      <c r="Q506" s="275" t="str">
        <f t="shared" ca="1" si="106"/>
        <v>よく当てはまる</v>
      </c>
      <c r="R506" s="275" t="str">
        <f t="shared" ca="1" si="106"/>
        <v>少し当てはまる</v>
      </c>
      <c r="S506" s="275" t="str">
        <f t="shared" ca="1" si="106"/>
        <v>どちらともいえない</v>
      </c>
      <c r="T506" s="275" t="str">
        <f t="shared" ca="1" si="106"/>
        <v>あまり当てはまらない</v>
      </c>
      <c r="U506" s="275" t="str">
        <f t="shared" ca="1" si="106"/>
        <v>全く当てはまらない</v>
      </c>
      <c r="V506" s="275">
        <f t="shared" ca="1" si="106"/>
        <v>0</v>
      </c>
    </row>
    <row r="507" spans="1:22">
      <c r="A507" s="269"/>
      <c r="D507" t="s">
        <v>2088</v>
      </c>
      <c r="E507" t="s">
        <v>2178</v>
      </c>
      <c r="F507">
        <v>5</v>
      </c>
      <c r="G507">
        <v>15</v>
      </c>
      <c r="H507" s="271" t="str">
        <f t="shared" si="94"/>
        <v>中３</v>
      </c>
      <c r="I507" s="271" t="str">
        <f t="shared" si="95"/>
        <v>H31</v>
      </c>
      <c r="J507" s="271" t="str">
        <f t="shared" si="96"/>
        <v>H31_中３</v>
      </c>
      <c r="K507" s="282" t="str">
        <f ca="1">INDEX(統一!$E$1:$E$1000,MATCH(E507,INDIRECT(L507),0))</f>
        <v>q6</v>
      </c>
      <c r="L507" s="274" t="str">
        <f t="shared" si="97"/>
        <v>統一!AE1:AE1000</v>
      </c>
      <c r="M507" s="274" t="str">
        <f ca="1">INDEX(統一!$C$1:$C$1000,MATCH(E507,INDIRECT(L507),0))</f>
        <v>内容を覚えているか確かめる</v>
      </c>
      <c r="N507" s="274" t="str">
        <f t="shared" si="98"/>
        <v>統一!$L$1:$L$1000</v>
      </c>
      <c r="O507" s="274" t="str">
        <f t="shared" ca="1" si="99"/>
        <v>(2)サ</v>
      </c>
      <c r="P507" s="275" t="str">
        <f t="shared" ca="1" si="105"/>
        <v>勉強しているときに，やった内容を覚えているかどうかを確かめる</v>
      </c>
      <c r="Q507" s="275" t="str">
        <f t="shared" ca="1" si="106"/>
        <v>よく当てはまる</v>
      </c>
      <c r="R507" s="275" t="str">
        <f t="shared" ca="1" si="106"/>
        <v>少し当てはまる</v>
      </c>
      <c r="S507" s="275" t="str">
        <f t="shared" ca="1" si="106"/>
        <v>どちらともいえない</v>
      </c>
      <c r="T507" s="275" t="str">
        <f t="shared" ca="1" si="106"/>
        <v>あまり当てはまらない</v>
      </c>
      <c r="U507" s="275" t="str">
        <f t="shared" ca="1" si="106"/>
        <v>全く当てはまらない</v>
      </c>
      <c r="V507" s="275">
        <f t="shared" ca="1" si="106"/>
        <v>0</v>
      </c>
    </row>
    <row r="508" spans="1:22">
      <c r="A508" s="269"/>
      <c r="D508" t="s">
        <v>2088</v>
      </c>
      <c r="E508" t="s">
        <v>2177</v>
      </c>
      <c r="F508">
        <v>5</v>
      </c>
      <c r="G508">
        <v>16</v>
      </c>
      <c r="H508" s="271" t="str">
        <f t="shared" si="94"/>
        <v>中３</v>
      </c>
      <c r="I508" s="271" t="str">
        <f t="shared" si="95"/>
        <v>H31</v>
      </c>
      <c r="J508" s="271" t="str">
        <f t="shared" si="96"/>
        <v>H31_中３</v>
      </c>
      <c r="K508" s="282" t="str">
        <f ca="1">INDEX(統一!$E$1:$E$1000,MATCH(E508,INDIRECT(L508),0))</f>
        <v>q24</v>
      </c>
      <c r="L508" s="274" t="str">
        <f t="shared" si="97"/>
        <v>統一!AE1:AE1000</v>
      </c>
      <c r="M508" s="274" t="str">
        <f ca="1">INDEX(統一!$C$1:$C$1000,MATCH(E508,INDIRECT(L508),0))</f>
        <v>わからないとき、友達に答えを聞く</v>
      </c>
      <c r="N508" s="274" t="str">
        <f t="shared" si="98"/>
        <v>統一!$L$1:$L$1000</v>
      </c>
      <c r="O508" s="274" t="str">
        <f t="shared" ca="1" si="99"/>
        <v>(2)シ</v>
      </c>
      <c r="P508" s="275" t="str">
        <f t="shared" ca="1" si="105"/>
        <v>勉強でわからないところがあったら，友達にその答えをきく</v>
      </c>
      <c r="Q508" s="275" t="str">
        <f t="shared" ca="1" si="106"/>
        <v>よく当てはまる</v>
      </c>
      <c r="R508" s="275" t="str">
        <f t="shared" ca="1" si="106"/>
        <v>少し当てはまる</v>
      </c>
      <c r="S508" s="275" t="str">
        <f t="shared" ca="1" si="106"/>
        <v>どちらともいえない</v>
      </c>
      <c r="T508" s="275" t="str">
        <f t="shared" ca="1" si="106"/>
        <v>あまり当てはまらない</v>
      </c>
      <c r="U508" s="275" t="str">
        <f t="shared" ca="1" si="106"/>
        <v>全く当てはまらない</v>
      </c>
      <c r="V508" s="275">
        <f t="shared" ca="1" si="106"/>
        <v>0</v>
      </c>
    </row>
    <row r="509" spans="1:22">
      <c r="A509" s="269"/>
      <c r="D509" t="s">
        <v>2088</v>
      </c>
      <c r="E509" t="s">
        <v>2176</v>
      </c>
      <c r="F509">
        <v>5</v>
      </c>
      <c r="G509">
        <v>17</v>
      </c>
      <c r="H509" s="271" t="str">
        <f t="shared" si="94"/>
        <v>中３</v>
      </c>
      <c r="I509" s="271" t="str">
        <f t="shared" si="95"/>
        <v>H31</v>
      </c>
      <c r="J509" s="271" t="str">
        <f t="shared" si="96"/>
        <v>H31_中３</v>
      </c>
      <c r="K509" s="282" t="str">
        <f ca="1">INDEX(統一!$E$1:$E$1000,MATCH(E509,INDIRECT(L509),0))</f>
        <v>q4</v>
      </c>
      <c r="L509" s="274" t="str">
        <f t="shared" si="97"/>
        <v>統一!AE1:AE1000</v>
      </c>
      <c r="M509" s="274" t="str">
        <f ca="1">INDEX(統一!$C$1:$C$1000,MATCH(E509,INDIRECT(L509),0))</f>
        <v>やり方が自分に合っているか考える</v>
      </c>
      <c r="N509" s="274" t="str">
        <f t="shared" si="98"/>
        <v>統一!$L$1:$L$1000</v>
      </c>
      <c r="O509" s="274" t="str">
        <f t="shared" ca="1" si="99"/>
        <v>(2)ス</v>
      </c>
      <c r="P509" s="275" t="str">
        <f t="shared" ca="1" si="105"/>
        <v>勉強のやり方が，自分に合っているかどうかを考えながら勉強する</v>
      </c>
      <c r="Q509" s="275" t="str">
        <f t="shared" ca="1" si="106"/>
        <v>よく当てはまる</v>
      </c>
      <c r="R509" s="275" t="str">
        <f t="shared" ca="1" si="106"/>
        <v>少し当てはまる</v>
      </c>
      <c r="S509" s="275" t="str">
        <f t="shared" ca="1" si="106"/>
        <v>どちらともいえない</v>
      </c>
      <c r="T509" s="275" t="str">
        <f t="shared" ca="1" si="106"/>
        <v>あまり当てはまらない</v>
      </c>
      <c r="U509" s="275" t="str">
        <f t="shared" ca="1" si="106"/>
        <v>全く当てはまらない</v>
      </c>
      <c r="V509" s="275">
        <f t="shared" ca="1" si="106"/>
        <v>0</v>
      </c>
    </row>
    <row r="510" spans="1:22">
      <c r="A510" s="269"/>
      <c r="D510" t="s">
        <v>2088</v>
      </c>
      <c r="E510" t="s">
        <v>2175</v>
      </c>
      <c r="F510">
        <v>5</v>
      </c>
      <c r="G510">
        <v>18</v>
      </c>
      <c r="H510" s="271" t="str">
        <f t="shared" si="94"/>
        <v>中３</v>
      </c>
      <c r="I510" s="271" t="str">
        <f t="shared" si="95"/>
        <v>H31</v>
      </c>
      <c r="J510" s="271" t="str">
        <f t="shared" si="96"/>
        <v>H31_中３</v>
      </c>
      <c r="K510" s="282" t="str">
        <f ca="1">INDEX(統一!$E$1:$E$1000,MATCH(E510,INDIRECT(L510),0))</f>
        <v>q20</v>
      </c>
      <c r="L510" s="274" t="str">
        <f t="shared" si="97"/>
        <v>統一!AE1:AE1000</v>
      </c>
      <c r="M510" s="274" t="str">
        <f ca="1">INDEX(統一!$C$1:$C$1000,MATCH(E510,INDIRECT(L510),0))</f>
        <v>言われなくてもノートにまとめる</v>
      </c>
      <c r="N510" s="274" t="str">
        <f t="shared" si="98"/>
        <v>統一!$L$1:$L$1000</v>
      </c>
      <c r="O510" s="274" t="str">
        <f t="shared" ca="1" si="99"/>
        <v>(2)セ</v>
      </c>
      <c r="P510" s="275" t="str">
        <f t="shared" ca="1" si="105"/>
        <v>勉強していて大切だと思ったところは，言われなくてもノートにまとめる</v>
      </c>
      <c r="Q510" s="275" t="str">
        <f t="shared" ca="1" si="106"/>
        <v>よく当てはまる</v>
      </c>
      <c r="R510" s="275" t="str">
        <f t="shared" ca="1" si="106"/>
        <v>少し当てはまる</v>
      </c>
      <c r="S510" s="275" t="str">
        <f t="shared" ca="1" si="106"/>
        <v>どちらともいえない</v>
      </c>
      <c r="T510" s="275" t="str">
        <f t="shared" ca="1" si="106"/>
        <v>あまり当てはまらない</v>
      </c>
      <c r="U510" s="275" t="str">
        <f t="shared" ca="1" si="106"/>
        <v>全く当てはまらない</v>
      </c>
      <c r="V510" s="275">
        <f t="shared" ca="1" si="106"/>
        <v>0</v>
      </c>
    </row>
    <row r="511" spans="1:22">
      <c r="A511" s="269"/>
      <c r="D511" t="s">
        <v>2088</v>
      </c>
      <c r="E511" t="s">
        <v>2174</v>
      </c>
      <c r="F511">
        <v>5</v>
      </c>
      <c r="G511">
        <v>19</v>
      </c>
      <c r="H511" s="271" t="str">
        <f t="shared" si="94"/>
        <v>中３</v>
      </c>
      <c r="I511" s="271" t="str">
        <f t="shared" si="95"/>
        <v>H31</v>
      </c>
      <c r="J511" s="271" t="str">
        <f t="shared" si="96"/>
        <v>H31_中３</v>
      </c>
      <c r="K511" s="282" t="str">
        <f ca="1">INDEX(統一!$E$1:$E$1000,MATCH(E511,INDIRECT(L511),0))</f>
        <v>q12</v>
      </c>
      <c r="L511" s="274" t="str">
        <f t="shared" si="97"/>
        <v>統一!AE1:AE1000</v>
      </c>
      <c r="M511" s="274" t="str">
        <f ca="1">INDEX(統一!$C$1:$C$1000,MATCH(E511,INDIRECT(L511),0))</f>
        <v>最初に計画を立ててから勉強を始める</v>
      </c>
      <c r="N511" s="274" t="str">
        <f t="shared" si="98"/>
        <v>統一!$L$1:$L$1000</v>
      </c>
      <c r="O511" s="274" t="str">
        <f t="shared" ca="1" si="99"/>
        <v>(2)ソ</v>
      </c>
      <c r="P511" s="275" t="str">
        <f t="shared" ca="1" si="105"/>
        <v>勉強するときは，最初に計画を立ててから始める</v>
      </c>
      <c r="Q511" s="275" t="str">
        <f t="shared" ca="1" si="106"/>
        <v>よく当てはまる</v>
      </c>
      <c r="R511" s="275" t="str">
        <f t="shared" ca="1" si="106"/>
        <v>少し当てはまる</v>
      </c>
      <c r="S511" s="275" t="str">
        <f t="shared" ca="1" si="106"/>
        <v>どちらともいえない</v>
      </c>
      <c r="T511" s="275" t="str">
        <f t="shared" ca="1" si="106"/>
        <v>あまり当てはまらない</v>
      </c>
      <c r="U511" s="275" t="str">
        <f t="shared" ca="1" si="106"/>
        <v>全く当てはまらない</v>
      </c>
      <c r="V511" s="275">
        <f t="shared" ca="1" si="106"/>
        <v>0</v>
      </c>
    </row>
    <row r="512" spans="1:22">
      <c r="A512" s="269"/>
      <c r="D512" t="s">
        <v>2088</v>
      </c>
      <c r="E512" t="s">
        <v>2173</v>
      </c>
      <c r="F512">
        <v>5</v>
      </c>
      <c r="G512">
        <v>20</v>
      </c>
      <c r="H512" s="271" t="str">
        <f t="shared" si="94"/>
        <v>中３</v>
      </c>
      <c r="I512" s="271" t="str">
        <f t="shared" si="95"/>
        <v>H31</v>
      </c>
      <c r="J512" s="271" t="str">
        <f t="shared" si="96"/>
        <v>H31_中３</v>
      </c>
      <c r="K512" s="282" t="str">
        <f ca="1">INDEX(統一!$E$1:$E$1000,MATCH(E512,INDIRECT(L512),0))</f>
        <v>q7</v>
      </c>
      <c r="L512" s="274" t="str">
        <f t="shared" si="97"/>
        <v>統一!AE1:AE1000</v>
      </c>
      <c r="M512" s="274" t="str">
        <f ca="1">INDEX(統一!$C$1:$C$1000,MATCH(E512,INDIRECT(L512),0))</f>
        <v>勉強をする前に何を勉強するか考える</v>
      </c>
      <c r="N512" s="274" t="str">
        <f t="shared" si="98"/>
        <v>統一!$L$1:$L$1000</v>
      </c>
      <c r="O512" s="274" t="str">
        <f t="shared" ca="1" si="99"/>
        <v>(2)タ</v>
      </c>
      <c r="P512" s="275" t="str">
        <f t="shared" ca="1" si="105"/>
        <v>勉強する前に，これから何を勉強しなければならないかについて考える</v>
      </c>
      <c r="Q512" s="275" t="str">
        <f t="shared" ca="1" si="106"/>
        <v>よく当てはまる</v>
      </c>
      <c r="R512" s="275" t="str">
        <f t="shared" ca="1" si="106"/>
        <v>少し当てはまる</v>
      </c>
      <c r="S512" s="275" t="str">
        <f t="shared" ca="1" si="106"/>
        <v>どちらともいえない</v>
      </c>
      <c r="T512" s="275" t="str">
        <f t="shared" ca="1" si="106"/>
        <v>あまり当てはまらない</v>
      </c>
      <c r="U512" s="275" t="str">
        <f t="shared" ca="1" si="106"/>
        <v>全く当てはまらない</v>
      </c>
      <c r="V512" s="275">
        <f t="shared" ca="1" si="106"/>
        <v>0</v>
      </c>
    </row>
    <row r="513" spans="1:22">
      <c r="A513" s="269"/>
      <c r="D513" t="s">
        <v>2088</v>
      </c>
      <c r="E513" t="s">
        <v>2172</v>
      </c>
      <c r="F513">
        <v>5</v>
      </c>
      <c r="G513">
        <v>21</v>
      </c>
      <c r="H513" s="271" t="str">
        <f t="shared" si="94"/>
        <v>中３</v>
      </c>
      <c r="I513" s="271" t="str">
        <f t="shared" si="95"/>
        <v>H31</v>
      </c>
      <c r="J513" s="271" t="str">
        <f t="shared" si="96"/>
        <v>H31_中３</v>
      </c>
      <c r="K513" s="282" t="str">
        <f ca="1">INDEX(統一!$E$1:$E$1000,MATCH(E513,INDIRECT(L513),0))</f>
        <v>q25</v>
      </c>
      <c r="L513" s="274" t="str">
        <f t="shared" si="97"/>
        <v>統一!AE1:AE1000</v>
      </c>
      <c r="M513" s="274" t="str">
        <f ca="1">INDEX(統一!$C$1:$C$1000,MATCH(E513,INDIRECT(L513),0))</f>
        <v>わからないときは、友達にやり方を聞く</v>
      </c>
      <c r="N513" s="274" t="str">
        <f t="shared" si="98"/>
        <v>統一!$L$1:$L$1000</v>
      </c>
      <c r="O513" s="274" t="str">
        <f t="shared" ca="1" si="99"/>
        <v>(2)チ</v>
      </c>
      <c r="P513" s="275" t="str">
        <f t="shared" ca="1" si="105"/>
        <v>勉強でわからないところがあったら，友達に勉強のやり方をきく</v>
      </c>
      <c r="Q513" s="275" t="str">
        <f t="shared" ca="1" si="106"/>
        <v>よく当てはまる</v>
      </c>
      <c r="R513" s="275" t="str">
        <f t="shared" ca="1" si="106"/>
        <v>少し当てはまる</v>
      </c>
      <c r="S513" s="275" t="str">
        <f t="shared" ca="1" si="106"/>
        <v>どちらともいえない</v>
      </c>
      <c r="T513" s="275" t="str">
        <f t="shared" ca="1" si="106"/>
        <v>あまり当てはまらない</v>
      </c>
      <c r="U513" s="275" t="str">
        <f t="shared" ca="1" si="106"/>
        <v>全く当てはまらない</v>
      </c>
      <c r="V513" s="275">
        <f t="shared" ca="1" si="106"/>
        <v>0</v>
      </c>
    </row>
    <row r="514" spans="1:22">
      <c r="A514" s="269"/>
      <c r="D514" t="s">
        <v>2088</v>
      </c>
      <c r="E514" t="s">
        <v>2171</v>
      </c>
      <c r="F514">
        <v>5</v>
      </c>
      <c r="G514">
        <v>22</v>
      </c>
      <c r="H514" s="271" t="str">
        <f t="shared" si="94"/>
        <v>中３</v>
      </c>
      <c r="I514" s="271" t="str">
        <f t="shared" si="95"/>
        <v>H31</v>
      </c>
      <c r="J514" s="271" t="str">
        <f t="shared" si="96"/>
        <v>H31_中３</v>
      </c>
      <c r="K514" s="282" t="str">
        <f ca="1">INDEX(統一!$E$1:$E$1000,MATCH(E514,INDIRECT(L514),0))</f>
        <v>q19</v>
      </c>
      <c r="L514" s="274" t="str">
        <f t="shared" si="97"/>
        <v>統一!AE1:AE1000</v>
      </c>
      <c r="M514" s="274" t="str">
        <f ca="1">INDEX(統一!$C$1:$C$1000,MATCH(E514,INDIRECT(L514),0))</f>
        <v>必要なものを用意してから勉強する</v>
      </c>
      <c r="N514" s="274" t="str">
        <f t="shared" si="98"/>
        <v>統一!$L$1:$L$1000</v>
      </c>
      <c r="O514" s="274" t="str">
        <f t="shared" ca="1" si="99"/>
        <v>(2)ツ</v>
      </c>
      <c r="P514" s="275" t="str">
        <f t="shared" ca="1" si="105"/>
        <v>勉強する前に，勉強に必要な本などを用意してから勉強するようにしている</v>
      </c>
      <c r="Q514" s="275" t="str">
        <f t="shared" ca="1" si="106"/>
        <v>よく当てはまる</v>
      </c>
      <c r="R514" s="275" t="str">
        <f t="shared" ca="1" si="106"/>
        <v>少し当てはまる</v>
      </c>
      <c r="S514" s="275" t="str">
        <f t="shared" ca="1" si="106"/>
        <v>どちらともいえない</v>
      </c>
      <c r="T514" s="275" t="str">
        <f t="shared" ca="1" si="106"/>
        <v>あまり当てはまらない</v>
      </c>
      <c r="U514" s="275" t="str">
        <f t="shared" ca="1" si="106"/>
        <v>全く当てはまらない</v>
      </c>
      <c r="V514" s="275">
        <f t="shared" ca="1" si="106"/>
        <v>0</v>
      </c>
    </row>
    <row r="515" spans="1:22">
      <c r="A515" s="269"/>
      <c r="D515" t="s">
        <v>2088</v>
      </c>
      <c r="E515" t="s">
        <v>2170</v>
      </c>
      <c r="F515">
        <v>5</v>
      </c>
      <c r="G515">
        <v>23</v>
      </c>
      <c r="H515" s="271" t="str">
        <f t="shared" si="94"/>
        <v>中３</v>
      </c>
      <c r="I515" s="271" t="str">
        <f t="shared" si="95"/>
        <v>H31</v>
      </c>
      <c r="J515" s="271" t="str">
        <f t="shared" si="96"/>
        <v>H31_中３</v>
      </c>
      <c r="K515" s="282" t="str">
        <f ca="1">INDEX(統一!$E$1:$E$1000,MATCH(E515,INDIRECT(L515),0))</f>
        <v>q26</v>
      </c>
      <c r="L515" s="274" t="str">
        <f t="shared" si="97"/>
        <v>統一!AE1:AE1000</v>
      </c>
      <c r="M515" s="274" t="str">
        <f ca="1">INDEX(統一!$C$1:$C$1000,MATCH(E515,INDIRECT(L515),0))</f>
        <v>勉強のできる友達と同じやり方でやる</v>
      </c>
      <c r="N515" s="274" t="str">
        <f t="shared" si="98"/>
        <v>統一!$L$1:$L$1000</v>
      </c>
      <c r="O515" s="274" t="str">
        <f t="shared" ca="1" si="99"/>
        <v>(2)テ</v>
      </c>
      <c r="P515" s="275" t="str">
        <f t="shared" ca="1" si="105"/>
        <v>勉強のできる友達と，同じやり方で勉強する</v>
      </c>
      <c r="Q515" s="275" t="str">
        <f t="shared" ref="Q515:V524" ca="1" si="107">INDEX(INDIRECT($J515&amp;"!"&amp;Q$2),MATCH($O515,INDIRECT($J515&amp;"!"&amp;"C1:C1000"),0),0)</f>
        <v>よく当てはまる</v>
      </c>
      <c r="R515" s="275" t="str">
        <f t="shared" ca="1" si="107"/>
        <v>少し当てはまる</v>
      </c>
      <c r="S515" s="275" t="str">
        <f t="shared" ca="1" si="107"/>
        <v>どちらともいえない</v>
      </c>
      <c r="T515" s="275" t="str">
        <f t="shared" ca="1" si="107"/>
        <v>あまり当てはまらない</v>
      </c>
      <c r="U515" s="275" t="str">
        <f t="shared" ca="1" si="107"/>
        <v>全く当てはまらない</v>
      </c>
      <c r="V515" s="275">
        <f t="shared" ca="1" si="107"/>
        <v>0</v>
      </c>
    </row>
    <row r="516" spans="1:22">
      <c r="A516" s="269"/>
      <c r="D516" t="s">
        <v>2106</v>
      </c>
      <c r="E516" t="s">
        <v>2169</v>
      </c>
      <c r="F516">
        <v>5</v>
      </c>
      <c r="G516">
        <v>24</v>
      </c>
      <c r="H516" s="271" t="str">
        <f t="shared" si="94"/>
        <v>中３</v>
      </c>
      <c r="I516" s="271" t="str">
        <f t="shared" si="95"/>
        <v>H31</v>
      </c>
      <c r="J516" s="271" t="str">
        <f t="shared" si="96"/>
        <v>H31_中３</v>
      </c>
      <c r="K516" s="282" t="str">
        <f ca="1">INDEX(統一!$E$1:$E$1000,MATCH(E516,INDIRECT(L516),0))</f>
        <v>q13</v>
      </c>
      <c r="L516" s="274" t="str">
        <f t="shared" si="97"/>
        <v>統一!AE1:AE1000</v>
      </c>
      <c r="M516" s="274" t="str">
        <f ca="1">INDEX(統一!$C$1:$C$1000,MATCH(E516,INDIRECT(L516),0))</f>
        <v>正しいか確かめる</v>
      </c>
      <c r="N516" s="274" t="str">
        <f t="shared" si="98"/>
        <v>統一!$L$1:$L$1000</v>
      </c>
      <c r="O516" s="274" t="str">
        <f t="shared" ca="1" si="99"/>
        <v>(2)ト</v>
      </c>
      <c r="P516" s="275" t="str">
        <f t="shared" ca="1" si="105"/>
        <v>勉強をしているときに，やっていることが正しくできているかどうかを確かめる</v>
      </c>
      <c r="Q516" s="275" t="str">
        <f t="shared" ca="1" si="107"/>
        <v>よく当てはまる</v>
      </c>
      <c r="R516" s="275" t="str">
        <f t="shared" ca="1" si="107"/>
        <v>少し当てはまる</v>
      </c>
      <c r="S516" s="275" t="str">
        <f t="shared" ca="1" si="107"/>
        <v>どちらともいえない</v>
      </c>
      <c r="T516" s="275" t="str">
        <f t="shared" ca="1" si="107"/>
        <v>あまり当てはまらない</v>
      </c>
      <c r="U516" s="275" t="str">
        <f t="shared" ca="1" si="107"/>
        <v>全く当てはまらない</v>
      </c>
      <c r="V516" s="275">
        <f t="shared" ca="1" si="107"/>
        <v>0</v>
      </c>
    </row>
    <row r="517" spans="1:22">
      <c r="A517" s="269"/>
      <c r="D517" t="s">
        <v>2106</v>
      </c>
      <c r="E517" t="s">
        <v>2168</v>
      </c>
      <c r="F517">
        <v>5</v>
      </c>
      <c r="G517">
        <v>25</v>
      </c>
      <c r="H517" s="271" t="str">
        <f t="shared" ref="H517:H580" si="108">+INDEX($A$4:$A$9,MATCH(D517,$B$4:$B$9,0),0)</f>
        <v>中３</v>
      </c>
      <c r="I517" s="271" t="str">
        <f t="shared" ref="I517:I580" si="109">+$B$1</f>
        <v>H31</v>
      </c>
      <c r="J517" s="271" t="str">
        <f t="shared" ref="J517:J580" si="110">I517&amp;"_"&amp;H517</f>
        <v>H31_中３</v>
      </c>
      <c r="K517" s="282" t="str">
        <f ca="1">INDEX(統一!$E$1:$E$1000,MATCH(E517,INDIRECT(L517),0))</f>
        <v>q14</v>
      </c>
      <c r="L517" s="274" t="str">
        <f t="shared" ref="L517:L580" si="111">INDEX($B$11:$B$16,MATCH(H517,$A$11:$A$16,0),0)</f>
        <v>統一!AE1:AE1000</v>
      </c>
      <c r="M517" s="274" t="str">
        <f ca="1">INDEX(統一!$C$1:$C$1000,MATCH(E517,INDIRECT(L517),0))</f>
        <v>計画に沿って行う</v>
      </c>
      <c r="N517" s="274" t="str">
        <f t="shared" ref="N517:N580" si="112">INDEX($B$18:$B$23,MATCH(H517,$A$18:$A$23,0),0)</f>
        <v>統一!$L$1:$L$1000</v>
      </c>
      <c r="O517" s="274" t="str">
        <f t="shared" ref="O517:O580" ca="1" si="113">INDEX(INDIRECT(N517),MATCH(E517,INDIRECT(L517),0))</f>
        <v>(2)ナ</v>
      </c>
      <c r="P517" s="275" t="str">
        <f t="shared" ca="1" si="105"/>
        <v>勉強するときは，自分で決めた計画に沿って行う</v>
      </c>
      <c r="Q517" s="275" t="str">
        <f t="shared" ca="1" si="107"/>
        <v>よく当てはまる</v>
      </c>
      <c r="R517" s="275" t="str">
        <f t="shared" ca="1" si="107"/>
        <v>少し当てはまる</v>
      </c>
      <c r="S517" s="275" t="str">
        <f t="shared" ca="1" si="107"/>
        <v>どちらともいえない</v>
      </c>
      <c r="T517" s="275" t="str">
        <f t="shared" ca="1" si="107"/>
        <v>あまり当てはまらない</v>
      </c>
      <c r="U517" s="275" t="str">
        <f t="shared" ca="1" si="107"/>
        <v>全く当てはまらない</v>
      </c>
      <c r="V517" s="275">
        <f t="shared" ca="1" si="107"/>
        <v>0</v>
      </c>
    </row>
    <row r="518" spans="1:22">
      <c r="A518" s="269"/>
      <c r="D518" t="s">
        <v>2106</v>
      </c>
      <c r="E518" t="s">
        <v>2167</v>
      </c>
      <c r="F518">
        <v>5</v>
      </c>
      <c r="G518">
        <v>26</v>
      </c>
      <c r="H518" s="271" t="str">
        <f t="shared" si="108"/>
        <v>中３</v>
      </c>
      <c r="I518" s="271" t="str">
        <f t="shared" si="109"/>
        <v>H31</v>
      </c>
      <c r="J518" s="271" t="str">
        <f t="shared" si="110"/>
        <v>H31_中３</v>
      </c>
      <c r="K518" s="282" t="str">
        <f ca="1">INDEX(統一!$E$1:$E$1000,MATCH(E518,INDIRECT(L518),0))</f>
        <v>q36</v>
      </c>
      <c r="L518" s="274" t="str">
        <f t="shared" si="111"/>
        <v>統一!AE1:AE1000</v>
      </c>
      <c r="M518" s="274" t="str">
        <f ca="1">INDEX(統一!$C$1:$C$1000,MATCH(E518,INDIRECT(L518),0))</f>
        <v>嫌なところもよい成績をとるためにがんばる</v>
      </c>
      <c r="N518" s="274" t="str">
        <f t="shared" si="112"/>
        <v>統一!$L$1:$L$1000</v>
      </c>
      <c r="O518" s="274" t="str">
        <f t="shared" ca="1" si="113"/>
        <v>(2)ニ</v>
      </c>
      <c r="P518" s="275" t="str">
        <f t="shared" ca="1" si="105"/>
        <v>今やっていることが気に入らなかったとしても，学校の勉強でよい成績をとるために一生懸命がんばる</v>
      </c>
      <c r="Q518" s="275" t="str">
        <f t="shared" ca="1" si="107"/>
        <v>よく当てはまる</v>
      </c>
      <c r="R518" s="275" t="str">
        <f t="shared" ca="1" si="107"/>
        <v>少し当てはまる</v>
      </c>
      <c r="S518" s="275" t="str">
        <f t="shared" ca="1" si="107"/>
        <v>どちらともいえない</v>
      </c>
      <c r="T518" s="275" t="str">
        <f t="shared" ca="1" si="107"/>
        <v>あまり当てはまらない</v>
      </c>
      <c r="U518" s="275" t="str">
        <f t="shared" ca="1" si="107"/>
        <v>全く当てはまらない</v>
      </c>
      <c r="V518" s="275">
        <f t="shared" ca="1" si="107"/>
        <v>0</v>
      </c>
    </row>
    <row r="519" spans="1:22">
      <c r="A519" s="269"/>
      <c r="D519" t="s">
        <v>2106</v>
      </c>
      <c r="E519" t="s">
        <v>2166</v>
      </c>
      <c r="F519">
        <v>5</v>
      </c>
      <c r="G519">
        <v>27</v>
      </c>
      <c r="H519" s="271" t="str">
        <f t="shared" si="108"/>
        <v>中３</v>
      </c>
      <c r="I519" s="271" t="str">
        <f t="shared" si="109"/>
        <v>H31</v>
      </c>
      <c r="J519" s="271" t="str">
        <f t="shared" si="110"/>
        <v>H31_中３</v>
      </c>
      <c r="K519" s="282" t="str">
        <f ca="1">INDEX(統一!$E$1:$E$1000,MATCH(E519,INDIRECT(L519),0))</f>
        <v>q29</v>
      </c>
      <c r="L519" s="274" t="str">
        <f t="shared" si="111"/>
        <v>統一!AE1:AE1000</v>
      </c>
      <c r="M519" s="274" t="str">
        <f ca="1">INDEX(統一!$C$1:$C$1000,MATCH(E519,INDIRECT(L519),0))</f>
        <v>知っている言葉で理解する</v>
      </c>
      <c r="N519" s="274" t="str">
        <f t="shared" si="112"/>
        <v>統一!$L$1:$L$1000</v>
      </c>
      <c r="O519" s="274" t="str">
        <f t="shared" ca="1" si="113"/>
        <v>(2)ヌ</v>
      </c>
      <c r="P519" s="275" t="str">
        <f t="shared" ca="1" si="105"/>
        <v>勉強をするときは，内容を自分の知っている言葉で理解するようにする</v>
      </c>
      <c r="Q519" s="275" t="str">
        <f t="shared" ca="1" si="107"/>
        <v>よく当てはまる</v>
      </c>
      <c r="R519" s="275" t="str">
        <f t="shared" ca="1" si="107"/>
        <v>少し当てはまる</v>
      </c>
      <c r="S519" s="275" t="str">
        <f t="shared" ca="1" si="107"/>
        <v>どちらともいえない</v>
      </c>
      <c r="T519" s="275" t="str">
        <f t="shared" ca="1" si="107"/>
        <v>あまり当てはまらない</v>
      </c>
      <c r="U519" s="275" t="str">
        <f t="shared" ca="1" si="107"/>
        <v>全く当てはまらない</v>
      </c>
      <c r="V519" s="275">
        <f t="shared" ca="1" si="107"/>
        <v>0</v>
      </c>
    </row>
    <row r="520" spans="1:22">
      <c r="A520" s="269"/>
      <c r="D520" t="s">
        <v>2106</v>
      </c>
      <c r="E520" t="s">
        <v>2165</v>
      </c>
      <c r="F520">
        <v>5</v>
      </c>
      <c r="G520">
        <v>28</v>
      </c>
      <c r="H520" s="271" t="str">
        <f t="shared" si="108"/>
        <v>中３</v>
      </c>
      <c r="I520" s="271" t="str">
        <f t="shared" si="109"/>
        <v>H31</v>
      </c>
      <c r="J520" s="271" t="str">
        <f t="shared" si="110"/>
        <v>H31_中３</v>
      </c>
      <c r="K520" s="282" t="str">
        <f ca="1">INDEX(統一!$E$1:$E$1000,MATCH(E520,INDIRECT(L520),0))</f>
        <v>q21</v>
      </c>
      <c r="L520" s="274" t="str">
        <f t="shared" si="111"/>
        <v>統一!AE1:AE1000</v>
      </c>
      <c r="M520" s="274" t="str">
        <f ca="1">INDEX(統一!$C$1:$C$1000,MATCH(E520,INDIRECT(L520),0))</f>
        <v>繰り返し書いて覚える</v>
      </c>
      <c r="N520" s="274" t="str">
        <f t="shared" si="112"/>
        <v>統一!$L$1:$L$1000</v>
      </c>
      <c r="O520" s="274" t="str">
        <f t="shared" ca="1" si="113"/>
        <v>(2)ネ</v>
      </c>
      <c r="P520" s="275" t="str">
        <f t="shared" ca="1" si="105"/>
        <v>勉強で大切なところは，繰り返して書くなどして覚える</v>
      </c>
      <c r="Q520" s="275" t="str">
        <f t="shared" ca="1" si="107"/>
        <v>よく当てはまる</v>
      </c>
      <c r="R520" s="275" t="str">
        <f t="shared" ca="1" si="107"/>
        <v>少し当てはまる</v>
      </c>
      <c r="S520" s="275" t="str">
        <f t="shared" ca="1" si="107"/>
        <v>どちらともいえない</v>
      </c>
      <c r="T520" s="275" t="str">
        <f t="shared" ca="1" si="107"/>
        <v>あまり当てはまらない</v>
      </c>
      <c r="U520" s="275" t="str">
        <f t="shared" ca="1" si="107"/>
        <v>全く当てはまらない</v>
      </c>
      <c r="V520" s="275">
        <f t="shared" ca="1" si="107"/>
        <v>0</v>
      </c>
    </row>
    <row r="521" spans="1:22">
      <c r="A521" s="269"/>
      <c r="D521" t="s">
        <v>2106</v>
      </c>
      <c r="E521" t="s">
        <v>2164</v>
      </c>
      <c r="F521">
        <v>5</v>
      </c>
      <c r="G521">
        <v>29</v>
      </c>
      <c r="H521" s="271" t="str">
        <f t="shared" si="108"/>
        <v>中３</v>
      </c>
      <c r="I521" s="271" t="str">
        <f t="shared" si="109"/>
        <v>H31</v>
      </c>
      <c r="J521" s="271" t="str">
        <f t="shared" si="110"/>
        <v>H31_中３</v>
      </c>
      <c r="K521" s="282" t="str">
        <f ca="1">INDEX(統一!$E$1:$E$1000,MATCH(E521,INDIRECT(L521),0))</f>
        <v>q55</v>
      </c>
      <c r="L521" s="274" t="str">
        <f t="shared" si="111"/>
        <v>統一!AE1:AE1000</v>
      </c>
      <c r="M521" s="274" t="str">
        <f ca="1">INDEX(統一!$C$1:$C$1000,MATCH(E521,INDIRECT(L521),0))</f>
        <v>ミスをしないようにする【逆転項目】</v>
      </c>
      <c r="N521" s="274" t="str">
        <f t="shared" si="112"/>
        <v>統一!$L$1:$L$1000</v>
      </c>
      <c r="O521" s="274" t="str">
        <f t="shared" ca="1" si="113"/>
        <v>(3)</v>
      </c>
      <c r="P521" s="275" t="str">
        <f t="shared" ca="1" si="105"/>
        <v>うっかりまちがえたりミスしたりしないように，やるべきことをやります</v>
      </c>
      <c r="Q521" s="275" t="str">
        <f t="shared" ca="1" si="107"/>
        <v>ほとんど当てはまらない</v>
      </c>
      <c r="R521" s="275" t="str">
        <f t="shared" ca="1" si="107"/>
        <v>あまり当てはまらない</v>
      </c>
      <c r="S521" s="275" t="str">
        <f t="shared" ca="1" si="107"/>
        <v>どちらでもない</v>
      </c>
      <c r="T521" s="275" t="str">
        <f t="shared" ca="1" si="107"/>
        <v>少し当てはまる</v>
      </c>
      <c r="U521" s="275" t="str">
        <f t="shared" ca="1" si="107"/>
        <v>ほとんど当てはまる</v>
      </c>
      <c r="V521" s="275">
        <f t="shared" ca="1" si="107"/>
        <v>0</v>
      </c>
    </row>
    <row r="522" spans="1:22">
      <c r="A522" s="269"/>
      <c r="D522" t="s">
        <v>2106</v>
      </c>
      <c r="E522" t="s">
        <v>2163</v>
      </c>
      <c r="F522">
        <v>5</v>
      </c>
      <c r="G522">
        <v>30</v>
      </c>
      <c r="H522" s="271" t="str">
        <f t="shared" si="108"/>
        <v>中３</v>
      </c>
      <c r="I522" s="271" t="str">
        <f t="shared" si="109"/>
        <v>H31</v>
      </c>
      <c r="J522" s="271" t="str">
        <f t="shared" si="110"/>
        <v>H31_中３</v>
      </c>
      <c r="K522" s="282" t="str">
        <f ca="1">INDEX(統一!$E$1:$E$1000,MATCH(E522,INDIRECT(L522),0))</f>
        <v>q56</v>
      </c>
      <c r="L522" s="274" t="str">
        <f t="shared" si="111"/>
        <v>統一!AE1:AE1000</v>
      </c>
      <c r="M522" s="274" t="str">
        <f ca="1">INDEX(統一!$C$1:$C$1000,MATCH(E522,INDIRECT(L522),0))</f>
        <v>楽しみながらがんばる【逆転項目】</v>
      </c>
      <c r="N522" s="274" t="str">
        <f t="shared" si="112"/>
        <v>統一!$L$1:$L$1000</v>
      </c>
      <c r="O522" s="274" t="str">
        <f t="shared" ca="1" si="113"/>
        <v>(4)</v>
      </c>
      <c r="P522" s="275" t="str">
        <f t="shared" ca="1" si="105"/>
        <v>ものごとは楽しみながらがんばってやります</v>
      </c>
      <c r="Q522" s="275" t="str">
        <f t="shared" ca="1" si="107"/>
        <v>ほとんど当てはまらない</v>
      </c>
      <c r="R522" s="275" t="str">
        <f t="shared" ca="1" si="107"/>
        <v>あまり当てはまらない</v>
      </c>
      <c r="S522" s="275" t="str">
        <f t="shared" ca="1" si="107"/>
        <v>どちらでもない</v>
      </c>
      <c r="T522" s="275" t="str">
        <f t="shared" ca="1" si="107"/>
        <v>少し当てはまる</v>
      </c>
      <c r="U522" s="275" t="str">
        <f t="shared" ca="1" si="107"/>
        <v>ほとんど当てはまる</v>
      </c>
      <c r="V522" s="275">
        <f t="shared" ca="1" si="107"/>
        <v>0</v>
      </c>
    </row>
    <row r="523" spans="1:22">
      <c r="A523" s="269"/>
      <c r="D523" t="s">
        <v>2106</v>
      </c>
      <c r="E523" t="s">
        <v>2162</v>
      </c>
      <c r="F523">
        <v>5</v>
      </c>
      <c r="G523">
        <v>31</v>
      </c>
      <c r="H523" s="271" t="str">
        <f t="shared" si="108"/>
        <v>中３</v>
      </c>
      <c r="I523" s="271" t="str">
        <f t="shared" si="109"/>
        <v>H31</v>
      </c>
      <c r="J523" s="271" t="str">
        <f t="shared" si="110"/>
        <v>H31_中３</v>
      </c>
      <c r="K523" s="282" t="str">
        <f ca="1">INDEX(統一!$E$1:$E$1000,MATCH(E523,INDIRECT(L523),0))</f>
        <v>q57</v>
      </c>
      <c r="L523" s="274" t="str">
        <f t="shared" si="111"/>
        <v>統一!AE1:AE1000</v>
      </c>
      <c r="M523" s="274" t="str">
        <f ca="1">INDEX(統一!$C$1:$C$1000,MATCH(E523,INDIRECT(L523),0))</f>
        <v>やるべきことに関わる【逆転項目】</v>
      </c>
      <c r="N523" s="274" t="str">
        <f t="shared" si="112"/>
        <v>統一!$L$1:$L$1000</v>
      </c>
      <c r="O523" s="274" t="str">
        <f t="shared" ca="1" si="113"/>
        <v>(5)</v>
      </c>
      <c r="P523" s="275" t="str">
        <f t="shared" ca="1" si="105"/>
        <v>自分がやるべきことにはきちんと関わります</v>
      </c>
      <c r="Q523" s="275" t="str">
        <f t="shared" ca="1" si="107"/>
        <v>ほとんど当てはまらない</v>
      </c>
      <c r="R523" s="275" t="str">
        <f t="shared" ca="1" si="107"/>
        <v>あまり当てはまらない</v>
      </c>
      <c r="S523" s="275" t="str">
        <f t="shared" ca="1" si="107"/>
        <v>どちらでもない</v>
      </c>
      <c r="T523" s="275" t="str">
        <f t="shared" ca="1" si="107"/>
        <v>少し当てはまる</v>
      </c>
      <c r="U523" s="275" t="str">
        <f t="shared" ca="1" si="107"/>
        <v>ほとんど当てはまる</v>
      </c>
      <c r="V523" s="275">
        <f t="shared" ca="1" si="107"/>
        <v>0</v>
      </c>
    </row>
    <row r="524" spans="1:22">
      <c r="A524" s="269"/>
      <c r="D524" t="s">
        <v>2106</v>
      </c>
      <c r="E524" t="s">
        <v>2161</v>
      </c>
      <c r="F524">
        <v>5</v>
      </c>
      <c r="G524">
        <v>32</v>
      </c>
      <c r="H524" s="271" t="str">
        <f t="shared" si="108"/>
        <v>中３</v>
      </c>
      <c r="I524" s="271" t="str">
        <f t="shared" si="109"/>
        <v>H31</v>
      </c>
      <c r="J524" s="271" t="str">
        <f t="shared" si="110"/>
        <v>H31_中３</v>
      </c>
      <c r="K524" s="282" t="str">
        <f ca="1">INDEX(統一!$E$1:$E$1000,MATCH(E524,INDIRECT(L524),0))</f>
        <v>q58</v>
      </c>
      <c r="L524" s="274" t="str">
        <f t="shared" si="111"/>
        <v>統一!AE1:AE1000</v>
      </c>
      <c r="M524" s="274" t="str">
        <f ca="1">INDEX(統一!$C$1:$C$1000,MATCH(E524,INDIRECT(L524),0))</f>
        <v>授業に集中する【逆転項目】</v>
      </c>
      <c r="N524" s="274" t="str">
        <f t="shared" si="112"/>
        <v>統一!$L$1:$L$1000</v>
      </c>
      <c r="O524" s="274" t="str">
        <f t="shared" ca="1" si="113"/>
        <v>(6)</v>
      </c>
      <c r="P524" s="275" t="str">
        <f t="shared" ca="1" si="105"/>
        <v>授業中は自分がやっていることに集中します</v>
      </c>
      <c r="Q524" s="275" t="str">
        <f t="shared" ca="1" si="107"/>
        <v>ほとんど当てはまらない</v>
      </c>
      <c r="R524" s="275" t="str">
        <f t="shared" ca="1" si="107"/>
        <v>あまり当てはまらない</v>
      </c>
      <c r="S524" s="275" t="str">
        <f t="shared" ca="1" si="107"/>
        <v>どちらでもない</v>
      </c>
      <c r="T524" s="275" t="str">
        <f t="shared" ca="1" si="107"/>
        <v>少し当てはまる</v>
      </c>
      <c r="U524" s="275" t="str">
        <f t="shared" ca="1" si="107"/>
        <v>ほとんど当てはまる</v>
      </c>
      <c r="V524" s="275">
        <f t="shared" ca="1" si="107"/>
        <v>0</v>
      </c>
    </row>
    <row r="525" spans="1:22">
      <c r="A525" s="269"/>
      <c r="D525" t="s">
        <v>2106</v>
      </c>
      <c r="E525" t="s">
        <v>2160</v>
      </c>
      <c r="F525">
        <v>5</v>
      </c>
      <c r="G525">
        <v>33</v>
      </c>
      <c r="H525" s="271" t="str">
        <f t="shared" si="108"/>
        <v>中３</v>
      </c>
      <c r="I525" s="271" t="str">
        <f t="shared" si="109"/>
        <v>H31</v>
      </c>
      <c r="J525" s="271" t="str">
        <f t="shared" si="110"/>
        <v>H31_中３</v>
      </c>
      <c r="K525" s="282" t="str">
        <f ca="1">INDEX(統一!$E$1:$E$1000,MATCH(E525,INDIRECT(L525),0))</f>
        <v>q59</v>
      </c>
      <c r="L525" s="274" t="str">
        <f t="shared" si="111"/>
        <v>統一!AE1:AE1000</v>
      </c>
      <c r="M525" s="274" t="str">
        <f ca="1">INDEX(統一!$C$1:$C$1000,MATCH(E525,INDIRECT(L525),0))</f>
        <v>宿題ができたかを確認する【逆転項目】</v>
      </c>
      <c r="N525" s="274" t="str">
        <f t="shared" si="112"/>
        <v>統一!$L$1:$L$1000</v>
      </c>
      <c r="O525" s="274" t="str">
        <f t="shared" ca="1" si="113"/>
        <v>(7)</v>
      </c>
      <c r="P525" s="275" t="str">
        <f t="shared" ca="1" si="105"/>
        <v>宿題が終わったとき，ちゃんとできたかどうか何度も確認をします</v>
      </c>
      <c r="Q525" s="275" t="str">
        <f t="shared" ref="Q525:V534" ca="1" si="114">INDEX(INDIRECT($J525&amp;"!"&amp;Q$2),MATCH($O525,INDIRECT($J525&amp;"!"&amp;"C1:C1000"),0),0)</f>
        <v>ほとんど当てはまらない</v>
      </c>
      <c r="R525" s="275" t="str">
        <f t="shared" ca="1" si="114"/>
        <v>あまり当てはまらない</v>
      </c>
      <c r="S525" s="275" t="str">
        <f t="shared" ca="1" si="114"/>
        <v>どちらでもない</v>
      </c>
      <c r="T525" s="275" t="str">
        <f t="shared" ca="1" si="114"/>
        <v>少し当てはまる</v>
      </c>
      <c r="U525" s="275" t="str">
        <f t="shared" ca="1" si="114"/>
        <v>ほとんど当てはまる</v>
      </c>
      <c r="V525" s="275">
        <f t="shared" ca="1" si="114"/>
        <v>0</v>
      </c>
    </row>
    <row r="526" spans="1:22">
      <c r="A526" s="269"/>
      <c r="D526" t="s">
        <v>2106</v>
      </c>
      <c r="E526" t="s">
        <v>2159</v>
      </c>
      <c r="F526">
        <v>5</v>
      </c>
      <c r="G526">
        <v>34</v>
      </c>
      <c r="H526" s="271" t="str">
        <f t="shared" si="108"/>
        <v>中３</v>
      </c>
      <c r="I526" s="271" t="str">
        <f t="shared" si="109"/>
        <v>H31</v>
      </c>
      <c r="J526" s="271" t="str">
        <f t="shared" si="110"/>
        <v>H31_中３</v>
      </c>
      <c r="K526" s="282" t="str">
        <f ca="1">INDEX(統一!$E$1:$E$1000,MATCH(E526,INDIRECT(L526),0))</f>
        <v>q60</v>
      </c>
      <c r="L526" s="274" t="str">
        <f t="shared" si="111"/>
        <v>統一!AE1:AE1000</v>
      </c>
      <c r="M526" s="274" t="str">
        <f ca="1">INDEX(統一!$C$1:$C$1000,MATCH(E526,INDIRECT(L526),0))</f>
        <v>ルールや順番を守る【逆転項目】</v>
      </c>
      <c r="N526" s="274" t="str">
        <f t="shared" si="112"/>
        <v>統一!$L$1:$L$1000</v>
      </c>
      <c r="O526" s="274" t="str">
        <f t="shared" ca="1" si="113"/>
        <v>(8)</v>
      </c>
      <c r="P526" s="275" t="str">
        <f t="shared" ca="1" si="105"/>
        <v>ルールや順番は守ります</v>
      </c>
      <c r="Q526" s="275" t="str">
        <f t="shared" ca="1" si="114"/>
        <v>ほとんど当てはまらない</v>
      </c>
      <c r="R526" s="275" t="str">
        <f t="shared" ca="1" si="114"/>
        <v>あまり当てはまらない</v>
      </c>
      <c r="S526" s="275" t="str">
        <f t="shared" ca="1" si="114"/>
        <v>どちらでもない</v>
      </c>
      <c r="T526" s="275" t="str">
        <f t="shared" ca="1" si="114"/>
        <v>少し当てはまる</v>
      </c>
      <c r="U526" s="275" t="str">
        <f t="shared" ca="1" si="114"/>
        <v>ほとんど当てはまる</v>
      </c>
      <c r="V526" s="275">
        <f t="shared" ca="1" si="114"/>
        <v>0</v>
      </c>
    </row>
    <row r="527" spans="1:22">
      <c r="A527" s="269"/>
      <c r="D527" t="s">
        <v>2106</v>
      </c>
      <c r="E527" t="s">
        <v>2158</v>
      </c>
      <c r="F527">
        <v>5</v>
      </c>
      <c r="G527">
        <v>35</v>
      </c>
      <c r="H527" s="271" t="str">
        <f t="shared" si="108"/>
        <v>中３</v>
      </c>
      <c r="I527" s="271" t="str">
        <f t="shared" si="109"/>
        <v>H31</v>
      </c>
      <c r="J527" s="271" t="str">
        <f t="shared" si="110"/>
        <v>H31_中３</v>
      </c>
      <c r="K527" s="282" t="str">
        <f ca="1">INDEX(統一!$E$1:$E$1000,MATCH(E527,INDIRECT(L527),0))</f>
        <v>q61</v>
      </c>
      <c r="L527" s="274" t="str">
        <f t="shared" si="111"/>
        <v>統一!AE1:AE1000</v>
      </c>
      <c r="M527" s="274" t="str">
        <f ca="1">INDEX(統一!$C$1:$C$1000,MATCH(E527,INDIRECT(L527),0))</f>
        <v>約束を守る【逆転項目】</v>
      </c>
      <c r="N527" s="274" t="str">
        <f t="shared" si="112"/>
        <v>統一!$L$1:$L$1000</v>
      </c>
      <c r="O527" s="274" t="str">
        <f t="shared" ca="1" si="113"/>
        <v>(9)</v>
      </c>
      <c r="P527" s="275" t="str">
        <f t="shared" ca="1" si="105"/>
        <v>だれかと約束をしたら，それを守ります</v>
      </c>
      <c r="Q527" s="275" t="str">
        <f t="shared" ca="1" si="114"/>
        <v>ほとんど当てはまらない</v>
      </c>
      <c r="R527" s="275" t="str">
        <f t="shared" ca="1" si="114"/>
        <v>あまり当てはまらない</v>
      </c>
      <c r="S527" s="275" t="str">
        <f t="shared" ca="1" si="114"/>
        <v>どちらでもない</v>
      </c>
      <c r="T527" s="275" t="str">
        <f t="shared" ca="1" si="114"/>
        <v>少し当てはまる</v>
      </c>
      <c r="U527" s="275" t="str">
        <f t="shared" ca="1" si="114"/>
        <v>ほとんど当てはまる</v>
      </c>
      <c r="V527" s="275">
        <f t="shared" ca="1" si="114"/>
        <v>0</v>
      </c>
    </row>
    <row r="528" spans="1:22">
      <c r="A528" s="269"/>
      <c r="D528" t="s">
        <v>2106</v>
      </c>
      <c r="E528" t="s">
        <v>2157</v>
      </c>
      <c r="F528">
        <v>5</v>
      </c>
      <c r="G528">
        <v>36</v>
      </c>
      <c r="H528" s="271" t="str">
        <f t="shared" si="108"/>
        <v>中３</v>
      </c>
      <c r="I528" s="271" t="str">
        <f t="shared" si="109"/>
        <v>H31</v>
      </c>
      <c r="J528" s="271" t="str">
        <f t="shared" si="110"/>
        <v>H31_中３</v>
      </c>
      <c r="K528" s="282" t="str">
        <f ca="1">INDEX(統一!$E$1:$E$1000,MATCH(E528,INDIRECT(L528),0))</f>
        <v>q62</v>
      </c>
      <c r="L528" s="274" t="str">
        <f t="shared" si="111"/>
        <v>統一!AE1:AE1000</v>
      </c>
      <c r="M528" s="274" t="str">
        <f ca="1">INDEX(統一!$C$1:$C$1000,MATCH(E528,INDIRECT(L528),0))</f>
        <v>周囲がちらかっている</v>
      </c>
      <c r="N528" s="274" t="str">
        <f t="shared" si="112"/>
        <v>統一!$L$1:$L$1000</v>
      </c>
      <c r="O528" s="274" t="str">
        <f t="shared" ca="1" si="113"/>
        <v>(10)</v>
      </c>
      <c r="P528" s="275" t="str">
        <f t="shared" ca="1" si="105"/>
        <v>自分の部屋や机のまわりは散らかっています</v>
      </c>
      <c r="Q528" s="275" t="str">
        <f t="shared" ca="1" si="114"/>
        <v>ほとんど当てはまらない</v>
      </c>
      <c r="R528" s="275" t="str">
        <f t="shared" ca="1" si="114"/>
        <v>あまり当てはまらない</v>
      </c>
      <c r="S528" s="275" t="str">
        <f t="shared" ca="1" si="114"/>
        <v>どちらでもない</v>
      </c>
      <c r="T528" s="275" t="str">
        <f t="shared" ca="1" si="114"/>
        <v>少し当てはまる</v>
      </c>
      <c r="U528" s="275" t="str">
        <f t="shared" ca="1" si="114"/>
        <v>ほとんど当てはまる</v>
      </c>
      <c r="V528" s="275">
        <f t="shared" ca="1" si="114"/>
        <v>0</v>
      </c>
    </row>
    <row r="529" spans="1:22">
      <c r="A529" s="269"/>
      <c r="D529" t="s">
        <v>2106</v>
      </c>
      <c r="E529" t="s">
        <v>2156</v>
      </c>
      <c r="F529">
        <v>5</v>
      </c>
      <c r="G529">
        <v>37</v>
      </c>
      <c r="H529" s="271" t="str">
        <f t="shared" si="108"/>
        <v>中３</v>
      </c>
      <c r="I529" s="271" t="str">
        <f t="shared" si="109"/>
        <v>H31</v>
      </c>
      <c r="J529" s="271" t="str">
        <f t="shared" si="110"/>
        <v>H31_中３</v>
      </c>
      <c r="K529" s="282" t="str">
        <f ca="1">INDEX(統一!$E$1:$E$1000,MATCH(E529,INDIRECT(L529),0))</f>
        <v>q63</v>
      </c>
      <c r="L529" s="274" t="str">
        <f t="shared" si="111"/>
        <v>統一!AE1:AE1000</v>
      </c>
      <c r="M529" s="274" t="str">
        <f ca="1">INDEX(統一!$C$1:$C$1000,MATCH(E529,INDIRECT(L529),0))</f>
        <v>最後まで終わらせる【逆転項目】</v>
      </c>
      <c r="N529" s="274" t="str">
        <f t="shared" si="112"/>
        <v>統一!$L$1:$L$1000</v>
      </c>
      <c r="O529" s="274" t="str">
        <f t="shared" ca="1" si="113"/>
        <v>(11)</v>
      </c>
      <c r="P529" s="275" t="str">
        <f t="shared" ca="1" si="105"/>
        <v>何かをはじめたら，絶対終わらせなければいけません</v>
      </c>
      <c r="Q529" s="275" t="str">
        <f t="shared" ca="1" si="114"/>
        <v>ほとんど当てはまらない</v>
      </c>
      <c r="R529" s="275" t="str">
        <f t="shared" ca="1" si="114"/>
        <v>あまり当てはまらない</v>
      </c>
      <c r="S529" s="275" t="str">
        <f t="shared" ca="1" si="114"/>
        <v>どちらでもない</v>
      </c>
      <c r="T529" s="275" t="str">
        <f t="shared" ca="1" si="114"/>
        <v>少し当てはまる</v>
      </c>
      <c r="U529" s="275" t="str">
        <f t="shared" ca="1" si="114"/>
        <v>ほとんど当てはまる</v>
      </c>
      <c r="V529" s="275">
        <f t="shared" ca="1" si="114"/>
        <v>0</v>
      </c>
    </row>
    <row r="530" spans="1:22">
      <c r="A530" s="269"/>
      <c r="D530" t="s">
        <v>2106</v>
      </c>
      <c r="E530" t="s">
        <v>2155</v>
      </c>
      <c r="F530">
        <v>5</v>
      </c>
      <c r="G530">
        <v>38</v>
      </c>
      <c r="H530" s="271" t="str">
        <f t="shared" si="108"/>
        <v>中３</v>
      </c>
      <c r="I530" s="271" t="str">
        <f t="shared" si="109"/>
        <v>H31</v>
      </c>
      <c r="J530" s="271" t="str">
        <f t="shared" si="110"/>
        <v>H31_中３</v>
      </c>
      <c r="K530" s="282" t="str">
        <f ca="1">INDEX(統一!$E$1:$E$1000,MATCH(E530,INDIRECT(L530),0))</f>
        <v>q64</v>
      </c>
      <c r="L530" s="274" t="str">
        <f t="shared" si="111"/>
        <v>統一!AE1:AE1000</v>
      </c>
      <c r="M530" s="274" t="str">
        <f ca="1">INDEX(統一!$C$1:$C$1000,MATCH(E530,INDIRECT(L530),0))</f>
        <v>きちんと整理する【逆転項目】</v>
      </c>
      <c r="N530" s="274" t="str">
        <f t="shared" si="112"/>
        <v>統一!$L$1:$L$1000</v>
      </c>
      <c r="O530" s="274" t="str">
        <f t="shared" ca="1" si="113"/>
        <v>(12)</v>
      </c>
      <c r="P530" s="275" t="str">
        <f t="shared" ca="1" si="105"/>
        <v>学校で使うものはきちんと整理しておくほうです</v>
      </c>
      <c r="Q530" s="275" t="str">
        <f t="shared" ca="1" si="114"/>
        <v>ほとんど当てはまらない</v>
      </c>
      <c r="R530" s="275" t="str">
        <f t="shared" ca="1" si="114"/>
        <v>あまり当てはまらない</v>
      </c>
      <c r="S530" s="275" t="str">
        <f t="shared" ca="1" si="114"/>
        <v>どちらでもない</v>
      </c>
      <c r="T530" s="275" t="str">
        <f t="shared" ca="1" si="114"/>
        <v>少し当てはまる</v>
      </c>
      <c r="U530" s="275" t="str">
        <f t="shared" ca="1" si="114"/>
        <v>ほとんど当てはまる</v>
      </c>
      <c r="V530" s="275">
        <f t="shared" ca="1" si="114"/>
        <v>0</v>
      </c>
    </row>
    <row r="531" spans="1:22">
      <c r="A531" s="269"/>
      <c r="D531" t="s">
        <v>2106</v>
      </c>
      <c r="E531" t="s">
        <v>2154</v>
      </c>
      <c r="F531">
        <v>5</v>
      </c>
      <c r="G531">
        <v>39</v>
      </c>
      <c r="H531" s="271" t="str">
        <f t="shared" si="108"/>
        <v>中３</v>
      </c>
      <c r="I531" s="271" t="str">
        <f t="shared" si="109"/>
        <v>H31</v>
      </c>
      <c r="J531" s="271" t="str">
        <f t="shared" si="110"/>
        <v>H31_中３</v>
      </c>
      <c r="K531" s="282" t="str">
        <f ca="1">INDEX(統一!$E$1:$E$1000,MATCH(E531,INDIRECT(L531),0))</f>
        <v>q65</v>
      </c>
      <c r="L531" s="274" t="str">
        <f t="shared" si="111"/>
        <v>統一!AE1:AE1000</v>
      </c>
      <c r="M531" s="274" t="str">
        <f ca="1">INDEX(統一!$C$1:$C$1000,MATCH(E531,INDIRECT(L531),0))</f>
        <v>宿題を終わらせてから遊ぶ【逆転項目】</v>
      </c>
      <c r="N531" s="274" t="str">
        <f t="shared" si="112"/>
        <v>統一!$L$1:$L$1000</v>
      </c>
      <c r="O531" s="274" t="str">
        <f t="shared" ca="1" si="113"/>
        <v>(13)</v>
      </c>
      <c r="P531" s="275" t="str">
        <f t="shared" ca="1" si="105"/>
        <v>宿題を終わらせてから，遊びます</v>
      </c>
      <c r="Q531" s="275" t="str">
        <f t="shared" ca="1" si="114"/>
        <v>ほとんど当てはまらない</v>
      </c>
      <c r="R531" s="275" t="str">
        <f t="shared" ca="1" si="114"/>
        <v>あまり当てはまらない</v>
      </c>
      <c r="S531" s="275" t="str">
        <f t="shared" ca="1" si="114"/>
        <v>どちらでもない</v>
      </c>
      <c r="T531" s="275" t="str">
        <f t="shared" ca="1" si="114"/>
        <v>少し当てはまる</v>
      </c>
      <c r="U531" s="275" t="str">
        <f t="shared" ca="1" si="114"/>
        <v>ほとんど当てはまる</v>
      </c>
      <c r="V531" s="275">
        <f t="shared" ca="1" si="114"/>
        <v>0</v>
      </c>
    </row>
    <row r="532" spans="1:22">
      <c r="A532" s="269"/>
      <c r="D532" t="s">
        <v>2106</v>
      </c>
      <c r="E532" t="s">
        <v>2153</v>
      </c>
      <c r="F532">
        <v>5</v>
      </c>
      <c r="G532">
        <v>40</v>
      </c>
      <c r="H532" s="271" t="str">
        <f t="shared" si="108"/>
        <v>中３</v>
      </c>
      <c r="I532" s="271" t="str">
        <f t="shared" si="109"/>
        <v>H31</v>
      </c>
      <c r="J532" s="271" t="str">
        <f t="shared" si="110"/>
        <v>H31_中３</v>
      </c>
      <c r="K532" s="282" t="str">
        <f ca="1">INDEX(統一!$E$1:$E$1000,MATCH(E532,INDIRECT(L532),0))</f>
        <v>q66</v>
      </c>
      <c r="L532" s="274" t="str">
        <f t="shared" si="111"/>
        <v>統一!AE1:AE1000</v>
      </c>
      <c r="M532" s="274" t="str">
        <f ca="1">INDEX(統一!$C$1:$C$1000,MATCH(E532,INDIRECT(L532),0))</f>
        <v>気は散らない【逆転項目】</v>
      </c>
      <c r="N532" s="274" t="str">
        <f t="shared" si="112"/>
        <v>統一!$L$1:$L$1000</v>
      </c>
      <c r="O532" s="274" t="str">
        <f t="shared" ca="1" si="113"/>
        <v>(14)</v>
      </c>
      <c r="P532" s="275" t="str">
        <f t="shared" ca="1" si="105"/>
        <v>気が散ってしまうことはあまりありません</v>
      </c>
      <c r="Q532" s="275" t="str">
        <f t="shared" ca="1" si="114"/>
        <v>ほとんど当てはまらない</v>
      </c>
      <c r="R532" s="275" t="str">
        <f t="shared" ca="1" si="114"/>
        <v>あまり当てはまらない</v>
      </c>
      <c r="S532" s="275" t="str">
        <f t="shared" ca="1" si="114"/>
        <v>どちらでもない</v>
      </c>
      <c r="T532" s="275" t="str">
        <f t="shared" ca="1" si="114"/>
        <v>少し当てはまる</v>
      </c>
      <c r="U532" s="275" t="str">
        <f t="shared" ca="1" si="114"/>
        <v>ほとんど当てはまる</v>
      </c>
      <c r="V532" s="275">
        <f t="shared" ca="1" si="114"/>
        <v>0</v>
      </c>
    </row>
    <row r="533" spans="1:22">
      <c r="A533" s="269"/>
      <c r="D533" t="s">
        <v>2106</v>
      </c>
      <c r="E533" t="s">
        <v>2152</v>
      </c>
      <c r="F533">
        <v>5</v>
      </c>
      <c r="G533">
        <v>41</v>
      </c>
      <c r="H533" s="271" t="str">
        <f t="shared" si="108"/>
        <v>中３</v>
      </c>
      <c r="I533" s="271" t="str">
        <f t="shared" si="109"/>
        <v>H31</v>
      </c>
      <c r="J533" s="271" t="str">
        <f t="shared" si="110"/>
        <v>H31_中３</v>
      </c>
      <c r="K533" s="282" t="str">
        <f ca="1">INDEX(統一!$E$1:$E$1000,MATCH(E533,INDIRECT(L533),0))</f>
        <v>q67</v>
      </c>
      <c r="L533" s="274" t="str">
        <f t="shared" si="111"/>
        <v>統一!AE1:AE1000</v>
      </c>
      <c r="M533" s="274" t="str">
        <f ca="1">INDEX(統一!$C$1:$C$1000,MATCH(E533,INDIRECT(L533),0))</f>
        <v>やるべきことをやる【逆転項目】</v>
      </c>
      <c r="N533" s="274" t="str">
        <f t="shared" si="112"/>
        <v>統一!$L$1:$L$1000</v>
      </c>
      <c r="O533" s="274" t="str">
        <f t="shared" ca="1" si="113"/>
        <v>(15)</v>
      </c>
      <c r="P533" s="275" t="str">
        <f t="shared" ca="1" si="105"/>
        <v>やらないといけないことはきちんとやります</v>
      </c>
      <c r="Q533" s="275" t="str">
        <f t="shared" ca="1" si="114"/>
        <v>ほとんど当てはまらない</v>
      </c>
      <c r="R533" s="275" t="str">
        <f t="shared" ca="1" si="114"/>
        <v>あまり当てはまらない</v>
      </c>
      <c r="S533" s="275" t="str">
        <f t="shared" ca="1" si="114"/>
        <v>どちらでもない</v>
      </c>
      <c r="T533" s="275" t="str">
        <f t="shared" ca="1" si="114"/>
        <v>少し当てはまる</v>
      </c>
      <c r="U533" s="275" t="str">
        <f t="shared" ca="1" si="114"/>
        <v>ほとんど当てはまる</v>
      </c>
      <c r="V533" s="275">
        <f t="shared" ca="1" si="114"/>
        <v>0</v>
      </c>
    </row>
    <row r="534" spans="1:22">
      <c r="A534" s="269"/>
      <c r="D534" t="s">
        <v>2106</v>
      </c>
      <c r="E534" t="s">
        <v>2151</v>
      </c>
      <c r="F534">
        <v>4</v>
      </c>
      <c r="G534">
        <v>42</v>
      </c>
      <c r="H534" s="271" t="str">
        <f t="shared" si="108"/>
        <v>中３</v>
      </c>
      <c r="I534" s="271" t="str">
        <f t="shared" si="109"/>
        <v>H31</v>
      </c>
      <c r="J534" s="271" t="str">
        <f t="shared" si="110"/>
        <v>H31_中３</v>
      </c>
      <c r="K534" s="282" t="str">
        <f ca="1">INDEX(統一!$E$1:$E$1000,MATCH(E534,INDIRECT(L534),0))</f>
        <v>q68</v>
      </c>
      <c r="L534" s="274" t="str">
        <f t="shared" si="111"/>
        <v>統一!AE1:AE1000</v>
      </c>
      <c r="M534" s="274" t="str">
        <f ca="1">INDEX(統一!$C$1:$C$1000,MATCH(E534,INDIRECT(L534),0))</f>
        <v>よいところがある</v>
      </c>
      <c r="N534" s="274" t="str">
        <f t="shared" si="112"/>
        <v>統一!$L$1:$L$1000</v>
      </c>
      <c r="O534" s="274" t="str">
        <f t="shared" ca="1" si="113"/>
        <v>(16)</v>
      </c>
      <c r="P534" s="275" t="str">
        <f t="shared" ca="1" si="105"/>
        <v>自分には，よいところがあると思いますか</v>
      </c>
      <c r="Q534" s="275" t="str">
        <f t="shared" ca="1" si="114"/>
        <v>思う</v>
      </c>
      <c r="R534" s="275" t="str">
        <f t="shared" ca="1" si="114"/>
        <v>どちらかといえば，思う</v>
      </c>
      <c r="S534" s="275" t="str">
        <f t="shared" ca="1" si="114"/>
        <v>どちらかといえば，思わない</v>
      </c>
      <c r="T534" s="275" t="str">
        <f t="shared" ca="1" si="114"/>
        <v>思わない</v>
      </c>
      <c r="U534" s="275">
        <f t="shared" ca="1" si="114"/>
        <v>0</v>
      </c>
      <c r="V534" s="275">
        <f t="shared" ca="1" si="114"/>
        <v>0</v>
      </c>
    </row>
    <row r="535" spans="1:22">
      <c r="A535" s="269"/>
      <c r="D535" t="s">
        <v>2106</v>
      </c>
      <c r="E535" t="s">
        <v>2150</v>
      </c>
      <c r="F535">
        <v>4</v>
      </c>
      <c r="G535">
        <v>43</v>
      </c>
      <c r="H535" s="271" t="str">
        <f t="shared" si="108"/>
        <v>中３</v>
      </c>
      <c r="I535" s="271" t="str">
        <f t="shared" si="109"/>
        <v>H31</v>
      </c>
      <c r="J535" s="271" t="str">
        <f t="shared" si="110"/>
        <v>H31_中３</v>
      </c>
      <c r="K535" s="282" t="str">
        <f ca="1">INDEX(統一!$E$1:$E$1000,MATCH(E535,INDIRECT(L535),0))</f>
        <v>q69</v>
      </c>
      <c r="L535" s="274" t="str">
        <f t="shared" si="111"/>
        <v>統一!AE1:AE1000</v>
      </c>
      <c r="M535" s="274" t="str">
        <f ca="1">INDEX(統一!$C$1:$C$1000,MATCH(E535,INDIRECT(L535),0))</f>
        <v>難しいことにも挑戦する</v>
      </c>
      <c r="N535" s="274" t="str">
        <f t="shared" si="112"/>
        <v>統一!$L$1:$L$1000</v>
      </c>
      <c r="O535" s="274" t="str">
        <f t="shared" ca="1" si="113"/>
        <v>(17)</v>
      </c>
      <c r="P535" s="275" t="str">
        <f t="shared" ca="1" si="105"/>
        <v>難しいことでも失敗をおそれないで挑戦していますか</v>
      </c>
      <c r="Q535" s="275" t="str">
        <f t="shared" ref="Q535:V544" ca="1" si="115">INDEX(INDIRECT($J535&amp;"!"&amp;Q$2),MATCH($O535,INDIRECT($J535&amp;"!"&amp;"C1:C1000"),0),0)</f>
        <v>している</v>
      </c>
      <c r="R535" s="275" t="str">
        <f t="shared" ca="1" si="115"/>
        <v>どちらかといえば，している</v>
      </c>
      <c r="S535" s="275" t="str">
        <f t="shared" ca="1" si="115"/>
        <v>どちらかといえば，していない</v>
      </c>
      <c r="T535" s="275" t="str">
        <f t="shared" ca="1" si="115"/>
        <v>していない</v>
      </c>
      <c r="U535" s="275">
        <f t="shared" ca="1" si="115"/>
        <v>0</v>
      </c>
      <c r="V535" s="275">
        <f t="shared" ca="1" si="115"/>
        <v>0</v>
      </c>
    </row>
    <row r="536" spans="1:22">
      <c r="A536" s="269"/>
      <c r="D536" t="s">
        <v>2106</v>
      </c>
      <c r="E536" t="s">
        <v>2149</v>
      </c>
      <c r="F536">
        <v>4</v>
      </c>
      <c r="G536">
        <v>44</v>
      </c>
      <c r="H536" s="271" t="str">
        <f t="shared" si="108"/>
        <v>中３</v>
      </c>
      <c r="I536" s="271" t="str">
        <f t="shared" si="109"/>
        <v>H31</v>
      </c>
      <c r="J536" s="271" t="str">
        <f t="shared" si="110"/>
        <v>H31_中３</v>
      </c>
      <c r="K536" s="282" t="str">
        <f ca="1">INDEX(統一!$E$1:$E$1000,MATCH(E536,INDIRECT(L536),0))</f>
        <v>q70</v>
      </c>
      <c r="L536" s="274" t="str">
        <f t="shared" si="111"/>
        <v>統一!AE1:AE1000</v>
      </c>
      <c r="M536" s="274" t="str">
        <f ca="1">INDEX(統一!$C$1:$C$1000,MATCH(E536,INDIRECT(L536),0))</f>
        <v>地域の歴史や自然に関心がある</v>
      </c>
      <c r="N536" s="274" t="str">
        <f t="shared" si="112"/>
        <v>統一!$L$1:$L$1000</v>
      </c>
      <c r="O536" s="274" t="str">
        <f t="shared" ca="1" si="113"/>
        <v>(18)</v>
      </c>
      <c r="P536" s="275" t="str">
        <f t="shared" ca="1" si="105"/>
        <v>今住んでいる県や市町村の歴史や自然に関心を持っていますか</v>
      </c>
      <c r="Q536" s="275" t="str">
        <f t="shared" ca="1" si="115"/>
        <v>持っている</v>
      </c>
      <c r="R536" s="275" t="str">
        <f t="shared" ca="1" si="115"/>
        <v>どちらかといえば，持っている</v>
      </c>
      <c r="S536" s="275" t="str">
        <f t="shared" ca="1" si="115"/>
        <v>どちらかといえば，持っていない</v>
      </c>
      <c r="T536" s="275" t="str">
        <f t="shared" ca="1" si="115"/>
        <v>持っていない</v>
      </c>
      <c r="U536" s="275">
        <f t="shared" ca="1" si="115"/>
        <v>0</v>
      </c>
      <c r="V536" s="275">
        <f t="shared" ca="1" si="115"/>
        <v>0</v>
      </c>
    </row>
    <row r="537" spans="1:22">
      <c r="A537" s="269"/>
      <c r="D537" t="s">
        <v>2106</v>
      </c>
      <c r="E537" t="s">
        <v>2148</v>
      </c>
      <c r="F537">
        <v>4</v>
      </c>
      <c r="G537">
        <v>45</v>
      </c>
      <c r="H537" s="271" t="str">
        <f t="shared" si="108"/>
        <v>中３</v>
      </c>
      <c r="I537" s="271" t="str">
        <f t="shared" si="109"/>
        <v>H31</v>
      </c>
      <c r="J537" s="271" t="str">
        <f t="shared" si="110"/>
        <v>H31_中３</v>
      </c>
      <c r="K537" s="282" t="str">
        <f ca="1">INDEX(統一!$E$1:$E$1000,MATCH(E537,INDIRECT(L537),0))</f>
        <v>q71</v>
      </c>
      <c r="L537" s="274" t="str">
        <f t="shared" si="111"/>
        <v>統一!AE1:AE1000</v>
      </c>
      <c r="M537" s="274" t="str">
        <f ca="1">INDEX(統一!$C$1:$C$1000,MATCH(E537,INDIRECT(L537),0))</f>
        <v>夢や目標を持っている</v>
      </c>
      <c r="N537" s="274" t="str">
        <f t="shared" si="112"/>
        <v>統一!$L$1:$L$1000</v>
      </c>
      <c r="O537" s="274" t="str">
        <f t="shared" ca="1" si="113"/>
        <v>(19)</v>
      </c>
      <c r="P537" s="275" t="str">
        <f t="shared" ca="1" si="105"/>
        <v>将来の夢や目標を持っていますか</v>
      </c>
      <c r="Q537" s="275" t="str">
        <f t="shared" ca="1" si="115"/>
        <v>持っている</v>
      </c>
      <c r="R537" s="275" t="str">
        <f t="shared" ca="1" si="115"/>
        <v>どちらかといえば，持っている</v>
      </c>
      <c r="S537" s="275" t="str">
        <f t="shared" ca="1" si="115"/>
        <v>どちらかといえば，持っていない</v>
      </c>
      <c r="T537" s="275" t="str">
        <f t="shared" ca="1" si="115"/>
        <v>持っていない</v>
      </c>
      <c r="U537" s="275">
        <f t="shared" ca="1" si="115"/>
        <v>0</v>
      </c>
      <c r="V537" s="275">
        <f t="shared" ca="1" si="115"/>
        <v>0</v>
      </c>
    </row>
    <row r="538" spans="1:22">
      <c r="A538" s="269"/>
      <c r="D538" t="s">
        <v>2106</v>
      </c>
      <c r="E538" t="s">
        <v>2147</v>
      </c>
      <c r="F538">
        <v>7</v>
      </c>
      <c r="G538">
        <v>46</v>
      </c>
      <c r="H538" s="271" t="str">
        <f t="shared" si="108"/>
        <v>中３</v>
      </c>
      <c r="I538" s="271" t="str">
        <f t="shared" si="109"/>
        <v>H31</v>
      </c>
      <c r="J538" s="271" t="str">
        <f t="shared" si="110"/>
        <v>H31_中３</v>
      </c>
      <c r="K538" s="282" t="str">
        <f ca="1">INDEX(統一!$E$1:$E$1000,MATCH(E538,INDIRECT(L538),0))</f>
        <v>q211</v>
      </c>
      <c r="L538" s="274" t="str">
        <f t="shared" si="111"/>
        <v>統一!AE1:AE1000</v>
      </c>
      <c r="M538" s="274" t="str">
        <f ca="1">INDEX(統一!$C$1:$C$1000,MATCH(E538,INDIRECT(L538),0))</f>
        <v>将来どの学校まで進みたいか</v>
      </c>
      <c r="N538" s="274" t="str">
        <f t="shared" si="112"/>
        <v>統一!$L$1:$L$1000</v>
      </c>
      <c r="O538" s="274" t="str">
        <f t="shared" ca="1" si="113"/>
        <v>(20)</v>
      </c>
      <c r="P538" s="275" t="str">
        <f t="shared" ca="1" si="105"/>
        <v>将来どの学校まで進みたいと思いますか</v>
      </c>
      <c r="Q538" s="275" t="str">
        <f t="shared" ca="1" si="115"/>
        <v>中学校まで</v>
      </c>
      <c r="R538" s="275" t="str">
        <f t="shared" ca="1" si="115"/>
        <v>高校まで</v>
      </c>
      <c r="S538" s="275" t="str">
        <f t="shared" ca="1" si="115"/>
        <v>専門学校まで</v>
      </c>
      <c r="T538" s="275" t="str">
        <f t="shared" ca="1" si="115"/>
        <v>短期大学まで</v>
      </c>
      <c r="U538" s="275" t="str">
        <f t="shared" ca="1" si="115"/>
        <v>大学まで</v>
      </c>
      <c r="V538" s="275" t="str">
        <f t="shared" ca="1" si="115"/>
        <v>大学院まで</v>
      </c>
    </row>
    <row r="539" spans="1:22">
      <c r="A539" s="269"/>
      <c r="D539" t="s">
        <v>2106</v>
      </c>
      <c r="E539" t="s">
        <v>2146</v>
      </c>
      <c r="F539">
        <v>4</v>
      </c>
      <c r="G539">
        <v>47</v>
      </c>
      <c r="H539" s="271" t="str">
        <f t="shared" si="108"/>
        <v>中３</v>
      </c>
      <c r="I539" s="271" t="str">
        <f t="shared" si="109"/>
        <v>H31</v>
      </c>
      <c r="J539" s="271" t="str">
        <f t="shared" si="110"/>
        <v>H31_中３</v>
      </c>
      <c r="K539" s="282" t="str">
        <f ca="1">INDEX(統一!$E$1:$E$1000,MATCH(E539,INDIRECT(L539),0))</f>
        <v>q205</v>
      </c>
      <c r="L539" s="274" t="str">
        <f t="shared" si="111"/>
        <v>統一!AE1:AE1000</v>
      </c>
      <c r="M539" s="274" t="str">
        <f ca="1">INDEX(統一!$C$1:$C$1000,MATCH(E539,INDIRECT(L539),0))</f>
        <v>友達に認められることは大事である</v>
      </c>
      <c r="N539" s="274" t="str">
        <f t="shared" si="112"/>
        <v>統一!$L$1:$L$1000</v>
      </c>
      <c r="O539" s="274" t="str">
        <f t="shared" ca="1" si="113"/>
        <v>(21)</v>
      </c>
      <c r="P539" s="275" t="str">
        <f t="shared" ca="1" si="105"/>
        <v>学校の友達に認められることは大事なことですか</v>
      </c>
      <c r="Q539" s="275" t="str">
        <f t="shared" ca="1" si="115"/>
        <v>大事</v>
      </c>
      <c r="R539" s="275" t="str">
        <f t="shared" ca="1" si="115"/>
        <v>どちらかといえば，大事</v>
      </c>
      <c r="S539" s="275" t="str">
        <f t="shared" ca="1" si="115"/>
        <v>どちらかといえば，大事ではない</v>
      </c>
      <c r="T539" s="275" t="str">
        <f t="shared" ca="1" si="115"/>
        <v>大事ではない</v>
      </c>
      <c r="U539" s="275">
        <f t="shared" ca="1" si="115"/>
        <v>0</v>
      </c>
      <c r="V539" s="275">
        <f t="shared" ca="1" si="115"/>
        <v>0</v>
      </c>
    </row>
    <row r="540" spans="1:22">
      <c r="A540" s="269"/>
      <c r="D540" t="s">
        <v>2106</v>
      </c>
      <c r="E540" t="s">
        <v>2145</v>
      </c>
      <c r="F540">
        <v>3</v>
      </c>
      <c r="G540">
        <v>48</v>
      </c>
      <c r="H540" s="271" t="str">
        <f t="shared" si="108"/>
        <v>中３</v>
      </c>
      <c r="I540" s="271" t="str">
        <f t="shared" si="109"/>
        <v>H31</v>
      </c>
      <c r="J540" s="271" t="str">
        <f t="shared" si="110"/>
        <v>H31_中３</v>
      </c>
      <c r="K540" s="282" t="str">
        <f ca="1">INDEX(統一!$E$1:$E$1000,MATCH(E540,INDIRECT(L540),0))</f>
        <v>q206</v>
      </c>
      <c r="L540" s="274" t="str">
        <f t="shared" si="111"/>
        <v>統一!AE1:AE1000</v>
      </c>
      <c r="M540" s="274" t="str">
        <f ca="1">INDEX(統一!$C$1:$C$1000,MATCH(E540,INDIRECT(L540),0))</f>
        <v>幼稚園に通っていた</v>
      </c>
      <c r="N540" s="274" t="str">
        <f t="shared" si="112"/>
        <v>統一!$L$1:$L$1000</v>
      </c>
      <c r="O540" s="274" t="str">
        <f t="shared" ca="1" si="113"/>
        <v>(22)</v>
      </c>
      <c r="P540" s="275" t="str">
        <f t="shared" ca="1" si="105"/>
        <v>小学校の入学前に幼稚園に通っていましたか</v>
      </c>
      <c r="Q540" s="275" t="str">
        <f t="shared" ca="1" si="115"/>
        <v>通っていた</v>
      </c>
      <c r="R540" s="275" t="str">
        <f t="shared" ca="1" si="115"/>
        <v>通っていない</v>
      </c>
      <c r="S540" s="275" t="str">
        <f t="shared" ca="1" si="115"/>
        <v>わからない</v>
      </c>
      <c r="T540" s="275">
        <f t="shared" ca="1" si="115"/>
        <v>0</v>
      </c>
      <c r="U540" s="275">
        <f t="shared" ca="1" si="115"/>
        <v>0</v>
      </c>
      <c r="V540" s="275">
        <f t="shared" ca="1" si="115"/>
        <v>0</v>
      </c>
    </row>
    <row r="541" spans="1:22">
      <c r="A541" s="269"/>
      <c r="D541" t="s">
        <v>2106</v>
      </c>
      <c r="E541" t="s">
        <v>2144</v>
      </c>
      <c r="F541">
        <v>3</v>
      </c>
      <c r="G541">
        <v>49</v>
      </c>
      <c r="H541" s="271" t="str">
        <f t="shared" si="108"/>
        <v>中３</v>
      </c>
      <c r="I541" s="271" t="str">
        <f t="shared" si="109"/>
        <v>H31</v>
      </c>
      <c r="J541" s="271" t="str">
        <f t="shared" si="110"/>
        <v>H31_中３</v>
      </c>
      <c r="K541" s="282" t="str">
        <f ca="1">INDEX(統一!$E$1:$E$1000,MATCH(E541,INDIRECT(L541),0))</f>
        <v>q207</v>
      </c>
      <c r="L541" s="274" t="str">
        <f t="shared" si="111"/>
        <v>統一!AE1:AE1000</v>
      </c>
      <c r="M541" s="274" t="str">
        <f ca="1">INDEX(統一!$C$1:$C$1000,MATCH(E541,INDIRECT(L541),0))</f>
        <v>保育園に通っていた</v>
      </c>
      <c r="N541" s="274" t="str">
        <f t="shared" si="112"/>
        <v>統一!$L$1:$L$1000</v>
      </c>
      <c r="O541" s="274" t="str">
        <f t="shared" ca="1" si="113"/>
        <v>(23)</v>
      </c>
      <c r="P541" s="275" t="str">
        <f t="shared" ca="1" si="105"/>
        <v>小学校の入学前に保育園に通っていましたか</v>
      </c>
      <c r="Q541" s="275" t="str">
        <f t="shared" ca="1" si="115"/>
        <v>通っていた</v>
      </c>
      <c r="R541" s="275" t="str">
        <f t="shared" ca="1" si="115"/>
        <v>通っていない</v>
      </c>
      <c r="S541" s="275" t="str">
        <f t="shared" ca="1" si="115"/>
        <v>わからない</v>
      </c>
      <c r="T541" s="275">
        <f t="shared" ca="1" si="115"/>
        <v>0</v>
      </c>
      <c r="U541" s="275">
        <f t="shared" ca="1" si="115"/>
        <v>0</v>
      </c>
      <c r="V541" s="275">
        <f t="shared" ca="1" si="115"/>
        <v>0</v>
      </c>
    </row>
    <row r="542" spans="1:22">
      <c r="A542" s="269"/>
      <c r="D542" t="s">
        <v>2106</v>
      </c>
      <c r="E542" t="s">
        <v>2143</v>
      </c>
      <c r="F542">
        <v>4</v>
      </c>
      <c r="G542">
        <v>50</v>
      </c>
      <c r="H542" s="271" t="str">
        <f t="shared" si="108"/>
        <v>中３</v>
      </c>
      <c r="I542" s="271" t="str">
        <f t="shared" si="109"/>
        <v>H31</v>
      </c>
      <c r="J542" s="271" t="str">
        <f t="shared" si="110"/>
        <v>H31_中３</v>
      </c>
      <c r="K542" s="282" t="str">
        <f ca="1">INDEX(統一!$E$1:$E$1000,MATCH(E542,INDIRECT(L542),0))</f>
        <v>q75</v>
      </c>
      <c r="L542" s="274" t="str">
        <f t="shared" si="111"/>
        <v>統一!AE1:AE1000</v>
      </c>
      <c r="M542" s="274" t="str">
        <f ca="1">INDEX(統一!$C$1:$C$1000,MATCH(E542,INDIRECT(L542),0))</f>
        <v>就職に役立つことが学べる</v>
      </c>
      <c r="N542" s="274" t="str">
        <f t="shared" si="112"/>
        <v>統一!$L$1:$L$1000</v>
      </c>
      <c r="O542" s="274" t="str">
        <f t="shared" ca="1" si="113"/>
        <v>(24)ア</v>
      </c>
      <c r="P542" s="275" t="str">
        <f t="shared" ca="1" si="105"/>
        <v>自分が将来，職業や仕事に就くために役立つことが学べること</v>
      </c>
      <c r="Q542" s="275" t="str">
        <f t="shared" ca="1" si="115"/>
        <v>当てはまる</v>
      </c>
      <c r="R542" s="275" t="str">
        <f t="shared" ca="1" si="115"/>
        <v>どちらかと
いえば，当てはまる</v>
      </c>
      <c r="S542" s="275" t="str">
        <f t="shared" ca="1" si="115"/>
        <v>どちらかと
いえば，当てはまらない</v>
      </c>
      <c r="T542" s="275" t="str">
        <f t="shared" ca="1" si="115"/>
        <v>当てはまらない</v>
      </c>
      <c r="U542" s="275">
        <f t="shared" ca="1" si="115"/>
        <v>0</v>
      </c>
      <c r="V542" s="275">
        <f t="shared" ca="1" si="115"/>
        <v>0</v>
      </c>
    </row>
    <row r="543" spans="1:22">
      <c r="A543" s="269"/>
      <c r="D543" t="s">
        <v>2106</v>
      </c>
      <c r="E543" t="s">
        <v>2142</v>
      </c>
      <c r="F543">
        <v>4</v>
      </c>
      <c r="G543">
        <v>51</v>
      </c>
      <c r="H543" s="271" t="str">
        <f t="shared" si="108"/>
        <v>中３</v>
      </c>
      <c r="I543" s="271" t="str">
        <f t="shared" si="109"/>
        <v>H31</v>
      </c>
      <c r="J543" s="271" t="str">
        <f t="shared" si="110"/>
        <v>H31_中３</v>
      </c>
      <c r="K543" s="282" t="str">
        <f ca="1">INDEX(統一!$E$1:$E$1000,MATCH(E543,INDIRECT(L543),0))</f>
        <v>q76</v>
      </c>
      <c r="L543" s="274" t="str">
        <f t="shared" si="111"/>
        <v>統一!AE1:AE1000</v>
      </c>
      <c r="M543" s="274" t="str">
        <f ca="1">INDEX(統一!$C$1:$C$1000,MATCH(E543,INDIRECT(L543),0))</f>
        <v>やりたい勉強や部活動ができる</v>
      </c>
      <c r="N543" s="274" t="str">
        <f t="shared" si="112"/>
        <v>統一!$L$1:$L$1000</v>
      </c>
      <c r="O543" s="274" t="str">
        <f t="shared" ca="1" si="113"/>
        <v>(24)イ</v>
      </c>
      <c r="P543" s="275" t="str">
        <f t="shared" ca="1" si="105"/>
        <v>自分がやりたい勉強や部活動ができること</v>
      </c>
      <c r="Q543" s="275" t="str">
        <f t="shared" ca="1" si="115"/>
        <v>当てはまる</v>
      </c>
      <c r="R543" s="275" t="str">
        <f t="shared" ca="1" si="115"/>
        <v>どちらかと
いえば，当てはまる</v>
      </c>
      <c r="S543" s="275" t="str">
        <f t="shared" ca="1" si="115"/>
        <v>どちらかと
いえば，当てはまらない</v>
      </c>
      <c r="T543" s="275" t="str">
        <f t="shared" ca="1" si="115"/>
        <v>当てはまらない</v>
      </c>
      <c r="U543" s="275">
        <f t="shared" ca="1" si="115"/>
        <v>0</v>
      </c>
      <c r="V543" s="275">
        <f t="shared" ca="1" si="115"/>
        <v>0</v>
      </c>
    </row>
    <row r="544" spans="1:22">
      <c r="A544" s="269"/>
      <c r="D544" t="s">
        <v>2106</v>
      </c>
      <c r="E544" t="s">
        <v>2141</v>
      </c>
      <c r="F544">
        <v>4</v>
      </c>
      <c r="G544">
        <v>52</v>
      </c>
      <c r="H544" s="271" t="str">
        <f t="shared" si="108"/>
        <v>中３</v>
      </c>
      <c r="I544" s="271" t="str">
        <f t="shared" si="109"/>
        <v>H31</v>
      </c>
      <c r="J544" s="271" t="str">
        <f t="shared" si="110"/>
        <v>H31_中３</v>
      </c>
      <c r="K544" s="282" t="str">
        <f ca="1">INDEX(統一!$E$1:$E$1000,MATCH(E544,INDIRECT(L544),0))</f>
        <v>q77</v>
      </c>
      <c r="L544" s="274" t="str">
        <f t="shared" si="111"/>
        <v>統一!AE1:AE1000</v>
      </c>
      <c r="M544" s="274" t="str">
        <f ca="1">INDEX(統一!$C$1:$C$1000,MATCH(E544,INDIRECT(L544),0))</f>
        <v>学力に合っている</v>
      </c>
      <c r="N544" s="274" t="str">
        <f t="shared" si="112"/>
        <v>統一!$L$1:$L$1000</v>
      </c>
      <c r="O544" s="274" t="str">
        <f t="shared" ca="1" si="113"/>
        <v>(24)ウ</v>
      </c>
      <c r="P544" s="275" t="str">
        <f t="shared" ca="1" si="105"/>
        <v>自分の学力に合っていること</v>
      </c>
      <c r="Q544" s="275" t="str">
        <f t="shared" ca="1" si="115"/>
        <v>当てはまる</v>
      </c>
      <c r="R544" s="275" t="str">
        <f t="shared" ca="1" si="115"/>
        <v>どちらかと
いえば，当てはまる</v>
      </c>
      <c r="S544" s="275" t="str">
        <f t="shared" ca="1" si="115"/>
        <v>どちらかと
いえば，当てはまらない</v>
      </c>
      <c r="T544" s="275" t="str">
        <f t="shared" ca="1" si="115"/>
        <v>当てはまらない</v>
      </c>
      <c r="U544" s="275">
        <f t="shared" ca="1" si="115"/>
        <v>0</v>
      </c>
      <c r="V544" s="275">
        <f t="shared" ca="1" si="115"/>
        <v>0</v>
      </c>
    </row>
    <row r="545" spans="1:22">
      <c r="A545" s="269"/>
      <c r="D545" t="s">
        <v>2106</v>
      </c>
      <c r="E545" t="s">
        <v>2140</v>
      </c>
      <c r="F545">
        <v>4</v>
      </c>
      <c r="G545">
        <v>53</v>
      </c>
      <c r="H545" s="271" t="str">
        <f t="shared" si="108"/>
        <v>中３</v>
      </c>
      <c r="I545" s="271" t="str">
        <f t="shared" si="109"/>
        <v>H31</v>
      </c>
      <c r="J545" s="271" t="str">
        <f t="shared" si="110"/>
        <v>H31_中３</v>
      </c>
      <c r="K545" s="282" t="str">
        <f ca="1">INDEX(統一!$E$1:$E$1000,MATCH(E545,INDIRECT(L545),0))</f>
        <v>q78</v>
      </c>
      <c r="L545" s="274" t="str">
        <f t="shared" si="111"/>
        <v>統一!AE1:AE1000</v>
      </c>
      <c r="M545" s="274" t="str">
        <f ca="1">INDEX(統一!$C$1:$C$1000,MATCH(E545,INDIRECT(L545),0))</f>
        <v>個性や特技が生かせる</v>
      </c>
      <c r="N545" s="274" t="str">
        <f t="shared" si="112"/>
        <v>統一!$L$1:$L$1000</v>
      </c>
      <c r="O545" s="274" t="str">
        <f t="shared" ca="1" si="113"/>
        <v>(24)エ</v>
      </c>
      <c r="P545" s="275" t="str">
        <f t="shared" ca="1" si="105"/>
        <v>自分の個性や特技が生かせること</v>
      </c>
      <c r="Q545" s="275" t="str">
        <f t="shared" ref="Q545:V554" ca="1" si="116">INDEX(INDIRECT($J545&amp;"!"&amp;Q$2),MATCH($O545,INDIRECT($J545&amp;"!"&amp;"C1:C1000"),0),0)</f>
        <v>当てはまる</v>
      </c>
      <c r="R545" s="275" t="str">
        <f t="shared" ca="1" si="116"/>
        <v>どちらかと
いえば，当てはまる</v>
      </c>
      <c r="S545" s="275" t="str">
        <f t="shared" ca="1" si="116"/>
        <v>どちらかと
いえば，当てはまらない</v>
      </c>
      <c r="T545" s="275" t="str">
        <f t="shared" ca="1" si="116"/>
        <v>当てはまらない</v>
      </c>
      <c r="U545" s="275">
        <f t="shared" ca="1" si="116"/>
        <v>0</v>
      </c>
      <c r="V545" s="275">
        <f t="shared" ca="1" si="116"/>
        <v>0</v>
      </c>
    </row>
    <row r="546" spans="1:22">
      <c r="A546" s="269"/>
      <c r="D546" t="s">
        <v>2106</v>
      </c>
      <c r="E546" t="s">
        <v>2139</v>
      </c>
      <c r="F546">
        <v>4</v>
      </c>
      <c r="G546">
        <v>54</v>
      </c>
      <c r="H546" s="271" t="str">
        <f t="shared" si="108"/>
        <v>中３</v>
      </c>
      <c r="I546" s="271" t="str">
        <f t="shared" si="109"/>
        <v>H31</v>
      </c>
      <c r="J546" s="271" t="str">
        <f t="shared" si="110"/>
        <v>H31_中３</v>
      </c>
      <c r="K546" s="282" t="str">
        <f ca="1">INDEX(統一!$E$1:$E$1000,MATCH(E546,INDIRECT(L546),0))</f>
        <v>q79</v>
      </c>
      <c r="L546" s="274" t="str">
        <f t="shared" si="111"/>
        <v>統一!AE1:AE1000</v>
      </c>
      <c r="M546" s="274" t="str">
        <f ca="1">INDEX(統一!$C$1:$C$1000,MATCH(E546,INDIRECT(L546),0))</f>
        <v>先生の話</v>
      </c>
      <c r="N546" s="274" t="str">
        <f t="shared" si="112"/>
        <v>統一!$L$1:$L$1000</v>
      </c>
      <c r="O546" s="274" t="str">
        <f t="shared" ca="1" si="113"/>
        <v>(25)ア</v>
      </c>
      <c r="P546" s="275" t="str">
        <f t="shared" ca="1" si="105"/>
        <v>中学校の先生の話</v>
      </c>
      <c r="Q546" s="275" t="str">
        <f t="shared" ca="1" si="116"/>
        <v>当てはまる</v>
      </c>
      <c r="R546" s="275" t="str">
        <f t="shared" ca="1" si="116"/>
        <v>どちらかと
いえば，当てはまる</v>
      </c>
      <c r="S546" s="275" t="str">
        <f t="shared" ca="1" si="116"/>
        <v>どちらかと
いえば，当てはまらない</v>
      </c>
      <c r="T546" s="275" t="str">
        <f t="shared" ca="1" si="116"/>
        <v>当てはまらない</v>
      </c>
      <c r="U546" s="275">
        <f t="shared" ca="1" si="116"/>
        <v>0</v>
      </c>
      <c r="V546" s="275">
        <f t="shared" ca="1" si="116"/>
        <v>0</v>
      </c>
    </row>
    <row r="547" spans="1:22">
      <c r="A547" s="269"/>
      <c r="D547" t="s">
        <v>2106</v>
      </c>
      <c r="E547" t="s">
        <v>2138</v>
      </c>
      <c r="F547">
        <v>4</v>
      </c>
      <c r="G547">
        <v>55</v>
      </c>
      <c r="H547" s="271" t="str">
        <f t="shared" si="108"/>
        <v>中３</v>
      </c>
      <c r="I547" s="271" t="str">
        <f t="shared" si="109"/>
        <v>H31</v>
      </c>
      <c r="J547" s="271" t="str">
        <f t="shared" si="110"/>
        <v>H31_中３</v>
      </c>
      <c r="K547" s="282" t="str">
        <f ca="1">INDEX(統一!$E$1:$E$1000,MATCH(E547,INDIRECT(L547),0))</f>
        <v>q80</v>
      </c>
      <c r="L547" s="274" t="str">
        <f t="shared" si="111"/>
        <v>統一!AE1:AE1000</v>
      </c>
      <c r="M547" s="274" t="str">
        <f ca="1">INDEX(統一!$C$1:$C$1000,MATCH(E547,INDIRECT(L547),0))</f>
        <v>家の人の話</v>
      </c>
      <c r="N547" s="274" t="str">
        <f t="shared" si="112"/>
        <v>統一!$L$1:$L$1000</v>
      </c>
      <c r="O547" s="274" t="str">
        <f t="shared" ca="1" si="113"/>
        <v>(25)イ</v>
      </c>
      <c r="P547" s="275" t="str">
        <f t="shared" ca="1" si="105"/>
        <v>家の人の話</v>
      </c>
      <c r="Q547" s="275" t="str">
        <f t="shared" ca="1" si="116"/>
        <v>当てはまる</v>
      </c>
      <c r="R547" s="275" t="str">
        <f t="shared" ca="1" si="116"/>
        <v>どちらかと
いえば，当てはまる</v>
      </c>
      <c r="S547" s="275" t="str">
        <f t="shared" ca="1" si="116"/>
        <v>どちらかと
いえば，当てはまらない</v>
      </c>
      <c r="T547" s="275" t="str">
        <f t="shared" ca="1" si="116"/>
        <v>当てはまらない</v>
      </c>
      <c r="U547" s="275">
        <f t="shared" ca="1" si="116"/>
        <v>0</v>
      </c>
      <c r="V547" s="275">
        <f t="shared" ca="1" si="116"/>
        <v>0</v>
      </c>
    </row>
    <row r="548" spans="1:22">
      <c r="A548" s="269"/>
      <c r="D548" t="s">
        <v>2106</v>
      </c>
      <c r="E548" t="s">
        <v>2137</v>
      </c>
      <c r="F548">
        <v>4</v>
      </c>
      <c r="G548">
        <v>56</v>
      </c>
      <c r="H548" s="271" t="str">
        <f t="shared" si="108"/>
        <v>中３</v>
      </c>
      <c r="I548" s="271" t="str">
        <f t="shared" si="109"/>
        <v>H31</v>
      </c>
      <c r="J548" s="271" t="str">
        <f t="shared" si="110"/>
        <v>H31_中３</v>
      </c>
      <c r="K548" s="282" t="str">
        <f ca="1">INDEX(統一!$E$1:$E$1000,MATCH(E548,INDIRECT(L548),0))</f>
        <v>q81</v>
      </c>
      <c r="L548" s="274" t="str">
        <f t="shared" si="111"/>
        <v>統一!AE1:AE1000</v>
      </c>
      <c r="M548" s="274" t="str">
        <f ca="1">INDEX(統一!$C$1:$C$1000,MATCH(E548,INDIRECT(L548),0))</f>
        <v>見学会</v>
      </c>
      <c r="N548" s="274" t="str">
        <f t="shared" si="112"/>
        <v>統一!$L$1:$L$1000</v>
      </c>
      <c r="O548" s="274" t="str">
        <f t="shared" ca="1" si="113"/>
        <v>(25)ウ</v>
      </c>
      <c r="P548" s="275" t="str">
        <f t="shared" ca="1" si="105"/>
        <v>高校の見学会などに参加し，自分で進路先を見ること</v>
      </c>
      <c r="Q548" s="275" t="str">
        <f t="shared" ca="1" si="116"/>
        <v>当てはまる</v>
      </c>
      <c r="R548" s="275" t="str">
        <f t="shared" ca="1" si="116"/>
        <v>どちらかと
いえば，当てはまる</v>
      </c>
      <c r="S548" s="275" t="str">
        <f t="shared" ca="1" si="116"/>
        <v>どちらかと
いえば，当てはまらない</v>
      </c>
      <c r="T548" s="275" t="str">
        <f t="shared" ca="1" si="116"/>
        <v>当てはまらない</v>
      </c>
      <c r="U548" s="275">
        <f t="shared" ca="1" si="116"/>
        <v>0</v>
      </c>
      <c r="V548" s="275">
        <f t="shared" ca="1" si="116"/>
        <v>0</v>
      </c>
    </row>
    <row r="549" spans="1:22">
      <c r="A549" s="269"/>
      <c r="D549" t="s">
        <v>2106</v>
      </c>
      <c r="E549" t="s">
        <v>2136</v>
      </c>
      <c r="F549">
        <v>4</v>
      </c>
      <c r="G549">
        <v>57</v>
      </c>
      <c r="H549" s="271" t="str">
        <f t="shared" si="108"/>
        <v>中３</v>
      </c>
      <c r="I549" s="271" t="str">
        <f t="shared" si="109"/>
        <v>H31</v>
      </c>
      <c r="J549" s="271" t="str">
        <f t="shared" si="110"/>
        <v>H31_中３</v>
      </c>
      <c r="K549" s="282" t="str">
        <f ca="1">INDEX(統一!$E$1:$E$1000,MATCH(E549,INDIRECT(L549),0))</f>
        <v>q82</v>
      </c>
      <c r="L549" s="274" t="str">
        <f t="shared" si="111"/>
        <v>統一!AE1:AE1000</v>
      </c>
      <c r="M549" s="274" t="str">
        <f ca="1">INDEX(統一!$C$1:$C$1000,MATCH(E549,INDIRECT(L549),0))</f>
        <v>友達や先輩の話し</v>
      </c>
      <c r="N549" s="274" t="str">
        <f t="shared" si="112"/>
        <v>統一!$L$1:$L$1000</v>
      </c>
      <c r="O549" s="274" t="str">
        <f t="shared" ca="1" si="113"/>
        <v>(25)エ</v>
      </c>
      <c r="P549" s="275" t="str">
        <f t="shared" ca="1" si="105"/>
        <v>友達や先輩の話</v>
      </c>
      <c r="Q549" s="275" t="str">
        <f t="shared" ca="1" si="116"/>
        <v>当てはまる</v>
      </c>
      <c r="R549" s="275" t="str">
        <f t="shared" ca="1" si="116"/>
        <v>どちらかと
いえば，当てはまる</v>
      </c>
      <c r="S549" s="275" t="str">
        <f t="shared" ca="1" si="116"/>
        <v>どちらかと
いえば，当てはまらない</v>
      </c>
      <c r="T549" s="275" t="str">
        <f t="shared" ca="1" si="116"/>
        <v>当てはまらない</v>
      </c>
      <c r="U549" s="275">
        <f t="shared" ca="1" si="116"/>
        <v>0</v>
      </c>
      <c r="V549" s="275">
        <f t="shared" ca="1" si="116"/>
        <v>0</v>
      </c>
    </row>
    <row r="550" spans="1:22">
      <c r="A550" s="269"/>
      <c r="D550" t="s">
        <v>2106</v>
      </c>
      <c r="E550" t="s">
        <v>2135</v>
      </c>
      <c r="F550">
        <v>4</v>
      </c>
      <c r="G550">
        <v>58</v>
      </c>
      <c r="H550" s="271" t="str">
        <f t="shared" si="108"/>
        <v>中３</v>
      </c>
      <c r="I550" s="271" t="str">
        <f t="shared" si="109"/>
        <v>H31</v>
      </c>
      <c r="J550" s="271" t="str">
        <f t="shared" si="110"/>
        <v>H31_中３</v>
      </c>
      <c r="K550" s="282" t="str">
        <f ca="1">INDEX(統一!$E$1:$E$1000,MATCH(E550,INDIRECT(L550),0))</f>
        <v>q120</v>
      </c>
      <c r="L550" s="274" t="str">
        <f t="shared" si="111"/>
        <v>統一!AE1:AE1000</v>
      </c>
      <c r="M550" s="274" t="str">
        <f ca="1">INDEX(統一!$C$1:$C$1000,MATCH(E550,INDIRECT(L550),0))</f>
        <v>登下校時刻を守る</v>
      </c>
      <c r="N550" s="274" t="str">
        <f t="shared" si="112"/>
        <v>統一!$L$1:$L$1000</v>
      </c>
      <c r="O550" s="274" t="str">
        <f t="shared" ca="1" si="113"/>
        <v>(26)</v>
      </c>
      <c r="P550" s="275" t="str">
        <f t="shared" ca="1" si="105"/>
        <v>登下校時刻を守ることができていますか</v>
      </c>
      <c r="Q550" s="275" t="str">
        <f t="shared" ca="1" si="116"/>
        <v>よくできる</v>
      </c>
      <c r="R550" s="275" t="str">
        <f t="shared" ca="1" si="116"/>
        <v>だいたいできる</v>
      </c>
      <c r="S550" s="275" t="str">
        <f t="shared" ca="1" si="116"/>
        <v>あまりできない</v>
      </c>
      <c r="T550" s="275" t="str">
        <f t="shared" ca="1" si="116"/>
        <v>できない</v>
      </c>
      <c r="U550" s="275">
        <f t="shared" ca="1" si="116"/>
        <v>0</v>
      </c>
      <c r="V550" s="275">
        <f t="shared" ca="1" si="116"/>
        <v>0</v>
      </c>
    </row>
    <row r="551" spans="1:22">
      <c r="A551" s="269"/>
      <c r="D551" t="s">
        <v>2106</v>
      </c>
      <c r="E551" t="s">
        <v>2134</v>
      </c>
      <c r="F551">
        <v>4</v>
      </c>
      <c r="G551">
        <v>59</v>
      </c>
      <c r="H551" s="271" t="str">
        <f t="shared" si="108"/>
        <v>中３</v>
      </c>
      <c r="I551" s="271" t="str">
        <f t="shared" si="109"/>
        <v>H31</v>
      </c>
      <c r="J551" s="271" t="str">
        <f t="shared" si="110"/>
        <v>H31_中３</v>
      </c>
      <c r="K551" s="282" t="str">
        <f ca="1">INDEX(統一!$E$1:$E$1000,MATCH(E551,INDIRECT(L551),0))</f>
        <v>q121</v>
      </c>
      <c r="L551" s="274" t="str">
        <f t="shared" si="111"/>
        <v>統一!AE1:AE1000</v>
      </c>
      <c r="M551" s="274" t="str">
        <f ca="1">INDEX(統一!$C$1:$C$1000,MATCH(E551,INDIRECT(L551),0))</f>
        <v>授業開始時刻を守る</v>
      </c>
      <c r="N551" s="274" t="str">
        <f t="shared" si="112"/>
        <v>統一!$L$1:$L$1000</v>
      </c>
      <c r="O551" s="274" t="str">
        <f t="shared" ca="1" si="113"/>
        <v>(27)</v>
      </c>
      <c r="P551" s="275" t="str">
        <f t="shared" ca="1" si="105"/>
        <v>授業や活動の始まる時刻を守ることができていますか</v>
      </c>
      <c r="Q551" s="275" t="str">
        <f t="shared" ca="1" si="116"/>
        <v>よくできる</v>
      </c>
      <c r="R551" s="275" t="str">
        <f t="shared" ca="1" si="116"/>
        <v>だいたいできる</v>
      </c>
      <c r="S551" s="275" t="str">
        <f t="shared" ca="1" si="116"/>
        <v>あまりできない</v>
      </c>
      <c r="T551" s="275" t="str">
        <f t="shared" ca="1" si="116"/>
        <v>できない</v>
      </c>
      <c r="U551" s="275">
        <f t="shared" ca="1" si="116"/>
        <v>0</v>
      </c>
      <c r="V551" s="275">
        <f t="shared" ca="1" si="116"/>
        <v>0</v>
      </c>
    </row>
    <row r="552" spans="1:22">
      <c r="A552" s="269"/>
      <c r="D552" t="s">
        <v>2106</v>
      </c>
      <c r="E552" t="s">
        <v>2133</v>
      </c>
      <c r="F552">
        <v>4</v>
      </c>
      <c r="G552">
        <v>60</v>
      </c>
      <c r="H552" s="271" t="str">
        <f t="shared" si="108"/>
        <v>中３</v>
      </c>
      <c r="I552" s="271" t="str">
        <f t="shared" si="109"/>
        <v>H31</v>
      </c>
      <c r="J552" s="271" t="str">
        <f t="shared" si="110"/>
        <v>H31_中３</v>
      </c>
      <c r="K552" s="282" t="str">
        <f ca="1">INDEX(統一!$E$1:$E$1000,MATCH(E552,INDIRECT(L552),0))</f>
        <v>q122</v>
      </c>
      <c r="L552" s="274" t="str">
        <f t="shared" si="111"/>
        <v>統一!AE1:AE1000</v>
      </c>
      <c r="M552" s="274" t="str">
        <f ca="1">INDEX(統一!$C$1:$C$1000,MATCH(E552,INDIRECT(L552),0))</f>
        <v>脱いだ履物のかかとをそろえる</v>
      </c>
      <c r="N552" s="274" t="str">
        <f t="shared" si="112"/>
        <v>統一!$L$1:$L$1000</v>
      </c>
      <c r="O552" s="274" t="str">
        <f t="shared" ca="1" si="113"/>
        <v>(28)</v>
      </c>
      <c r="P552" s="275" t="str">
        <f t="shared" ca="1" si="105"/>
        <v>脱いだはき物のかかとをそろえることができていますか</v>
      </c>
      <c r="Q552" s="275" t="str">
        <f t="shared" ca="1" si="116"/>
        <v>よくできる</v>
      </c>
      <c r="R552" s="275" t="str">
        <f t="shared" ca="1" si="116"/>
        <v>だいたいできる</v>
      </c>
      <c r="S552" s="275" t="str">
        <f t="shared" ca="1" si="116"/>
        <v>あまりできない</v>
      </c>
      <c r="T552" s="275" t="str">
        <f t="shared" ca="1" si="116"/>
        <v>できない</v>
      </c>
      <c r="U552" s="275">
        <f t="shared" ca="1" si="116"/>
        <v>0</v>
      </c>
      <c r="V552" s="275">
        <f t="shared" ca="1" si="116"/>
        <v>0</v>
      </c>
    </row>
    <row r="553" spans="1:22">
      <c r="A553" s="269"/>
      <c r="D553" t="s">
        <v>2106</v>
      </c>
      <c r="E553" t="s">
        <v>2132</v>
      </c>
      <c r="F553">
        <v>4</v>
      </c>
      <c r="G553">
        <v>61</v>
      </c>
      <c r="H553" s="271" t="str">
        <f t="shared" si="108"/>
        <v>中３</v>
      </c>
      <c r="I553" s="271" t="str">
        <f t="shared" si="109"/>
        <v>H31</v>
      </c>
      <c r="J553" s="271" t="str">
        <f t="shared" si="110"/>
        <v>H31_中３</v>
      </c>
      <c r="K553" s="282" t="str">
        <f ca="1">INDEX(統一!$E$1:$E$1000,MATCH(E553,INDIRECT(L553),0))</f>
        <v>q123</v>
      </c>
      <c r="L553" s="274" t="str">
        <f t="shared" si="111"/>
        <v>統一!AE1:AE1000</v>
      </c>
      <c r="M553" s="274" t="str">
        <f ca="1">INDEX(統一!$C$1:$C$1000,MATCH(E553,INDIRECT(L553),0))</f>
        <v>身の回りの整理整頓ができる</v>
      </c>
      <c r="N553" s="274" t="str">
        <f t="shared" si="112"/>
        <v>統一!$L$1:$L$1000</v>
      </c>
      <c r="O553" s="274" t="str">
        <f t="shared" ca="1" si="113"/>
        <v>(29)</v>
      </c>
      <c r="P553" s="275" t="str">
        <f t="shared" ca="1" si="105"/>
        <v>机やロッカーの中，身の回りの整理整とんをすることができていますか</v>
      </c>
      <c r="Q553" s="275" t="str">
        <f t="shared" ca="1" si="116"/>
        <v>よくできる</v>
      </c>
      <c r="R553" s="275" t="str">
        <f t="shared" ca="1" si="116"/>
        <v>だいたいできる</v>
      </c>
      <c r="S553" s="275" t="str">
        <f t="shared" ca="1" si="116"/>
        <v>あまりできない</v>
      </c>
      <c r="T553" s="275" t="str">
        <f t="shared" ca="1" si="116"/>
        <v>できない</v>
      </c>
      <c r="U553" s="275">
        <f t="shared" ca="1" si="116"/>
        <v>0</v>
      </c>
      <c r="V553" s="275">
        <f t="shared" ca="1" si="116"/>
        <v>0</v>
      </c>
    </row>
    <row r="554" spans="1:22">
      <c r="A554" s="269"/>
      <c r="D554" t="s">
        <v>2106</v>
      </c>
      <c r="E554" t="s">
        <v>2131</v>
      </c>
      <c r="F554">
        <v>4</v>
      </c>
      <c r="G554">
        <v>62</v>
      </c>
      <c r="H554" s="271" t="str">
        <f t="shared" si="108"/>
        <v>中３</v>
      </c>
      <c r="I554" s="271" t="str">
        <f t="shared" si="109"/>
        <v>H31</v>
      </c>
      <c r="J554" s="271" t="str">
        <f t="shared" si="110"/>
        <v>H31_中３</v>
      </c>
      <c r="K554" s="282" t="str">
        <f ca="1">INDEX(統一!$E$1:$E$1000,MATCH(E554,INDIRECT(L554),0))</f>
        <v>q124</v>
      </c>
      <c r="L554" s="274" t="str">
        <f t="shared" si="111"/>
        <v>統一!AE1:AE1000</v>
      </c>
      <c r="M554" s="274" t="str">
        <f ca="1">INDEX(統一!$C$1:$C$1000,MATCH(E554,INDIRECT(L554),0))</f>
        <v>誰に対しても進んであいさつができる</v>
      </c>
      <c r="N554" s="274" t="str">
        <f t="shared" si="112"/>
        <v>統一!$L$1:$L$1000</v>
      </c>
      <c r="O554" s="274" t="str">
        <f t="shared" ca="1" si="113"/>
        <v>(30)</v>
      </c>
      <c r="P554" s="275" t="str">
        <f t="shared" ca="1" si="105"/>
        <v>だれに対しても進んで挨拶をすることができていますか</v>
      </c>
      <c r="Q554" s="275" t="str">
        <f t="shared" ca="1" si="116"/>
        <v>よくできる</v>
      </c>
      <c r="R554" s="275" t="str">
        <f t="shared" ca="1" si="116"/>
        <v>だいたいできる</v>
      </c>
      <c r="S554" s="275" t="str">
        <f t="shared" ca="1" si="116"/>
        <v>あまりできない</v>
      </c>
      <c r="T554" s="275" t="str">
        <f t="shared" ca="1" si="116"/>
        <v>できない</v>
      </c>
      <c r="U554" s="275">
        <f t="shared" ca="1" si="116"/>
        <v>0</v>
      </c>
      <c r="V554" s="275">
        <f t="shared" ca="1" si="116"/>
        <v>0</v>
      </c>
    </row>
    <row r="555" spans="1:22">
      <c r="A555" s="269"/>
      <c r="D555" t="s">
        <v>2106</v>
      </c>
      <c r="E555" t="s">
        <v>2130</v>
      </c>
      <c r="F555">
        <v>4</v>
      </c>
      <c r="G555">
        <v>63</v>
      </c>
      <c r="H555" s="271" t="str">
        <f t="shared" si="108"/>
        <v>中３</v>
      </c>
      <c r="I555" s="271" t="str">
        <f t="shared" si="109"/>
        <v>H31</v>
      </c>
      <c r="J555" s="271" t="str">
        <f t="shared" si="110"/>
        <v>H31_中３</v>
      </c>
      <c r="K555" s="282" t="str">
        <f ca="1">INDEX(統一!$E$1:$E$1000,MATCH(E555,INDIRECT(L555),0))</f>
        <v>q125</v>
      </c>
      <c r="L555" s="274" t="str">
        <f t="shared" si="111"/>
        <v>統一!AE1:AE1000</v>
      </c>
      <c r="M555" s="274" t="str">
        <f ca="1">INDEX(統一!$C$1:$C$1000,MATCH(E555,INDIRECT(L555),0))</f>
        <v>呼ばれたら、はいと返事ができる</v>
      </c>
      <c r="N555" s="274" t="str">
        <f t="shared" si="112"/>
        <v>統一!$L$1:$L$1000</v>
      </c>
      <c r="O555" s="274" t="str">
        <f t="shared" ca="1" si="113"/>
        <v>(31)</v>
      </c>
      <c r="P555" s="275" t="str">
        <f t="shared" ca="1" si="105"/>
        <v>名前を呼ばれたら「はい」とはっきり返事をすることができていますか</v>
      </c>
      <c r="Q555" s="275" t="str">
        <f t="shared" ref="Q555:V564" ca="1" si="117">INDEX(INDIRECT($J555&amp;"!"&amp;Q$2),MATCH($O555,INDIRECT($J555&amp;"!"&amp;"C1:C1000"),0),0)</f>
        <v>よくできる</v>
      </c>
      <c r="R555" s="275" t="str">
        <f t="shared" ca="1" si="117"/>
        <v>だいたいできる</v>
      </c>
      <c r="S555" s="275" t="str">
        <f t="shared" ca="1" si="117"/>
        <v>あまりできない</v>
      </c>
      <c r="T555" s="275" t="str">
        <f t="shared" ca="1" si="117"/>
        <v>できない</v>
      </c>
      <c r="U555" s="275">
        <f t="shared" ca="1" si="117"/>
        <v>0</v>
      </c>
      <c r="V555" s="275">
        <f t="shared" ca="1" si="117"/>
        <v>0</v>
      </c>
    </row>
    <row r="556" spans="1:22">
      <c r="A556" s="269"/>
      <c r="D556" t="s">
        <v>2106</v>
      </c>
      <c r="E556" t="s">
        <v>2129</v>
      </c>
      <c r="F556">
        <v>4</v>
      </c>
      <c r="G556">
        <v>64</v>
      </c>
      <c r="H556" s="271" t="str">
        <f t="shared" si="108"/>
        <v>中３</v>
      </c>
      <c r="I556" s="271" t="str">
        <f t="shared" si="109"/>
        <v>H31</v>
      </c>
      <c r="J556" s="271" t="str">
        <f t="shared" si="110"/>
        <v>H31_中３</v>
      </c>
      <c r="K556" s="282" t="str">
        <f ca="1">INDEX(統一!$E$1:$E$1000,MATCH(E556,INDIRECT(L556),0))</f>
        <v>q126</v>
      </c>
      <c r="L556" s="274" t="str">
        <f t="shared" si="111"/>
        <v>統一!AE1:AE1000</v>
      </c>
      <c r="M556" s="274" t="str">
        <f ca="1">INDEX(統一!$C$1:$C$1000,MATCH(E556,INDIRECT(L556),0))</f>
        <v>正しい言葉遣いができる</v>
      </c>
      <c r="N556" s="274" t="str">
        <f t="shared" si="112"/>
        <v>統一!$L$1:$L$1000</v>
      </c>
      <c r="O556" s="274" t="str">
        <f t="shared" ca="1" si="113"/>
        <v>(32)</v>
      </c>
      <c r="P556" s="275" t="str">
        <f t="shared" ca="1" si="105"/>
        <v>時と場に応じた適切な言葉遣いができていますか</v>
      </c>
      <c r="Q556" s="275" t="str">
        <f t="shared" ca="1" si="117"/>
        <v>よくできる</v>
      </c>
      <c r="R556" s="275" t="str">
        <f t="shared" ca="1" si="117"/>
        <v>だいたいできる</v>
      </c>
      <c r="S556" s="275" t="str">
        <f t="shared" ca="1" si="117"/>
        <v>あまりできない</v>
      </c>
      <c r="T556" s="275" t="str">
        <f t="shared" ca="1" si="117"/>
        <v>できない</v>
      </c>
      <c r="U556" s="275">
        <f t="shared" ca="1" si="117"/>
        <v>0</v>
      </c>
      <c r="V556" s="275">
        <f t="shared" ca="1" si="117"/>
        <v>0</v>
      </c>
    </row>
    <row r="557" spans="1:22">
      <c r="A557" s="269"/>
      <c r="D557" t="s">
        <v>2106</v>
      </c>
      <c r="E557" t="s">
        <v>2128</v>
      </c>
      <c r="F557">
        <v>4</v>
      </c>
      <c r="G557">
        <v>65</v>
      </c>
      <c r="H557" s="271" t="str">
        <f t="shared" si="108"/>
        <v>中３</v>
      </c>
      <c r="I557" s="271" t="str">
        <f t="shared" si="109"/>
        <v>H31</v>
      </c>
      <c r="J557" s="271" t="str">
        <f t="shared" si="110"/>
        <v>H31_中３</v>
      </c>
      <c r="K557" s="282" t="str">
        <f ca="1">INDEX(統一!$E$1:$E$1000,MATCH(E557,INDIRECT(L557),0))</f>
        <v>q127</v>
      </c>
      <c r="L557" s="274" t="str">
        <f t="shared" si="111"/>
        <v>統一!AE1:AE1000</v>
      </c>
      <c r="M557" s="274" t="str">
        <f ca="1">INDEX(統一!$C$1:$C$1000,MATCH(E557,INDIRECT(L557),0))</f>
        <v>やさしい言葉遣いができる</v>
      </c>
      <c r="N557" s="274" t="str">
        <f t="shared" si="112"/>
        <v>統一!$L$1:$L$1000</v>
      </c>
      <c r="O557" s="274" t="str">
        <f t="shared" ca="1" si="113"/>
        <v>(33)</v>
      </c>
      <c r="P557" s="275" t="str">
        <f t="shared" ca="1" si="105"/>
        <v>相手の気持ちやその場の状況を考え，やさしい言葉遣いができていますか</v>
      </c>
      <c r="Q557" s="275" t="str">
        <f t="shared" ca="1" si="117"/>
        <v>よくできる</v>
      </c>
      <c r="R557" s="275" t="str">
        <f t="shared" ca="1" si="117"/>
        <v>だいたいできる</v>
      </c>
      <c r="S557" s="275" t="str">
        <f t="shared" ca="1" si="117"/>
        <v>あまりできない</v>
      </c>
      <c r="T557" s="275" t="str">
        <f t="shared" ca="1" si="117"/>
        <v>できない</v>
      </c>
      <c r="U557" s="275">
        <f t="shared" ca="1" si="117"/>
        <v>0</v>
      </c>
      <c r="V557" s="275">
        <f t="shared" ca="1" si="117"/>
        <v>0</v>
      </c>
    </row>
    <row r="558" spans="1:22">
      <c r="A558" s="269"/>
      <c r="D558" t="s">
        <v>2106</v>
      </c>
      <c r="E558" t="s">
        <v>2127</v>
      </c>
      <c r="F558">
        <v>4</v>
      </c>
      <c r="G558">
        <v>66</v>
      </c>
      <c r="H558" s="271" t="str">
        <f t="shared" si="108"/>
        <v>中３</v>
      </c>
      <c r="I558" s="271" t="str">
        <f t="shared" si="109"/>
        <v>H31</v>
      </c>
      <c r="J558" s="271" t="str">
        <f t="shared" si="110"/>
        <v>H31_中３</v>
      </c>
      <c r="K558" s="282" t="str">
        <f ca="1">INDEX(統一!$E$1:$E$1000,MATCH(E558,INDIRECT(L558),0))</f>
        <v>q128</v>
      </c>
      <c r="L558" s="274" t="str">
        <f t="shared" si="111"/>
        <v>統一!AE1:AE1000</v>
      </c>
      <c r="M558" s="274" t="str">
        <f ca="1">INDEX(統一!$C$1:$C$1000,MATCH(E558,INDIRECT(L558),0))</f>
        <v>授業準備をして授業に臨める</v>
      </c>
      <c r="N558" s="274" t="str">
        <f t="shared" si="112"/>
        <v>統一!$L$1:$L$1000</v>
      </c>
      <c r="O558" s="274" t="str">
        <f t="shared" ca="1" si="113"/>
        <v>(34)</v>
      </c>
      <c r="P558" s="275" t="str">
        <f t="shared" ca="1" si="105"/>
        <v>学習の準備を整え，授業に臨むことができていますか</v>
      </c>
      <c r="Q558" s="275" t="str">
        <f t="shared" ca="1" si="117"/>
        <v>よくできる</v>
      </c>
      <c r="R558" s="275" t="str">
        <f t="shared" ca="1" si="117"/>
        <v>だいたいできる</v>
      </c>
      <c r="S558" s="275" t="str">
        <f t="shared" ca="1" si="117"/>
        <v>あまりできない</v>
      </c>
      <c r="T558" s="275" t="str">
        <f t="shared" ca="1" si="117"/>
        <v>できない</v>
      </c>
      <c r="U558" s="275">
        <f t="shared" ca="1" si="117"/>
        <v>0</v>
      </c>
      <c r="V558" s="275">
        <f t="shared" ca="1" si="117"/>
        <v>0</v>
      </c>
    </row>
    <row r="559" spans="1:22">
      <c r="A559" s="269"/>
      <c r="D559" t="s">
        <v>2106</v>
      </c>
      <c r="E559" t="s">
        <v>2126</v>
      </c>
      <c r="F559">
        <v>4</v>
      </c>
      <c r="G559">
        <v>67</v>
      </c>
      <c r="H559" s="271" t="str">
        <f t="shared" si="108"/>
        <v>中３</v>
      </c>
      <c r="I559" s="271" t="str">
        <f t="shared" si="109"/>
        <v>H31</v>
      </c>
      <c r="J559" s="271" t="str">
        <f t="shared" si="110"/>
        <v>H31_中３</v>
      </c>
      <c r="K559" s="282" t="str">
        <f ca="1">INDEX(統一!$E$1:$E$1000,MATCH(E559,INDIRECT(L559),0))</f>
        <v>q129</v>
      </c>
      <c r="L559" s="274" t="str">
        <f t="shared" si="111"/>
        <v>統一!AE1:AE1000</v>
      </c>
      <c r="M559" s="274" t="str">
        <f ca="1">INDEX(統一!$C$1:$C$1000,MATCH(E559,INDIRECT(L559),0))</f>
        <v>発表をきく、発表をすることができる</v>
      </c>
      <c r="N559" s="274" t="str">
        <f t="shared" si="112"/>
        <v>統一!$L$1:$L$1000</v>
      </c>
      <c r="O559" s="274" t="str">
        <f t="shared" ca="1" si="113"/>
        <v>(35)</v>
      </c>
      <c r="P559" s="275" t="str">
        <f t="shared" ca="1" si="105"/>
        <v>先生の話や友達の発表をしっかり聞き，自分の考えを伝えることができていますか</v>
      </c>
      <c r="Q559" s="275" t="str">
        <f t="shared" ca="1" si="117"/>
        <v>よくできる</v>
      </c>
      <c r="R559" s="275" t="str">
        <f t="shared" ca="1" si="117"/>
        <v>だいたいできる</v>
      </c>
      <c r="S559" s="275" t="str">
        <f t="shared" ca="1" si="117"/>
        <v>あまりできない</v>
      </c>
      <c r="T559" s="275" t="str">
        <f t="shared" ca="1" si="117"/>
        <v>できない</v>
      </c>
      <c r="U559" s="275">
        <f t="shared" ca="1" si="117"/>
        <v>0</v>
      </c>
      <c r="V559" s="275">
        <f t="shared" ca="1" si="117"/>
        <v>0</v>
      </c>
    </row>
    <row r="560" spans="1:22">
      <c r="A560" s="269"/>
      <c r="D560" t="s">
        <v>2106</v>
      </c>
      <c r="E560" t="s">
        <v>2125</v>
      </c>
      <c r="F560">
        <v>4</v>
      </c>
      <c r="G560">
        <v>68</v>
      </c>
      <c r="H560" s="271" t="str">
        <f t="shared" si="108"/>
        <v>中３</v>
      </c>
      <c r="I560" s="271" t="str">
        <f t="shared" si="109"/>
        <v>H31</v>
      </c>
      <c r="J560" s="271" t="str">
        <f t="shared" si="110"/>
        <v>H31_中３</v>
      </c>
      <c r="K560" s="282" t="str">
        <f ca="1">INDEX(統一!$E$1:$E$1000,MATCH(E560,INDIRECT(L560),0))</f>
        <v>q130</v>
      </c>
      <c r="L560" s="274" t="str">
        <f t="shared" si="111"/>
        <v>統一!AE1:AE1000</v>
      </c>
      <c r="M560" s="274" t="str">
        <f ca="1">INDEX(統一!$C$1:$C$1000,MATCH(E560,INDIRECT(L560),0))</f>
        <v>集会で静かにし、姿勢を正すことができる</v>
      </c>
      <c r="N560" s="274" t="str">
        <f t="shared" si="112"/>
        <v>統一!$L$1:$L$1000</v>
      </c>
      <c r="O560" s="274" t="str">
        <f t="shared" ca="1" si="113"/>
        <v>(36)</v>
      </c>
      <c r="P560" s="275" t="str">
        <f t="shared" ca="1" si="105"/>
        <v>人の集まるところでは静かにし，その場にふさわしい態度をとることができていますか</v>
      </c>
      <c r="Q560" s="275" t="str">
        <f t="shared" ca="1" si="117"/>
        <v>よくできる</v>
      </c>
      <c r="R560" s="275" t="str">
        <f t="shared" ca="1" si="117"/>
        <v>だいたいできる</v>
      </c>
      <c r="S560" s="275" t="str">
        <f t="shared" ca="1" si="117"/>
        <v>あまりできない</v>
      </c>
      <c r="T560" s="275" t="str">
        <f t="shared" ca="1" si="117"/>
        <v>できない</v>
      </c>
      <c r="U560" s="275">
        <f t="shared" ca="1" si="117"/>
        <v>0</v>
      </c>
      <c r="V560" s="275">
        <f t="shared" ca="1" si="117"/>
        <v>0</v>
      </c>
    </row>
    <row r="561" spans="1:22">
      <c r="A561" s="269"/>
      <c r="D561" t="s">
        <v>2106</v>
      </c>
      <c r="E561" t="s">
        <v>2124</v>
      </c>
      <c r="F561">
        <v>4</v>
      </c>
      <c r="G561">
        <v>69</v>
      </c>
      <c r="H561" s="271" t="str">
        <f t="shared" si="108"/>
        <v>中３</v>
      </c>
      <c r="I561" s="271" t="str">
        <f t="shared" si="109"/>
        <v>H31</v>
      </c>
      <c r="J561" s="271" t="str">
        <f t="shared" si="110"/>
        <v>H31_中３</v>
      </c>
      <c r="K561" s="282" t="str">
        <f ca="1">INDEX(統一!$E$1:$E$1000,MATCH(E561,INDIRECT(L561),0))</f>
        <v>q131</v>
      </c>
      <c r="L561" s="274" t="str">
        <f t="shared" si="111"/>
        <v>統一!AE1:AE1000</v>
      </c>
      <c r="M561" s="274" t="str">
        <f ca="1">INDEX(統一!$C$1:$C$1000,MATCH(E561,INDIRECT(L561),0))</f>
        <v>学校をきれいにすることができる</v>
      </c>
      <c r="N561" s="274" t="str">
        <f t="shared" si="112"/>
        <v>統一!$L$1:$L$1000</v>
      </c>
      <c r="O561" s="274" t="str">
        <f t="shared" ca="1" si="113"/>
        <v>(37)</v>
      </c>
      <c r="P561" s="275" t="str">
        <f t="shared" ca="1" si="105"/>
        <v>進んで掃除や美化活動に取り組み，学校をきれいにすることができていますか</v>
      </c>
      <c r="Q561" s="275" t="str">
        <f t="shared" ca="1" si="117"/>
        <v>よくできる</v>
      </c>
      <c r="R561" s="275" t="str">
        <f t="shared" ca="1" si="117"/>
        <v>だいたいできる</v>
      </c>
      <c r="S561" s="275" t="str">
        <f t="shared" ca="1" si="117"/>
        <v>あまりできない</v>
      </c>
      <c r="T561" s="275" t="str">
        <f t="shared" ca="1" si="117"/>
        <v>できない</v>
      </c>
      <c r="U561" s="275">
        <f t="shared" ca="1" si="117"/>
        <v>0</v>
      </c>
      <c r="V561" s="275">
        <f t="shared" ca="1" si="117"/>
        <v>0</v>
      </c>
    </row>
    <row r="562" spans="1:22">
      <c r="A562" s="269"/>
      <c r="D562" t="s">
        <v>2106</v>
      </c>
      <c r="E562" t="s">
        <v>2123</v>
      </c>
      <c r="F562">
        <v>4</v>
      </c>
      <c r="G562">
        <v>70</v>
      </c>
      <c r="H562" s="271" t="str">
        <f t="shared" si="108"/>
        <v>中３</v>
      </c>
      <c r="I562" s="271" t="str">
        <f t="shared" si="109"/>
        <v>H31</v>
      </c>
      <c r="J562" s="271" t="str">
        <f t="shared" si="110"/>
        <v>H31_中３</v>
      </c>
      <c r="K562" s="282" t="str">
        <f ca="1">INDEX(統一!$E$1:$E$1000,MATCH(E562,INDIRECT(L562),0))</f>
        <v>q83</v>
      </c>
      <c r="L562" s="274" t="str">
        <f t="shared" si="111"/>
        <v>統一!AE1:AE1000</v>
      </c>
      <c r="M562" s="274" t="str">
        <f ca="1">INDEX(統一!$C$1:$C$1000,MATCH(E562,INDIRECT(L562),0))</f>
        <v>学級は楽しかった</v>
      </c>
      <c r="N562" s="274" t="str">
        <f t="shared" si="112"/>
        <v>統一!$L$1:$L$1000</v>
      </c>
      <c r="O562" s="274" t="str">
        <f t="shared" ca="1" si="113"/>
        <v>(38)</v>
      </c>
      <c r="P562" s="275" t="str">
        <f t="shared" ca="1" si="105"/>
        <v>学級での生活は楽しかったですか</v>
      </c>
      <c r="Q562" s="275" t="str">
        <f t="shared" ca="1" si="117"/>
        <v>楽しかった</v>
      </c>
      <c r="R562" s="275" t="str">
        <f t="shared" ca="1" si="117"/>
        <v>どちらかといえば，楽しかった</v>
      </c>
      <c r="S562" s="275" t="str">
        <f t="shared" ca="1" si="117"/>
        <v>どちらかといえば，楽しくなかった</v>
      </c>
      <c r="T562" s="275" t="str">
        <f t="shared" ca="1" si="117"/>
        <v>楽しくなかった</v>
      </c>
      <c r="U562" s="275">
        <f t="shared" ca="1" si="117"/>
        <v>0</v>
      </c>
      <c r="V562" s="275">
        <f t="shared" ca="1" si="117"/>
        <v>0</v>
      </c>
    </row>
    <row r="563" spans="1:22">
      <c r="A563" s="269"/>
      <c r="D563" t="s">
        <v>2106</v>
      </c>
      <c r="E563" t="s">
        <v>2122</v>
      </c>
      <c r="F563">
        <v>4</v>
      </c>
      <c r="G563">
        <v>71</v>
      </c>
      <c r="H563" s="271" t="str">
        <f t="shared" si="108"/>
        <v>中３</v>
      </c>
      <c r="I563" s="271" t="str">
        <f t="shared" si="109"/>
        <v>H31</v>
      </c>
      <c r="J563" s="271" t="str">
        <f t="shared" si="110"/>
        <v>H31_中３</v>
      </c>
      <c r="K563" s="282" t="str">
        <f ca="1">INDEX(統一!$E$1:$E$1000,MATCH(E563,INDIRECT(L563),0))</f>
        <v>q84</v>
      </c>
      <c r="L563" s="274" t="str">
        <f t="shared" si="111"/>
        <v>統一!AE1:AE1000</v>
      </c>
      <c r="M563" s="274" t="str">
        <f ca="1">INDEX(統一!$C$1:$C$1000,MATCH(E563,INDIRECT(L563),0))</f>
        <v>学級は落ち着いていた</v>
      </c>
      <c r="N563" s="274" t="str">
        <f t="shared" si="112"/>
        <v>統一!$L$1:$L$1000</v>
      </c>
      <c r="O563" s="274" t="str">
        <f t="shared" ca="1" si="113"/>
        <v>(39)</v>
      </c>
      <c r="P563" s="275" t="str">
        <f t="shared" ca="1" si="105"/>
        <v>学級は落ち着いて学習する雰囲気がありましたか</v>
      </c>
      <c r="Q563" s="275" t="str">
        <f t="shared" ca="1" si="117"/>
        <v>あった</v>
      </c>
      <c r="R563" s="275" t="str">
        <f t="shared" ca="1" si="117"/>
        <v>どちらかといえば，あった</v>
      </c>
      <c r="S563" s="275" t="str">
        <f t="shared" ca="1" si="117"/>
        <v>どちらかといえば，なかった</v>
      </c>
      <c r="T563" s="275" t="str">
        <f t="shared" ca="1" si="117"/>
        <v>なかった</v>
      </c>
      <c r="U563" s="275">
        <f t="shared" ca="1" si="117"/>
        <v>0</v>
      </c>
      <c r="V563" s="275">
        <f t="shared" ca="1" si="117"/>
        <v>0</v>
      </c>
    </row>
    <row r="564" spans="1:22">
      <c r="A564" s="269"/>
      <c r="D564" t="s">
        <v>2106</v>
      </c>
      <c r="E564" t="s">
        <v>2121</v>
      </c>
      <c r="F564">
        <v>4</v>
      </c>
      <c r="G564">
        <v>72</v>
      </c>
      <c r="H564" s="271" t="str">
        <f t="shared" si="108"/>
        <v>中３</v>
      </c>
      <c r="I564" s="271" t="str">
        <f t="shared" si="109"/>
        <v>H31</v>
      </c>
      <c r="J564" s="271" t="str">
        <f t="shared" si="110"/>
        <v>H31_中３</v>
      </c>
      <c r="K564" s="282" t="str">
        <f ca="1">INDEX(統一!$E$1:$E$1000,MATCH(E564,INDIRECT(L564),0))</f>
        <v>q209</v>
      </c>
      <c r="L564" s="274" t="str">
        <f t="shared" si="111"/>
        <v>統一!AE1:AE1000</v>
      </c>
      <c r="M564" s="274" t="str">
        <f ca="1">INDEX(統一!$C$1:$C$1000,MATCH(E564,INDIRECT(L564),0))</f>
        <v>学級はまとまっていた</v>
      </c>
      <c r="N564" s="274" t="str">
        <f t="shared" si="112"/>
        <v>統一!$L$1:$L$1000</v>
      </c>
      <c r="O564" s="274" t="str">
        <f t="shared" ca="1" si="113"/>
        <v>(40)</v>
      </c>
      <c r="P564" s="275" t="str">
        <f t="shared" ca="1" si="105"/>
        <v>あなたの学級は，いろいろな活動にまとまって取り組んでいたと思いますか（体育祭や合唱コンクールなどの学校行事も入ります）</v>
      </c>
      <c r="Q564" s="275" t="str">
        <f t="shared" ca="1" si="117"/>
        <v>思う</v>
      </c>
      <c r="R564" s="275" t="str">
        <f t="shared" ca="1" si="117"/>
        <v>どちらかといえば，思う</v>
      </c>
      <c r="S564" s="275" t="str">
        <f t="shared" ca="1" si="117"/>
        <v>どちらかといえば，思わない</v>
      </c>
      <c r="T564" s="275" t="str">
        <f t="shared" ca="1" si="117"/>
        <v>思わない</v>
      </c>
      <c r="U564" s="275">
        <f t="shared" ca="1" si="117"/>
        <v>0</v>
      </c>
      <c r="V564" s="275">
        <f t="shared" ca="1" si="117"/>
        <v>0</v>
      </c>
    </row>
    <row r="565" spans="1:22">
      <c r="A565" s="269"/>
      <c r="D565" t="s">
        <v>2106</v>
      </c>
      <c r="E565" t="s">
        <v>2120</v>
      </c>
      <c r="F565">
        <v>4</v>
      </c>
      <c r="G565">
        <v>73</v>
      </c>
      <c r="H565" s="271" t="str">
        <f t="shared" si="108"/>
        <v>中３</v>
      </c>
      <c r="I565" s="271" t="str">
        <f t="shared" si="109"/>
        <v>H31</v>
      </c>
      <c r="J565" s="271" t="str">
        <f t="shared" si="110"/>
        <v>H31_中３</v>
      </c>
      <c r="K565" s="282" t="str">
        <f ca="1">INDEX(統一!$E$1:$E$1000,MATCH(E565,INDIRECT(L565),0))</f>
        <v>q208</v>
      </c>
      <c r="L565" s="274" t="str">
        <f t="shared" si="111"/>
        <v>統一!AE1:AE1000</v>
      </c>
      <c r="M565" s="274" t="str">
        <f ca="1">INDEX(統一!$C$1:$C$1000,MATCH(E565,INDIRECT(L565),0))</f>
        <v>先生がよさを認めてくれた</v>
      </c>
      <c r="N565" s="274" t="str">
        <f t="shared" si="112"/>
        <v>統一!$L$1:$L$1000</v>
      </c>
      <c r="O565" s="274" t="str">
        <f t="shared" ca="1" si="113"/>
        <v>(41)</v>
      </c>
      <c r="P565" s="275" t="str">
        <f t="shared" ca="1" si="105"/>
        <v>学校の先生たちは自分のよいところを認めてくれましたか</v>
      </c>
      <c r="Q565" s="275" t="str">
        <f t="shared" ref="Q565:V574" ca="1" si="118">INDEX(INDIRECT($J565&amp;"!"&amp;Q$2),MATCH($O565,INDIRECT($J565&amp;"!"&amp;"C1:C1000"),0),0)</f>
        <v>認めてくれた</v>
      </c>
      <c r="R565" s="275" t="str">
        <f t="shared" ca="1" si="118"/>
        <v>どちらかといえば，認めてくれた</v>
      </c>
      <c r="S565" s="275" t="str">
        <f t="shared" ca="1" si="118"/>
        <v>どちらかといえば，認めてくれなかった</v>
      </c>
      <c r="T565" s="275" t="str">
        <f t="shared" ca="1" si="118"/>
        <v>認めてくれなかった</v>
      </c>
      <c r="U565" s="275">
        <f t="shared" ca="1" si="118"/>
        <v>0</v>
      </c>
      <c r="V565" s="275">
        <f t="shared" ca="1" si="118"/>
        <v>0</v>
      </c>
    </row>
    <row r="566" spans="1:22">
      <c r="A566" s="269"/>
      <c r="D566" t="s">
        <v>2106</v>
      </c>
      <c r="E566" t="s">
        <v>2119</v>
      </c>
      <c r="F566">
        <v>4</v>
      </c>
      <c r="G566">
        <v>74</v>
      </c>
      <c r="H566" s="271" t="str">
        <f t="shared" si="108"/>
        <v>中３</v>
      </c>
      <c r="I566" s="271" t="str">
        <f t="shared" si="109"/>
        <v>H31</v>
      </c>
      <c r="J566" s="271" t="str">
        <f t="shared" si="110"/>
        <v>H31_中３</v>
      </c>
      <c r="K566" s="282" t="str">
        <f ca="1">INDEX(統一!$E$1:$E$1000,MATCH(E566,INDIRECT(L566),0))</f>
        <v>q87</v>
      </c>
      <c r="L566" s="274" t="str">
        <f t="shared" si="111"/>
        <v>統一!AE1:AE1000</v>
      </c>
      <c r="M566" s="274" t="str">
        <f ca="1">INDEX(統一!$C$1:$C$1000,MATCH(E566,INDIRECT(L566),0))</f>
        <v>先生が相談にのってくれた</v>
      </c>
      <c r="N566" s="274" t="str">
        <f t="shared" si="112"/>
        <v>統一!$L$1:$L$1000</v>
      </c>
      <c r="O566" s="274" t="str">
        <f t="shared" ca="1" si="113"/>
        <v>(42)</v>
      </c>
      <c r="P566" s="275" t="str">
        <f t="shared" ca="1" si="105"/>
        <v>学校の先生たちは自分の悩みの相談にのってくれましたか</v>
      </c>
      <c r="Q566" s="275" t="str">
        <f t="shared" ca="1" si="118"/>
        <v>のってくれた</v>
      </c>
      <c r="R566" s="275" t="str">
        <f t="shared" ca="1" si="118"/>
        <v>どちらかといえば，のってくれた</v>
      </c>
      <c r="S566" s="275" t="str">
        <f t="shared" ca="1" si="118"/>
        <v>どちらかといえば，のってくれなかった</v>
      </c>
      <c r="T566" s="275" t="str">
        <f t="shared" ca="1" si="118"/>
        <v>のってくれなかった</v>
      </c>
      <c r="U566" s="275">
        <f t="shared" ca="1" si="118"/>
        <v>0</v>
      </c>
      <c r="V566" s="275">
        <f t="shared" ca="1" si="118"/>
        <v>0</v>
      </c>
    </row>
    <row r="567" spans="1:22">
      <c r="A567" s="269"/>
      <c r="D567" t="s">
        <v>2106</v>
      </c>
      <c r="E567" t="s">
        <v>2118</v>
      </c>
      <c r="F567">
        <v>4</v>
      </c>
      <c r="G567">
        <v>75</v>
      </c>
      <c r="H567" s="271" t="str">
        <f t="shared" si="108"/>
        <v>中３</v>
      </c>
      <c r="I567" s="271" t="str">
        <f t="shared" si="109"/>
        <v>H31</v>
      </c>
      <c r="J567" s="271" t="str">
        <f t="shared" si="110"/>
        <v>H31_中３</v>
      </c>
      <c r="K567" s="282" t="str">
        <f ca="1">INDEX(統一!$E$1:$E$1000,MATCH(E567,INDIRECT(L567),0))</f>
        <v>q86</v>
      </c>
      <c r="L567" s="274" t="str">
        <f t="shared" si="111"/>
        <v>統一!AE1:AE1000</v>
      </c>
      <c r="M567" s="274" t="str">
        <f ca="1">INDEX(統一!$C$1:$C$1000,MATCH(E567,INDIRECT(L567),0))</f>
        <v>友達がよいところを認めてくれた</v>
      </c>
      <c r="N567" s="274" t="str">
        <f t="shared" si="112"/>
        <v>統一!$L$1:$L$1000</v>
      </c>
      <c r="O567" s="274" t="str">
        <f t="shared" ca="1" si="113"/>
        <v>(43)</v>
      </c>
      <c r="P567" s="275" t="str">
        <f t="shared" ref="P567:P596" ca="1" si="119">INDEX(INDIRECT($J567&amp;"!"&amp;P$2),MATCH($O567,INDIRECT($J567&amp;"!"&amp;"C1:C1000"),0),0)</f>
        <v>学校の友達は自分のよいところを認めてくれましたか</v>
      </c>
      <c r="Q567" s="275" t="str">
        <f t="shared" ca="1" si="118"/>
        <v>認めてくれた</v>
      </c>
      <c r="R567" s="275" t="str">
        <f t="shared" ca="1" si="118"/>
        <v>どちらかといえば，認めてくれた</v>
      </c>
      <c r="S567" s="275" t="str">
        <f t="shared" ca="1" si="118"/>
        <v>どちらかといえば，認めてくれなかった</v>
      </c>
      <c r="T567" s="275" t="str">
        <f t="shared" ca="1" si="118"/>
        <v>認めてくれなかった</v>
      </c>
      <c r="U567" s="275">
        <f t="shared" ca="1" si="118"/>
        <v>0</v>
      </c>
      <c r="V567" s="275">
        <f t="shared" ca="1" si="118"/>
        <v>0</v>
      </c>
    </row>
    <row r="568" spans="1:22">
      <c r="A568" s="269"/>
      <c r="D568" t="s">
        <v>2106</v>
      </c>
      <c r="E568" t="s">
        <v>2117</v>
      </c>
      <c r="F568">
        <v>4</v>
      </c>
      <c r="G568">
        <v>76</v>
      </c>
      <c r="H568" s="271" t="str">
        <f t="shared" si="108"/>
        <v>中３</v>
      </c>
      <c r="I568" s="271" t="str">
        <f t="shared" si="109"/>
        <v>H31</v>
      </c>
      <c r="J568" s="271" t="str">
        <f t="shared" si="110"/>
        <v>H31_中３</v>
      </c>
      <c r="K568" s="282" t="str">
        <f ca="1">INDEX(統一!$E$1:$E$1000,MATCH(E568,INDIRECT(L568),0))</f>
        <v>q210</v>
      </c>
      <c r="L568" s="274" t="str">
        <f t="shared" si="111"/>
        <v>統一!AE1:AE1000</v>
      </c>
      <c r="M568" s="274" t="str">
        <f ca="1">INDEX(統一!$C$1:$C$1000,MATCH(E568,INDIRECT(L568),0))</f>
        <v>先生はわかるまで教えてくれた</v>
      </c>
      <c r="N568" s="274" t="str">
        <f t="shared" si="112"/>
        <v>統一!$L$1:$L$1000</v>
      </c>
      <c r="O568" s="274" t="str">
        <f t="shared" ca="1" si="113"/>
        <v>(44)</v>
      </c>
      <c r="P568" s="275" t="str">
        <f t="shared" ca="1" si="119"/>
        <v>先生は，授業やテストで理解していないところや，間違えたところについて，わかるまで教えてくれましたか</v>
      </c>
      <c r="Q568" s="275" t="str">
        <f t="shared" ca="1" si="118"/>
        <v>教えてくれた</v>
      </c>
      <c r="R568" s="275" t="str">
        <f t="shared" ca="1" si="118"/>
        <v>どちらかといえば，教えてくれた</v>
      </c>
      <c r="S568" s="275" t="str">
        <f t="shared" ca="1" si="118"/>
        <v>どちらかといえば，教えてくれなかった</v>
      </c>
      <c r="T568" s="275" t="str">
        <f t="shared" ca="1" si="118"/>
        <v>教えてくれなかった</v>
      </c>
      <c r="U568" s="275">
        <f t="shared" ca="1" si="118"/>
        <v>0</v>
      </c>
      <c r="V568" s="275">
        <f t="shared" ca="1" si="118"/>
        <v>0</v>
      </c>
    </row>
    <row r="569" spans="1:22">
      <c r="A569" s="269"/>
      <c r="D569" t="s">
        <v>2106</v>
      </c>
      <c r="E569" t="s">
        <v>2116</v>
      </c>
      <c r="F569">
        <v>4</v>
      </c>
      <c r="G569">
        <v>77</v>
      </c>
      <c r="H569" s="271" t="str">
        <f t="shared" si="108"/>
        <v>中３</v>
      </c>
      <c r="I569" s="271" t="str">
        <f t="shared" si="109"/>
        <v>H31</v>
      </c>
      <c r="J569" s="271" t="str">
        <f t="shared" si="110"/>
        <v>H31_中３</v>
      </c>
      <c r="K569" s="282" t="str">
        <f ca="1">INDEX(統一!$E$1:$E$1000,MATCH(E569,INDIRECT(L569),0))</f>
        <v>q88</v>
      </c>
      <c r="L569" s="274" t="str">
        <f t="shared" si="111"/>
        <v>統一!AE1:AE1000</v>
      </c>
      <c r="M569" s="274" t="str">
        <f ca="1">INDEX(統一!$C$1:$C$1000,MATCH(E569,INDIRECT(L569),0))</f>
        <v>友達の考えを聞いてよくわかる</v>
      </c>
      <c r="N569" s="274" t="str">
        <f t="shared" si="112"/>
        <v>統一!$L$1:$L$1000</v>
      </c>
      <c r="O569" s="274" t="str">
        <f t="shared" ca="1" si="113"/>
        <v>(45)</v>
      </c>
      <c r="P569" s="275" t="str">
        <f t="shared" ca="1" si="119"/>
        <v>友達の考えを聞いて，文章の内容や表現の仕方がよく理解できたこと</v>
      </c>
      <c r="Q569" s="275" t="str">
        <f t="shared" ca="1" si="118"/>
        <v>よくあった</v>
      </c>
      <c r="R569" s="275" t="str">
        <f t="shared" ca="1" si="118"/>
        <v>ときどきあった</v>
      </c>
      <c r="S569" s="275" t="str">
        <f t="shared" ca="1" si="118"/>
        <v>あまりなかった</v>
      </c>
      <c r="T569" s="275" t="str">
        <f t="shared" ca="1" si="118"/>
        <v>ほとんど，または全くなかった</v>
      </c>
      <c r="U569" s="275">
        <f t="shared" ca="1" si="118"/>
        <v>0</v>
      </c>
      <c r="V569" s="275">
        <f t="shared" ca="1" si="118"/>
        <v>0</v>
      </c>
    </row>
    <row r="570" spans="1:22">
      <c r="A570" s="269"/>
      <c r="D570" t="s">
        <v>2106</v>
      </c>
      <c r="E570" t="s">
        <v>2115</v>
      </c>
      <c r="F570">
        <v>4</v>
      </c>
      <c r="G570">
        <v>78</v>
      </c>
      <c r="H570" s="271" t="str">
        <f t="shared" si="108"/>
        <v>中３</v>
      </c>
      <c r="I570" s="271" t="str">
        <f t="shared" si="109"/>
        <v>H31</v>
      </c>
      <c r="J570" s="271" t="str">
        <f t="shared" si="110"/>
        <v>H31_中３</v>
      </c>
      <c r="K570" s="282" t="str">
        <f ca="1">INDEX(統一!$E$1:$E$1000,MATCH(E570,INDIRECT(L570),0))</f>
        <v>q89</v>
      </c>
      <c r="L570" s="274" t="str">
        <f t="shared" si="111"/>
        <v>統一!AE1:AE1000</v>
      </c>
      <c r="M570" s="274" t="str">
        <f ca="1">INDEX(統一!$C$1:$C$1000,MATCH(E570,INDIRECT(L570),0))</f>
        <v>理由をつけて発表したり書いたりできる</v>
      </c>
      <c r="N570" s="274" t="str">
        <f t="shared" si="112"/>
        <v>統一!$L$1:$L$1000</v>
      </c>
      <c r="O570" s="274" t="str">
        <f t="shared" ca="1" si="113"/>
        <v>(46)</v>
      </c>
      <c r="P570" s="275" t="str">
        <f t="shared" ca="1" si="119"/>
        <v>自分の考えを理由をつけて発表したり，書いたりできたこと</v>
      </c>
      <c r="Q570" s="275" t="str">
        <f t="shared" ca="1" si="118"/>
        <v>よくあった</v>
      </c>
      <c r="R570" s="275" t="str">
        <f t="shared" ca="1" si="118"/>
        <v>ときどきあった</v>
      </c>
      <c r="S570" s="275" t="str">
        <f t="shared" ca="1" si="118"/>
        <v>あまりなかった</v>
      </c>
      <c r="T570" s="275" t="str">
        <f t="shared" ca="1" si="118"/>
        <v>ほとんど，または全くなかった</v>
      </c>
      <c r="U570" s="275">
        <f t="shared" ca="1" si="118"/>
        <v>0</v>
      </c>
      <c r="V570" s="275">
        <f t="shared" ca="1" si="118"/>
        <v>0</v>
      </c>
    </row>
    <row r="571" spans="1:22">
      <c r="A571" s="269"/>
      <c r="D571" t="s">
        <v>2106</v>
      </c>
      <c r="E571" t="s">
        <v>2114</v>
      </c>
      <c r="F571">
        <v>4</v>
      </c>
      <c r="G571">
        <v>79</v>
      </c>
      <c r="H571" s="271" t="str">
        <f t="shared" si="108"/>
        <v>中３</v>
      </c>
      <c r="I571" s="271" t="str">
        <f t="shared" si="109"/>
        <v>H31</v>
      </c>
      <c r="J571" s="271" t="str">
        <f t="shared" si="110"/>
        <v>H31_中３</v>
      </c>
      <c r="K571" s="282" t="str">
        <f ca="1">INDEX(統一!$E$1:$E$1000,MATCH(E571,INDIRECT(L571),0))</f>
        <v>q90</v>
      </c>
      <c r="L571" s="274" t="str">
        <f t="shared" si="111"/>
        <v>統一!AE1:AE1000</v>
      </c>
      <c r="M571" s="274" t="str">
        <f ca="1">INDEX(統一!$C$1:$C$1000,MATCH(E571,INDIRECT(L571),0))</f>
        <v>授業のまとめを先生が見る</v>
      </c>
      <c r="N571" s="274" t="str">
        <f t="shared" si="112"/>
        <v>統一!$L$1:$L$1000</v>
      </c>
      <c r="O571" s="274" t="str">
        <f t="shared" ca="1" si="113"/>
        <v>(47)</v>
      </c>
      <c r="P571" s="275" t="str">
        <f t="shared" ca="1" si="119"/>
        <v>ノートやワークシート，プリントに書いた授業のまとめを先生に見てもらうこと</v>
      </c>
      <c r="Q571" s="275" t="str">
        <f t="shared" ca="1" si="118"/>
        <v>よくあった</v>
      </c>
      <c r="R571" s="275" t="str">
        <f t="shared" ca="1" si="118"/>
        <v>ときどきあった</v>
      </c>
      <c r="S571" s="275" t="str">
        <f t="shared" ca="1" si="118"/>
        <v>あまりなかった</v>
      </c>
      <c r="T571" s="275" t="str">
        <f t="shared" ca="1" si="118"/>
        <v>ほとんど，または全くなかった</v>
      </c>
      <c r="U571" s="275">
        <f t="shared" ca="1" si="118"/>
        <v>0</v>
      </c>
      <c r="V571" s="275">
        <f t="shared" ca="1" si="118"/>
        <v>0</v>
      </c>
    </row>
    <row r="572" spans="1:22">
      <c r="A572" s="269"/>
      <c r="D572" t="s">
        <v>2106</v>
      </c>
      <c r="E572" t="s">
        <v>2113</v>
      </c>
      <c r="F572">
        <v>4</v>
      </c>
      <c r="G572">
        <v>80</v>
      </c>
      <c r="H572" s="271" t="str">
        <f t="shared" si="108"/>
        <v>中３</v>
      </c>
      <c r="I572" s="271" t="str">
        <f t="shared" si="109"/>
        <v>H31</v>
      </c>
      <c r="J572" s="271" t="str">
        <f t="shared" si="110"/>
        <v>H31_中３</v>
      </c>
      <c r="K572" s="282" t="str">
        <f ca="1">INDEX(統一!$E$1:$E$1000,MATCH(E572,INDIRECT(L572),0))</f>
        <v>q91</v>
      </c>
      <c r="L572" s="274" t="str">
        <f t="shared" si="111"/>
        <v>統一!AE1:AE1000</v>
      </c>
      <c r="M572" s="274" t="str">
        <f ca="1">INDEX(統一!$C$1:$C$1000,MATCH(E572,INDIRECT(L572),0))</f>
        <v>ドリルをする【逆転項目】</v>
      </c>
      <c r="N572" s="274" t="str">
        <f t="shared" si="112"/>
        <v>統一!$L$1:$L$1000</v>
      </c>
      <c r="O572" s="274" t="str">
        <f t="shared" ca="1" si="113"/>
        <v>(48)</v>
      </c>
      <c r="P572" s="275" t="str">
        <f t="shared" ca="1" si="119"/>
        <v>ドリルなどをすること</v>
      </c>
      <c r="Q572" s="275" t="str">
        <f t="shared" ca="1" si="118"/>
        <v>よくあった</v>
      </c>
      <c r="R572" s="275" t="str">
        <f t="shared" ca="1" si="118"/>
        <v>ときどきあった</v>
      </c>
      <c r="S572" s="275" t="str">
        <f t="shared" ca="1" si="118"/>
        <v>あまりなかった</v>
      </c>
      <c r="T572" s="275" t="str">
        <f t="shared" ca="1" si="118"/>
        <v>ほとんど，または全くなかった</v>
      </c>
      <c r="U572" s="275">
        <f t="shared" ca="1" si="118"/>
        <v>0</v>
      </c>
      <c r="V572" s="275">
        <f t="shared" ca="1" si="118"/>
        <v>0</v>
      </c>
    </row>
    <row r="573" spans="1:22">
      <c r="A573" s="269"/>
      <c r="D573" t="s">
        <v>2106</v>
      </c>
      <c r="E573" t="s">
        <v>2112</v>
      </c>
      <c r="F573">
        <v>4</v>
      </c>
      <c r="G573">
        <v>81</v>
      </c>
      <c r="H573" s="271" t="str">
        <f t="shared" si="108"/>
        <v>中３</v>
      </c>
      <c r="I573" s="271" t="str">
        <f t="shared" si="109"/>
        <v>H31</v>
      </c>
      <c r="J573" s="271" t="str">
        <f t="shared" si="110"/>
        <v>H31_中３</v>
      </c>
      <c r="K573" s="282" t="str">
        <f ca="1">INDEX(統一!$E$1:$E$1000,MATCH(E573,INDIRECT(L573),0))</f>
        <v>q92</v>
      </c>
      <c r="L573" s="274" t="str">
        <f t="shared" si="111"/>
        <v>統一!AE1:AE1000</v>
      </c>
      <c r="M573" s="274" t="str">
        <f ca="1">INDEX(統一!$C$1:$C$1000,MATCH(E573,INDIRECT(L573),0))</f>
        <v>考えを出し合って解決する</v>
      </c>
      <c r="N573" s="274" t="str">
        <f t="shared" si="112"/>
        <v>統一!$L$1:$L$1000</v>
      </c>
      <c r="O573" s="274" t="str">
        <f t="shared" ca="1" si="113"/>
        <v>(49)</v>
      </c>
      <c r="P573" s="275" t="str">
        <f t="shared" ca="1" si="119"/>
        <v>グループで活動するときに，一人の考えだけでなくみんなで考えを出し合って課題を解決すること</v>
      </c>
      <c r="Q573" s="275" t="str">
        <f t="shared" ca="1" si="118"/>
        <v>よくあった</v>
      </c>
      <c r="R573" s="275" t="str">
        <f t="shared" ca="1" si="118"/>
        <v>ときどきあった</v>
      </c>
      <c r="S573" s="275" t="str">
        <f t="shared" ca="1" si="118"/>
        <v>あまりなかった</v>
      </c>
      <c r="T573" s="275" t="str">
        <f t="shared" ca="1" si="118"/>
        <v>ほとんど，または全くなかった</v>
      </c>
      <c r="U573" s="275">
        <f t="shared" ca="1" si="118"/>
        <v>0</v>
      </c>
      <c r="V573" s="275">
        <f t="shared" ca="1" si="118"/>
        <v>0</v>
      </c>
    </row>
    <row r="574" spans="1:22">
      <c r="A574" s="269"/>
      <c r="D574" t="s">
        <v>2106</v>
      </c>
      <c r="E574" t="s">
        <v>2111</v>
      </c>
      <c r="F574">
        <v>4</v>
      </c>
      <c r="G574">
        <v>82</v>
      </c>
      <c r="H574" s="271" t="str">
        <f t="shared" si="108"/>
        <v>中３</v>
      </c>
      <c r="I574" s="271" t="str">
        <f t="shared" si="109"/>
        <v>H31</v>
      </c>
      <c r="J574" s="271" t="str">
        <f t="shared" si="110"/>
        <v>H31_中３</v>
      </c>
      <c r="K574" s="282" t="str">
        <f ca="1">INDEX(統一!$E$1:$E$1000,MATCH(E574,INDIRECT(L574),0))</f>
        <v>q93</v>
      </c>
      <c r="L574" s="274" t="str">
        <f t="shared" si="111"/>
        <v>統一!AE1:AE1000</v>
      </c>
      <c r="M574" s="274" t="str">
        <f ca="1">INDEX(統一!$C$1:$C$1000,MATCH(E574,INDIRECT(L574),0))</f>
        <v>いろいろな考えを発表する</v>
      </c>
      <c r="N574" s="274" t="str">
        <f t="shared" si="112"/>
        <v>統一!$L$1:$L$1000</v>
      </c>
      <c r="O574" s="274" t="str">
        <f t="shared" ca="1" si="113"/>
        <v>(50)</v>
      </c>
      <c r="P574" s="275" t="str">
        <f t="shared" ca="1" si="119"/>
        <v>授業で課題を解決するときに，みんなでいろいろな考えを発表すること</v>
      </c>
      <c r="Q574" s="275" t="str">
        <f t="shared" ca="1" si="118"/>
        <v>よくあった</v>
      </c>
      <c r="R574" s="275" t="str">
        <f t="shared" ca="1" si="118"/>
        <v>ときどきあった</v>
      </c>
      <c r="S574" s="275" t="str">
        <f t="shared" ca="1" si="118"/>
        <v>あまりなかった</v>
      </c>
      <c r="T574" s="275" t="str">
        <f t="shared" ca="1" si="118"/>
        <v>ほとんど，または全くなかった</v>
      </c>
      <c r="U574" s="275">
        <f t="shared" ca="1" si="118"/>
        <v>0</v>
      </c>
      <c r="V574" s="275">
        <f t="shared" ca="1" si="118"/>
        <v>0</v>
      </c>
    </row>
    <row r="575" spans="1:22">
      <c r="A575" s="269"/>
      <c r="D575" t="s">
        <v>2106</v>
      </c>
      <c r="E575" t="s">
        <v>2110</v>
      </c>
      <c r="F575">
        <v>4</v>
      </c>
      <c r="G575">
        <v>83</v>
      </c>
      <c r="H575" s="271" t="str">
        <f t="shared" si="108"/>
        <v>中３</v>
      </c>
      <c r="I575" s="271" t="str">
        <f t="shared" si="109"/>
        <v>H31</v>
      </c>
      <c r="J575" s="271" t="str">
        <f t="shared" si="110"/>
        <v>H31_中３</v>
      </c>
      <c r="K575" s="282" t="str">
        <f ca="1">INDEX(統一!$E$1:$E$1000,MATCH(E575,INDIRECT(L575),0))</f>
        <v>q94</v>
      </c>
      <c r="L575" s="274" t="str">
        <f t="shared" si="111"/>
        <v>統一!AE1:AE1000</v>
      </c>
      <c r="M575" s="274" t="str">
        <f ca="1">INDEX(統一!$C$1:$C$1000,MATCH(E575,INDIRECT(L575),0))</f>
        <v>授業の始めに解決方法を考える</v>
      </c>
      <c r="N575" s="274" t="str">
        <f t="shared" si="112"/>
        <v>統一!$L$1:$L$1000</v>
      </c>
      <c r="O575" s="274" t="str">
        <f t="shared" ca="1" si="113"/>
        <v>(51)</v>
      </c>
      <c r="P575" s="275" t="str">
        <f t="shared" ca="1" si="119"/>
        <v>授業の始めに，先生から，どうやったら課題を解決できるか考えるように言われること</v>
      </c>
      <c r="Q575" s="275" t="str">
        <f t="shared" ref="Q575:V584" ca="1" si="120">INDEX(INDIRECT($J575&amp;"!"&amp;Q$2),MATCH($O575,INDIRECT($J575&amp;"!"&amp;"C1:C1000"),0),0)</f>
        <v>よくあった</v>
      </c>
      <c r="R575" s="275" t="str">
        <f t="shared" ca="1" si="120"/>
        <v>ときどきあった</v>
      </c>
      <c r="S575" s="275" t="str">
        <f t="shared" ca="1" si="120"/>
        <v>あまりなかった</v>
      </c>
      <c r="T575" s="275" t="str">
        <f t="shared" ca="1" si="120"/>
        <v>ほとんど，または全くなかった</v>
      </c>
      <c r="U575" s="275">
        <f t="shared" ca="1" si="120"/>
        <v>0</v>
      </c>
      <c r="V575" s="275">
        <f t="shared" ca="1" si="120"/>
        <v>0</v>
      </c>
    </row>
    <row r="576" spans="1:22">
      <c r="A576" s="269"/>
      <c r="D576" t="s">
        <v>2106</v>
      </c>
      <c r="E576" t="s">
        <v>2109</v>
      </c>
      <c r="F576">
        <v>4</v>
      </c>
      <c r="G576">
        <v>84</v>
      </c>
      <c r="H576" s="271" t="str">
        <f t="shared" si="108"/>
        <v>中３</v>
      </c>
      <c r="I576" s="271" t="str">
        <f t="shared" si="109"/>
        <v>H31</v>
      </c>
      <c r="J576" s="271" t="str">
        <f t="shared" si="110"/>
        <v>H31_中３</v>
      </c>
      <c r="K576" s="282" t="str">
        <f ca="1">INDEX(統一!$E$1:$E$1000,MATCH(E576,INDIRECT(L576),0))</f>
        <v>q95</v>
      </c>
      <c r="L576" s="274" t="str">
        <f t="shared" si="111"/>
        <v>統一!AE1:AE1000</v>
      </c>
      <c r="M576" s="274" t="str">
        <f ca="1">INDEX(統一!$C$1:$C$1000,MATCH(E576,INDIRECT(L576),0))</f>
        <v>授業の最後に次時の疑問が浮かぶ</v>
      </c>
      <c r="N576" s="274" t="str">
        <f t="shared" si="112"/>
        <v>統一!$L$1:$L$1000</v>
      </c>
      <c r="O576" s="274" t="str">
        <f t="shared" ca="1" si="113"/>
        <v>(52)</v>
      </c>
      <c r="P576" s="275" t="str">
        <f t="shared" ca="1" si="119"/>
        <v>授業の始めには気が付かなかった疑問が，授業の終わりに，頭に浮かんできたこと</v>
      </c>
      <c r="Q576" s="275" t="str">
        <f t="shared" ca="1" si="120"/>
        <v>よくあった</v>
      </c>
      <c r="R576" s="275" t="str">
        <f t="shared" ca="1" si="120"/>
        <v>ときどきあった</v>
      </c>
      <c r="S576" s="275" t="str">
        <f t="shared" ca="1" si="120"/>
        <v>あまりなかった</v>
      </c>
      <c r="T576" s="275" t="str">
        <f t="shared" ca="1" si="120"/>
        <v>ほとんど，または全くなかった</v>
      </c>
      <c r="U576" s="275">
        <f t="shared" ca="1" si="120"/>
        <v>0</v>
      </c>
      <c r="V576" s="275">
        <f t="shared" ca="1" si="120"/>
        <v>0</v>
      </c>
    </row>
    <row r="577" spans="1:22">
      <c r="A577" s="269"/>
      <c r="D577" t="s">
        <v>2106</v>
      </c>
      <c r="E577" t="s">
        <v>2108</v>
      </c>
      <c r="F577">
        <v>4</v>
      </c>
      <c r="G577">
        <v>85</v>
      </c>
      <c r="H577" s="271" t="str">
        <f t="shared" si="108"/>
        <v>中３</v>
      </c>
      <c r="I577" s="271" t="str">
        <f t="shared" si="109"/>
        <v>H31</v>
      </c>
      <c r="J577" s="271" t="str">
        <f t="shared" si="110"/>
        <v>H31_中３</v>
      </c>
      <c r="K577" s="282" t="str">
        <f ca="1">INDEX(統一!$E$1:$E$1000,MATCH(E577,INDIRECT(L577),0))</f>
        <v>q104</v>
      </c>
      <c r="L577" s="274" t="str">
        <f t="shared" si="111"/>
        <v>統一!AE1:AE1000</v>
      </c>
      <c r="M577" s="274" t="str">
        <f ca="1">INDEX(統一!$C$1:$C$1000,MATCH(E577,INDIRECT(L577),0))</f>
        <v>友達との英語の活動で表現できるようになる</v>
      </c>
      <c r="N577" s="274" t="str">
        <f t="shared" si="112"/>
        <v>統一!$L$1:$L$1000</v>
      </c>
      <c r="O577" s="274" t="str">
        <f t="shared" ca="1" si="113"/>
        <v>(53)</v>
      </c>
      <c r="P577" s="275" t="str">
        <f t="shared" ca="1" si="119"/>
        <v>授業で，友達と英語を使って活動することで，新しい英語の表現を使えるようになりましたか</v>
      </c>
      <c r="Q577" s="275" t="str">
        <f t="shared" ca="1" si="120"/>
        <v>当てはまる</v>
      </c>
      <c r="R577" s="275" t="str">
        <f t="shared" ca="1" si="120"/>
        <v>どちらかといえば，当てはまる</v>
      </c>
      <c r="S577" s="275" t="str">
        <f t="shared" ca="1" si="120"/>
        <v>どちらかと
いえば，当てはまらない</v>
      </c>
      <c r="T577" s="275" t="str">
        <f t="shared" ca="1" si="120"/>
        <v>当てはまらない</v>
      </c>
      <c r="U577" s="275">
        <f t="shared" ca="1" si="120"/>
        <v>0</v>
      </c>
      <c r="V577" s="275">
        <f t="shared" ca="1" si="120"/>
        <v>0</v>
      </c>
    </row>
    <row r="578" spans="1:22">
      <c r="A578" s="269"/>
      <c r="D578" t="s">
        <v>2106</v>
      </c>
      <c r="E578" t="s">
        <v>2107</v>
      </c>
      <c r="F578">
        <v>4</v>
      </c>
      <c r="G578">
        <v>86</v>
      </c>
      <c r="H578" s="271" t="str">
        <f t="shared" si="108"/>
        <v>中３</v>
      </c>
      <c r="I578" s="271" t="str">
        <f t="shared" si="109"/>
        <v>H31</v>
      </c>
      <c r="J578" s="271" t="str">
        <f t="shared" si="110"/>
        <v>H31_中３</v>
      </c>
      <c r="K578" s="282" t="str">
        <f ca="1">INDEX(統一!$E$1:$E$1000,MATCH(E578,INDIRECT(L578),0))</f>
        <v>q105</v>
      </c>
      <c r="L578" s="274" t="str">
        <f t="shared" si="111"/>
        <v>統一!AE1:AE1000</v>
      </c>
      <c r="M578" s="274" t="str">
        <f ca="1">INDEX(統一!$C$1:$C$1000,MATCH(E578,INDIRECT(L578),0))</f>
        <v>考えや気持ちを英語で聞く話す読む書く</v>
      </c>
      <c r="N578" s="274" t="str">
        <f t="shared" si="112"/>
        <v>統一!$L$1:$L$1000</v>
      </c>
      <c r="O578" s="274" t="str">
        <f t="shared" ca="1" si="113"/>
        <v>(54)</v>
      </c>
      <c r="P578" s="275" t="str">
        <f t="shared" ca="1" si="119"/>
        <v>授業で，自分や友達の考えや気持ちなどについて，英語で聞く，話す，読む，書くなどの活動を行っていましたか</v>
      </c>
      <c r="Q578" s="275" t="str">
        <f t="shared" ca="1" si="120"/>
        <v>当てはまる</v>
      </c>
      <c r="R578" s="275" t="str">
        <f t="shared" ca="1" si="120"/>
        <v>どちらかといえば，当てはまる</v>
      </c>
      <c r="S578" s="275" t="str">
        <f t="shared" ca="1" si="120"/>
        <v>どちらかと
いえば，当てはまらない</v>
      </c>
      <c r="T578" s="275" t="str">
        <f t="shared" ca="1" si="120"/>
        <v>当てはまらない</v>
      </c>
      <c r="U578" s="275">
        <f t="shared" ca="1" si="120"/>
        <v>0</v>
      </c>
      <c r="V578" s="275">
        <f t="shared" ca="1" si="120"/>
        <v>0</v>
      </c>
    </row>
    <row r="579" spans="1:22">
      <c r="A579" s="269"/>
      <c r="D579" t="s">
        <v>2106</v>
      </c>
      <c r="E579" t="s">
        <v>2105</v>
      </c>
      <c r="F579">
        <v>4</v>
      </c>
      <c r="G579">
        <v>87</v>
      </c>
      <c r="H579" s="271" t="str">
        <f t="shared" si="108"/>
        <v>中３</v>
      </c>
      <c r="I579" s="271" t="str">
        <f t="shared" si="109"/>
        <v>H31</v>
      </c>
      <c r="J579" s="271" t="str">
        <f t="shared" si="110"/>
        <v>H31_中３</v>
      </c>
      <c r="K579" s="282" t="str">
        <f ca="1">INDEX(統一!$E$1:$E$1000,MATCH(E579,INDIRECT(L579),0))</f>
        <v>q106</v>
      </c>
      <c r="L579" s="274" t="str">
        <f t="shared" si="111"/>
        <v>統一!AE1:AE1000</v>
      </c>
      <c r="M579" s="274" t="str">
        <f ca="1">INDEX(統一!$C$1:$C$1000,MATCH(E579,INDIRECT(L579),0))</f>
        <v>英語を使った活動で英語を使ってみたくなる</v>
      </c>
      <c r="N579" s="274" t="str">
        <f t="shared" si="112"/>
        <v>統一!$L$1:$L$1000</v>
      </c>
      <c r="O579" s="274" t="str">
        <f t="shared" ca="1" si="113"/>
        <v>(55)</v>
      </c>
      <c r="P579" s="275" t="str">
        <f t="shared" ca="1" si="119"/>
        <v>授業で，英語を使って活動することで，自分も英語を使ってみたいと思うようになりましたか</v>
      </c>
      <c r="Q579" s="275" t="str">
        <f t="shared" ca="1" si="120"/>
        <v>当てはまる</v>
      </c>
      <c r="R579" s="275" t="str">
        <f t="shared" ca="1" si="120"/>
        <v>どちらかといえば，当てはまる</v>
      </c>
      <c r="S579" s="275" t="str">
        <f t="shared" ca="1" si="120"/>
        <v>どちらかと
いえば，当てはまらない</v>
      </c>
      <c r="T579" s="275" t="str">
        <f t="shared" ca="1" si="120"/>
        <v>当てはまらない</v>
      </c>
      <c r="U579" s="275">
        <f t="shared" ca="1" si="120"/>
        <v>0</v>
      </c>
      <c r="V579" s="275">
        <f t="shared" ca="1" si="120"/>
        <v>0</v>
      </c>
    </row>
    <row r="580" spans="1:22">
      <c r="A580" s="269"/>
      <c r="D580" t="s">
        <v>2088</v>
      </c>
      <c r="E580" t="s">
        <v>2104</v>
      </c>
      <c r="F580">
        <v>4</v>
      </c>
      <c r="G580">
        <v>88</v>
      </c>
      <c r="H580" s="271" t="str">
        <f t="shared" si="108"/>
        <v>中３</v>
      </c>
      <c r="I580" s="271" t="str">
        <f t="shared" si="109"/>
        <v>H31</v>
      </c>
      <c r="J580" s="271" t="str">
        <f t="shared" si="110"/>
        <v>H31_中３</v>
      </c>
      <c r="K580" s="282" t="str">
        <f ca="1">INDEX(統一!$E$1:$E$1000,MATCH(E580,INDIRECT(L580),0))</f>
        <v>q107</v>
      </c>
      <c r="L580" s="274" t="str">
        <f t="shared" si="111"/>
        <v>統一!AE1:AE1000</v>
      </c>
      <c r="M580" s="274" t="str">
        <f ca="1">INDEX(統一!$C$1:$C$1000,MATCH(E580,INDIRECT(L580),0))</f>
        <v>宿題をしている</v>
      </c>
      <c r="N580" s="274" t="str">
        <f t="shared" si="112"/>
        <v>統一!$L$1:$L$1000</v>
      </c>
      <c r="O580" s="274" t="str">
        <f t="shared" ca="1" si="113"/>
        <v>(56)</v>
      </c>
      <c r="P580" s="275" t="str">
        <f t="shared" ca="1" si="119"/>
        <v>学校の宿題をしていますか</v>
      </c>
      <c r="Q580" s="275" t="str">
        <f t="shared" ca="1" si="120"/>
        <v>している</v>
      </c>
      <c r="R580" s="275" t="str">
        <f t="shared" ca="1" si="120"/>
        <v>どちらかといえば，している</v>
      </c>
      <c r="S580" s="275" t="str">
        <f t="shared" ca="1" si="120"/>
        <v>あまりしていない</v>
      </c>
      <c r="T580" s="275" t="str">
        <f t="shared" ca="1" si="120"/>
        <v>全くしていない</v>
      </c>
      <c r="U580" s="275">
        <f t="shared" ca="1" si="120"/>
        <v>0</v>
      </c>
      <c r="V580" s="275">
        <f t="shared" ca="1" si="120"/>
        <v>0</v>
      </c>
    </row>
    <row r="581" spans="1:22">
      <c r="A581" s="269"/>
      <c r="D581" t="s">
        <v>2088</v>
      </c>
      <c r="E581" t="s">
        <v>2103</v>
      </c>
      <c r="F581">
        <v>4</v>
      </c>
      <c r="G581">
        <v>89</v>
      </c>
      <c r="H581" s="271" t="str">
        <f t="shared" ref="H581:H583" si="121">+INDEX($A$4:$A$9,MATCH(D581,$B$4:$B$9,0),0)</f>
        <v>中３</v>
      </c>
      <c r="I581" s="271" t="str">
        <f t="shared" ref="I581:I596" si="122">+$B$1</f>
        <v>H31</v>
      </c>
      <c r="J581" s="271" t="str">
        <f t="shared" ref="J581:J583" si="123">I581&amp;"_"&amp;H581</f>
        <v>H31_中３</v>
      </c>
      <c r="K581" s="282" t="str">
        <f ca="1">INDEX(統一!$E$1:$E$1000,MATCH(E581,INDIRECT(L581),0))</f>
        <v>q108</v>
      </c>
      <c r="L581" s="274" t="str">
        <f t="shared" ref="L581:L583" si="124">INDEX($B$11:$B$16,MATCH(H581,$A$11:$A$16,0),0)</f>
        <v>統一!AE1:AE1000</v>
      </c>
      <c r="M581" s="274" t="str">
        <f ca="1">INDEX(統一!$C$1:$C$1000,MATCH(E581,INDIRECT(L581),0))</f>
        <v>家で予習・復習をしている</v>
      </c>
      <c r="N581" s="274" t="str">
        <f t="shared" ref="N581:N596" si="125">INDEX($B$18:$B$23,MATCH(H581,$A$18:$A$23,0),0)</f>
        <v>統一!$L$1:$L$1000</v>
      </c>
      <c r="O581" s="274" t="str">
        <f t="shared" ref="O581:O596" ca="1" si="126">INDEX(INDIRECT(N581),MATCH(E581,INDIRECT(L581),0))</f>
        <v>(57)</v>
      </c>
      <c r="P581" s="275" t="str">
        <f t="shared" ca="1" si="119"/>
        <v>学校の授業の予習や復習をしていますか</v>
      </c>
      <c r="Q581" s="275" t="str">
        <f t="shared" ca="1" si="120"/>
        <v>している</v>
      </c>
      <c r="R581" s="275" t="str">
        <f t="shared" ca="1" si="120"/>
        <v>どちらかといえば，している</v>
      </c>
      <c r="S581" s="275" t="str">
        <f t="shared" ca="1" si="120"/>
        <v>あまりしていない</v>
      </c>
      <c r="T581" s="275" t="str">
        <f t="shared" ca="1" si="120"/>
        <v>全くしていない</v>
      </c>
      <c r="U581" s="275">
        <f t="shared" ca="1" si="120"/>
        <v>0</v>
      </c>
      <c r="V581" s="275">
        <f t="shared" ca="1" si="120"/>
        <v>0</v>
      </c>
    </row>
    <row r="582" spans="1:22">
      <c r="A582" s="269"/>
      <c r="D582" t="s">
        <v>2088</v>
      </c>
      <c r="E582" t="s">
        <v>2102</v>
      </c>
      <c r="F582">
        <v>6</v>
      </c>
      <c r="G582">
        <v>90</v>
      </c>
      <c r="H582" s="271" t="str">
        <f t="shared" si="121"/>
        <v>中３</v>
      </c>
      <c r="I582" s="271" t="str">
        <f t="shared" si="122"/>
        <v>H31</v>
      </c>
      <c r="J582" s="271" t="str">
        <f t="shared" si="123"/>
        <v>H31_中３</v>
      </c>
      <c r="K582" s="282" t="str">
        <f ca="1">INDEX(統一!$E$1:$E$1000,MATCH(E582,INDIRECT(L582),0))</f>
        <v>q109</v>
      </c>
      <c r="L582" s="274" t="str">
        <f t="shared" si="124"/>
        <v>統一!AE1:AE1000</v>
      </c>
      <c r="M582" s="274" t="str">
        <f ca="1">INDEX(統一!$C$1:$C$1000,MATCH(E582,INDIRECT(L582),0))</f>
        <v>平日の勉強時間</v>
      </c>
      <c r="N582" s="274" t="str">
        <f t="shared" si="125"/>
        <v>統一!$L$1:$L$1000</v>
      </c>
      <c r="O582" s="274" t="str">
        <f t="shared" ca="1" si="126"/>
        <v>(58)</v>
      </c>
      <c r="P582" s="275" t="str">
        <f t="shared" ca="1" si="119"/>
        <v>学校の授業時間以外に，普段（月～金曜日），１日当たりどれくらいの時間，勉強をしますか（学習塾で勉強している時間や家庭教師に教わっている時間も含みます）</v>
      </c>
      <c r="Q582" s="275" t="str">
        <f t="shared" ca="1" si="120"/>
        <v>３時間以上</v>
      </c>
      <c r="R582" s="275" t="str">
        <f t="shared" ca="1" si="120"/>
        <v>２時間以上，３時間より少ない</v>
      </c>
      <c r="S582" s="275" t="str">
        <f t="shared" ca="1" si="120"/>
        <v>１時間以上，２時間より少ない</v>
      </c>
      <c r="T582" s="275" t="str">
        <f t="shared" ca="1" si="120"/>
        <v>３０分以上，１時間より少ない</v>
      </c>
      <c r="U582" s="275" t="str">
        <f t="shared" ca="1" si="120"/>
        <v>３０分より少ない</v>
      </c>
      <c r="V582" s="275" t="str">
        <f t="shared" ca="1" si="120"/>
        <v>全くしない</v>
      </c>
    </row>
    <row r="583" spans="1:22">
      <c r="A583" s="269"/>
      <c r="D583" t="s">
        <v>2088</v>
      </c>
      <c r="E583" t="s">
        <v>2101</v>
      </c>
      <c r="F583">
        <v>6</v>
      </c>
      <c r="G583">
        <v>91</v>
      </c>
      <c r="H583" s="271" t="str">
        <f t="shared" si="121"/>
        <v>中３</v>
      </c>
      <c r="I583" s="271" t="str">
        <f t="shared" si="122"/>
        <v>H31</v>
      </c>
      <c r="J583" s="271" t="str">
        <f t="shared" si="123"/>
        <v>H31_中３</v>
      </c>
      <c r="K583" s="282" t="str">
        <f ca="1">INDEX(統一!$E$1:$E$1000,MATCH(E583,INDIRECT(L583),0))</f>
        <v>q110</v>
      </c>
      <c r="L583" s="274" t="str">
        <f t="shared" si="124"/>
        <v>統一!AE1:AE1000</v>
      </c>
      <c r="M583" s="274" t="str">
        <f ca="1">INDEX(統一!$C$1:$C$1000,MATCH(E583,INDIRECT(L583),0))</f>
        <v>土日の勉強時間</v>
      </c>
      <c r="N583" s="274" t="str">
        <f t="shared" si="125"/>
        <v>統一!$L$1:$L$1000</v>
      </c>
      <c r="O583" s="274" t="str">
        <f t="shared" ca="1" si="126"/>
        <v>(59)</v>
      </c>
      <c r="P583" s="275" t="str">
        <f t="shared" ca="1" si="119"/>
        <v>土曜日や日曜日など学校が休みの日に，１日当たりどれくらいの時間，勉強をしますか（学習塾で勉強している時間や家庭教師に教わっている時間も含みます）</v>
      </c>
      <c r="Q583" s="275" t="str">
        <f t="shared" ca="1" si="120"/>
        <v>４時間以上</v>
      </c>
      <c r="R583" s="275" t="str">
        <f t="shared" ca="1" si="120"/>
        <v>３時間以上，４時間より少ない</v>
      </c>
      <c r="S583" s="275" t="str">
        <f t="shared" ca="1" si="120"/>
        <v>２時間以上，３時間より少ない</v>
      </c>
      <c r="T583" s="275" t="str">
        <f t="shared" ca="1" si="120"/>
        <v>１時間以上，２時間より少ない</v>
      </c>
      <c r="U583" s="275" t="str">
        <f t="shared" ca="1" si="120"/>
        <v>１時間より少ない</v>
      </c>
      <c r="V583" s="275" t="str">
        <f t="shared" ca="1" si="120"/>
        <v>全くしない</v>
      </c>
    </row>
    <row r="584" spans="1:22">
      <c r="D584" t="s">
        <v>2088</v>
      </c>
      <c r="E584" t="s">
        <v>2100</v>
      </c>
      <c r="F584">
        <v>8</v>
      </c>
      <c r="G584">
        <v>92</v>
      </c>
      <c r="H584" s="271" t="str">
        <f t="shared" ref="H584:H596" si="127">+INDEX($A$4:$A$9,MATCH(D584,$B$4:$B$9,0),0)</f>
        <v>中３</v>
      </c>
      <c r="I584" s="271" t="str">
        <f t="shared" si="122"/>
        <v>H31</v>
      </c>
      <c r="J584" s="271" t="str">
        <f t="shared" ref="J584:J596" si="128">I584&amp;"_"&amp;H584</f>
        <v>H31_中３</v>
      </c>
      <c r="K584" s="282" t="str">
        <f ca="1">INDEX(統一!$E$1:$E$1000,MATCH(E584,INDIRECT(L584),0))</f>
        <v>q111</v>
      </c>
      <c r="L584" s="274" t="str">
        <f t="shared" ref="L584:L596" si="129">INDEX($B$11:$B$16,MATCH(H584,$A$11:$A$16,0),0)</f>
        <v>統一!AE1:AE1000</v>
      </c>
      <c r="M584" s="274" t="str">
        <f ca="1">INDEX(統一!$C$1:$C$1000,MATCH(E584,INDIRECT(L584),0))</f>
        <v>１週間の塾の時間</v>
      </c>
      <c r="N584" s="274" t="str">
        <f t="shared" si="125"/>
        <v>統一!$L$1:$L$1000</v>
      </c>
      <c r="O584" s="274" t="str">
        <f t="shared" ca="1" si="126"/>
        <v>(60)</v>
      </c>
      <c r="P584" s="275" t="str">
        <f t="shared" ca="1" si="119"/>
        <v>学習塾（家庭教師に教わっている場合も入ります）で１週間で，どのくらいの時間，勉強をしますか</v>
      </c>
      <c r="Q584" s="275" t="str">
        <f t="shared" ca="1" si="120"/>
        <v>１２時間以上</v>
      </c>
      <c r="R584" s="275" t="str">
        <f t="shared" ca="1" si="120"/>
        <v>１０時間以上，１２時間より少ない</v>
      </c>
      <c r="S584" s="275" t="str">
        <f t="shared" ca="1" si="120"/>
        <v>８時間以上，１０時間より少ない</v>
      </c>
      <c r="T584" s="275" t="str">
        <f t="shared" ca="1" si="120"/>
        <v>６時間以上，８時間より少ない</v>
      </c>
      <c r="U584" s="275" t="str">
        <f t="shared" ca="1" si="120"/>
        <v>４時間以上，６時間より少ない</v>
      </c>
      <c r="V584" s="275" t="str">
        <f t="shared" ca="1" si="120"/>
        <v>２時間以上，４時間より少ない</v>
      </c>
    </row>
    <row r="585" spans="1:22">
      <c r="D585" t="s">
        <v>2088</v>
      </c>
      <c r="E585" t="s">
        <v>2099</v>
      </c>
      <c r="F585">
        <v>5</v>
      </c>
      <c r="G585">
        <v>93</v>
      </c>
      <c r="H585" s="271" t="str">
        <f t="shared" si="127"/>
        <v>中３</v>
      </c>
      <c r="I585" s="271" t="str">
        <f t="shared" si="122"/>
        <v>H31</v>
      </c>
      <c r="J585" s="271" t="str">
        <f t="shared" si="128"/>
        <v>H31_中３</v>
      </c>
      <c r="K585" s="282" t="str">
        <f ca="1">INDEX(統一!$E$1:$E$1000,MATCH(E585,INDIRECT(L585),0))</f>
        <v>q112</v>
      </c>
      <c r="L585" s="274" t="str">
        <f t="shared" si="129"/>
        <v>統一!AE1:AE1000</v>
      </c>
      <c r="M585" s="274" t="str">
        <f ca="1">INDEX(統一!$C$1:$C$1000,MATCH(E585,INDIRECT(L585),0))</f>
        <v>１カ月で読む本の量</v>
      </c>
      <c r="N585" s="274" t="str">
        <f t="shared" si="125"/>
        <v>統一!$L$1:$L$1000</v>
      </c>
      <c r="O585" s="274" t="str">
        <f t="shared" ca="1" si="126"/>
        <v>(61)</v>
      </c>
      <c r="P585" s="275" t="str">
        <f t="shared" ca="1" si="119"/>
        <v>1か月に，何冊くらいの本を読みますか（教科書や参考書，まん画や雑誌は除きます）</v>
      </c>
      <c r="Q585" s="275" t="str">
        <f t="shared" ref="Q585:V596" ca="1" si="130">INDEX(INDIRECT($J585&amp;"!"&amp;Q$2),MATCH($O585,INDIRECT($J585&amp;"!"&amp;"C1:C1000"),0),0)</f>
        <v>１冊も読まない</v>
      </c>
      <c r="R585" s="275" t="str">
        <f t="shared" ca="1" si="130"/>
        <v>１～２冊</v>
      </c>
      <c r="S585" s="275" t="str">
        <f t="shared" ca="1" si="130"/>
        <v>３～４冊</v>
      </c>
      <c r="T585" s="275" t="str">
        <f t="shared" ca="1" si="130"/>
        <v>５～１０冊</v>
      </c>
      <c r="U585" s="275" t="str">
        <f t="shared" ca="1" si="130"/>
        <v>１１冊以上</v>
      </c>
      <c r="V585" s="275">
        <f t="shared" ca="1" si="130"/>
        <v>0</v>
      </c>
    </row>
    <row r="586" spans="1:22">
      <c r="D586" t="s">
        <v>2088</v>
      </c>
      <c r="E586" t="s">
        <v>2098</v>
      </c>
      <c r="F586">
        <v>5</v>
      </c>
      <c r="G586">
        <v>94</v>
      </c>
      <c r="H586" s="271" t="str">
        <f t="shared" si="127"/>
        <v>中３</v>
      </c>
      <c r="I586" s="271" t="str">
        <f t="shared" si="122"/>
        <v>H31</v>
      </c>
      <c r="J586" s="271" t="str">
        <f t="shared" si="128"/>
        <v>H31_中３</v>
      </c>
      <c r="K586" s="282" t="str">
        <f ca="1">INDEX(統一!$E$1:$E$1000,MATCH(E586,INDIRECT(L586),0))</f>
        <v>q113</v>
      </c>
      <c r="L586" s="274" t="str">
        <f t="shared" si="129"/>
        <v>統一!AE1:AE1000</v>
      </c>
      <c r="M586" s="274" t="str">
        <f ca="1">INDEX(統一!$C$1:$C$1000,MATCH(E586,INDIRECT(L586),0))</f>
        <v>家にある本の量</v>
      </c>
      <c r="N586" s="274" t="str">
        <f t="shared" si="125"/>
        <v>統一!$L$1:$L$1000</v>
      </c>
      <c r="O586" s="274" t="str">
        <f t="shared" ca="1" si="126"/>
        <v>(62)</v>
      </c>
      <c r="P586" s="275" t="str">
        <f t="shared" ca="1" si="119"/>
        <v>家には，自分や家の人が読む本がどれくらいありますか</v>
      </c>
      <c r="Q586" s="275" t="str">
        <f t="shared" ca="1" si="130"/>
        <v>ほとんどない（０～１０冊）</v>
      </c>
      <c r="R586" s="275" t="str">
        <f t="shared" ca="1" si="130"/>
        <v>本棚１列分（１１～２５冊）</v>
      </c>
      <c r="S586" s="275" t="str">
        <f t="shared" ca="1" si="130"/>
        <v>本棚１つ分（２６～１００冊）</v>
      </c>
      <c r="T586" s="275" t="str">
        <f t="shared" ca="1" si="130"/>
        <v>本棚２つ分（１０１～２００冊）</v>
      </c>
      <c r="U586" s="275" t="str">
        <f t="shared" ca="1" si="130"/>
        <v>本棚３つ分（２０１～３００冊）</v>
      </c>
      <c r="V586" s="275">
        <f t="shared" ca="1" si="130"/>
        <v>0</v>
      </c>
    </row>
    <row r="587" spans="1:22">
      <c r="D587" t="s">
        <v>2088</v>
      </c>
      <c r="E587" t="s">
        <v>2097</v>
      </c>
      <c r="F587">
        <v>6</v>
      </c>
      <c r="G587">
        <v>95</v>
      </c>
      <c r="H587" s="271" t="str">
        <f t="shared" si="127"/>
        <v>中３</v>
      </c>
      <c r="I587" s="271" t="str">
        <f t="shared" si="122"/>
        <v>H31</v>
      </c>
      <c r="J587" s="271" t="str">
        <f t="shared" si="128"/>
        <v>H31_中３</v>
      </c>
      <c r="K587" s="282" t="str">
        <f ca="1">INDEX(統一!$E$1:$E$1000,MATCH(E587,INDIRECT(L587),0))</f>
        <v>q114</v>
      </c>
      <c r="L587" s="274" t="str">
        <f t="shared" si="129"/>
        <v>統一!AE1:AE1000</v>
      </c>
      <c r="M587" s="274" t="str">
        <f ca="1">INDEX(統一!$C$1:$C$1000,MATCH(E587,INDIRECT(L587),0))</f>
        <v>平日のゲーム時間</v>
      </c>
      <c r="N587" s="274" t="str">
        <f t="shared" si="125"/>
        <v>統一!$L$1:$L$1000</v>
      </c>
      <c r="O587" s="274" t="str">
        <f t="shared" ca="1" si="126"/>
        <v>(63)</v>
      </c>
      <c r="P587" s="275" t="str">
        <f t="shared" ca="1" si="119"/>
        <v>普段（月～金曜日），１日当たりどれくらいの時間，テレビゲーム（コンピュータゲーム，携帯式のゲーム，携帯電話やスマートフォンを使ったゲームも含みます）をしますか</v>
      </c>
      <c r="Q587" s="275" t="str">
        <f t="shared" ca="1" si="130"/>
        <v>４時間以上</v>
      </c>
      <c r="R587" s="275" t="str">
        <f t="shared" ca="1" si="130"/>
        <v>３時間以上，４時間より少ない</v>
      </c>
      <c r="S587" s="275" t="str">
        <f t="shared" ca="1" si="130"/>
        <v>２時間以上，３時間より少ない</v>
      </c>
      <c r="T587" s="275" t="str">
        <f t="shared" ca="1" si="130"/>
        <v>１時間以上，２時間より少ない</v>
      </c>
      <c r="U587" s="275" t="str">
        <f t="shared" ca="1" si="130"/>
        <v>１時間より少ない</v>
      </c>
      <c r="V587" s="275" t="str">
        <f t="shared" ca="1" si="130"/>
        <v>全くしない</v>
      </c>
    </row>
    <row r="588" spans="1:22">
      <c r="D588" t="s">
        <v>2088</v>
      </c>
      <c r="E588" t="s">
        <v>2096</v>
      </c>
      <c r="F588">
        <v>2</v>
      </c>
      <c r="G588">
        <v>96</v>
      </c>
      <c r="H588" s="271" t="str">
        <f t="shared" si="127"/>
        <v>中３</v>
      </c>
      <c r="I588" s="271" t="str">
        <f t="shared" si="122"/>
        <v>H31</v>
      </c>
      <c r="J588" s="271" t="str">
        <f t="shared" si="128"/>
        <v>H31_中３</v>
      </c>
      <c r="K588" s="282" t="str">
        <f ca="1">INDEX(統一!$E$1:$E$1000,MATCH(E588,INDIRECT(L588),0))</f>
        <v>q115</v>
      </c>
      <c r="L588" s="274" t="str">
        <f t="shared" si="129"/>
        <v>統一!AE1:AE1000</v>
      </c>
      <c r="M588" s="274" t="str">
        <f ca="1">INDEX(統一!$C$1:$C$1000,MATCH(E588,INDIRECT(L588),0))</f>
        <v>ゲームの約束</v>
      </c>
      <c r="N588" s="274" t="str">
        <f t="shared" si="125"/>
        <v>統一!$L$1:$L$1000</v>
      </c>
      <c r="O588" s="274" t="str">
        <f t="shared" ca="1" si="126"/>
        <v>(64)</v>
      </c>
      <c r="P588" s="275" t="str">
        <f t="shared" ca="1" si="119"/>
        <v>テレビゲーム（コンピュータゲーム，携帯式のゲーム，携帯電話やスマートフォンを使ったゲームも含みます）をすることについて，家の人と約束を決めていますか</v>
      </c>
      <c r="Q588" s="275" t="str">
        <f t="shared" ca="1" si="130"/>
        <v>決めている</v>
      </c>
      <c r="R588" s="275" t="str">
        <f t="shared" ca="1" si="130"/>
        <v>決めていない</v>
      </c>
      <c r="S588" s="275">
        <f t="shared" ca="1" si="130"/>
        <v>0</v>
      </c>
      <c r="T588" s="275">
        <f t="shared" ca="1" si="130"/>
        <v>0</v>
      </c>
      <c r="U588" s="275">
        <f t="shared" ca="1" si="130"/>
        <v>0</v>
      </c>
      <c r="V588" s="275">
        <f t="shared" ca="1" si="130"/>
        <v>0</v>
      </c>
    </row>
    <row r="589" spans="1:22">
      <c r="D589" t="s">
        <v>2088</v>
      </c>
      <c r="E589" t="s">
        <v>2095</v>
      </c>
      <c r="F589">
        <v>7</v>
      </c>
      <c r="G589">
        <v>97</v>
      </c>
      <c r="H589" s="271" t="str">
        <f t="shared" si="127"/>
        <v>中３</v>
      </c>
      <c r="I589" s="271" t="str">
        <f t="shared" si="122"/>
        <v>H31</v>
      </c>
      <c r="J589" s="271" t="str">
        <f t="shared" si="128"/>
        <v>H31_中３</v>
      </c>
      <c r="K589" s="282" t="str">
        <f ca="1">INDEX(統一!$E$1:$E$1000,MATCH(E589,INDIRECT(L589),0))</f>
        <v>q116</v>
      </c>
      <c r="L589" s="274" t="str">
        <f t="shared" si="129"/>
        <v>統一!AE1:AE1000</v>
      </c>
      <c r="M589" s="274" t="str">
        <f ca="1">INDEX(統一!$C$1:$C$1000,MATCH(E589,INDIRECT(L589),0))</f>
        <v>平日の携帯時間</v>
      </c>
      <c r="N589" s="274" t="str">
        <f t="shared" si="125"/>
        <v>統一!$L$1:$L$1000</v>
      </c>
      <c r="O589" s="274" t="str">
        <f t="shared" ca="1" si="126"/>
        <v>(65)</v>
      </c>
      <c r="P589" s="275" t="str">
        <f t="shared" ca="1" si="119"/>
        <v>普段（月～金曜日），１日当たりどれくらいの時間，携帯電話やスマートフォンで通話やメール，インターネットをしますか（携帯電話やスマートフォンを使ってゲームをする時間は除きます）</v>
      </c>
      <c r="Q589" s="275" t="str">
        <f t="shared" ca="1" si="130"/>
        <v>４時間以上</v>
      </c>
      <c r="R589" s="275" t="str">
        <f t="shared" ca="1" si="130"/>
        <v>３時間以上，４時間より少ない</v>
      </c>
      <c r="S589" s="275" t="str">
        <f t="shared" ca="1" si="130"/>
        <v>２時間以上，３時間より少ない</v>
      </c>
      <c r="T589" s="275" t="str">
        <f t="shared" ca="1" si="130"/>
        <v>１時間以上，２時間より少ない</v>
      </c>
      <c r="U589" s="275" t="str">
        <f t="shared" ca="1" si="130"/>
        <v>３０分以上，１時間より少ない</v>
      </c>
      <c r="V589" s="275" t="str">
        <f t="shared" ca="1" si="130"/>
        <v>３０分より少ない</v>
      </c>
    </row>
    <row r="590" spans="1:22">
      <c r="D590" t="s">
        <v>2088</v>
      </c>
      <c r="E590" t="s">
        <v>2094</v>
      </c>
      <c r="F590">
        <v>2</v>
      </c>
      <c r="G590">
        <v>98</v>
      </c>
      <c r="H590" s="271" t="str">
        <f t="shared" si="127"/>
        <v>中３</v>
      </c>
      <c r="I590" s="271" t="str">
        <f t="shared" si="122"/>
        <v>H31</v>
      </c>
      <c r="J590" s="271" t="str">
        <f t="shared" si="128"/>
        <v>H31_中３</v>
      </c>
      <c r="K590" s="282" t="str">
        <f ca="1">INDEX(統一!$E$1:$E$1000,MATCH(E590,INDIRECT(L590),0))</f>
        <v>q117</v>
      </c>
      <c r="L590" s="274" t="str">
        <f t="shared" si="129"/>
        <v>統一!AE1:AE1000</v>
      </c>
      <c r="M590" s="274" t="str">
        <f ca="1">INDEX(統一!$C$1:$C$1000,MATCH(E590,INDIRECT(L590),0))</f>
        <v>携帯の約束</v>
      </c>
      <c r="N590" s="274" t="str">
        <f t="shared" si="125"/>
        <v>統一!$L$1:$L$1000</v>
      </c>
      <c r="O590" s="274" t="str">
        <f t="shared" ca="1" si="126"/>
        <v>(66)</v>
      </c>
      <c r="P590" s="275" t="str">
        <f t="shared" ca="1" si="119"/>
        <v>携帯電話やスマートフォンで通話やメール，インターネットをすることについて，家の人と約束を決めていますか（携帯電話やスマートフォンを使ってゲームをする時間は除きます）</v>
      </c>
      <c r="Q590" s="275" t="str">
        <f t="shared" ca="1" si="130"/>
        <v>決めている</v>
      </c>
      <c r="R590" s="275" t="str">
        <f t="shared" ca="1" si="130"/>
        <v>決めていない</v>
      </c>
      <c r="S590" s="275">
        <f t="shared" ca="1" si="130"/>
        <v>0</v>
      </c>
      <c r="T590" s="275">
        <f t="shared" ca="1" si="130"/>
        <v>0</v>
      </c>
      <c r="U590" s="275">
        <f t="shared" ca="1" si="130"/>
        <v>0</v>
      </c>
      <c r="V590" s="275">
        <f t="shared" ca="1" si="130"/>
        <v>0</v>
      </c>
    </row>
    <row r="591" spans="1:22">
      <c r="D591" t="s">
        <v>2088</v>
      </c>
      <c r="E591" t="s">
        <v>2093</v>
      </c>
      <c r="F591">
        <v>4</v>
      </c>
      <c r="G591">
        <v>99</v>
      </c>
      <c r="H591" s="271" t="str">
        <f t="shared" si="127"/>
        <v>中３</v>
      </c>
      <c r="I591" s="271" t="str">
        <f t="shared" si="122"/>
        <v>H31</v>
      </c>
      <c r="J591" s="271" t="str">
        <f t="shared" si="128"/>
        <v>H31_中３</v>
      </c>
      <c r="K591" s="282" t="str">
        <f ca="1">INDEX(統一!$E$1:$E$1000,MATCH(E591,INDIRECT(L591),0))</f>
        <v>q118</v>
      </c>
      <c r="L591" s="274" t="str">
        <f t="shared" si="129"/>
        <v>統一!AE1:AE1000</v>
      </c>
      <c r="M591" s="274" t="str">
        <f ca="1">INDEX(統一!$C$1:$C$1000,MATCH(E591,INDIRECT(L591),0))</f>
        <v>学校の話しを家でする</v>
      </c>
      <c r="N591" s="274" t="str">
        <f t="shared" si="125"/>
        <v>統一!$L$1:$L$1000</v>
      </c>
      <c r="O591" s="274" t="str">
        <f t="shared" ca="1" si="126"/>
        <v>(67)</v>
      </c>
      <c r="P591" s="275" t="str">
        <f t="shared" ca="1" si="119"/>
        <v>家の人（兄弟姉妹は除きます）と学校での出来事について話をしますか</v>
      </c>
      <c r="Q591" s="275" t="str">
        <f t="shared" ca="1" si="130"/>
        <v>話す</v>
      </c>
      <c r="R591" s="275" t="str">
        <f t="shared" ca="1" si="130"/>
        <v>どちらかといえば，話す</v>
      </c>
      <c r="S591" s="275" t="str">
        <f t="shared" ca="1" si="130"/>
        <v>どちらかといえば，話さない</v>
      </c>
      <c r="T591" s="275" t="str">
        <f t="shared" ca="1" si="130"/>
        <v>話さない</v>
      </c>
      <c r="U591" s="275">
        <f t="shared" ca="1" si="130"/>
        <v>0</v>
      </c>
      <c r="V591" s="275">
        <f t="shared" ca="1" si="130"/>
        <v>0</v>
      </c>
    </row>
    <row r="592" spans="1:22">
      <c r="D592" t="s">
        <v>2088</v>
      </c>
      <c r="E592" t="s">
        <v>2092</v>
      </c>
      <c r="F592">
        <v>4</v>
      </c>
      <c r="G592">
        <v>100</v>
      </c>
      <c r="H592" s="271" t="str">
        <f t="shared" si="127"/>
        <v>中３</v>
      </c>
      <c r="I592" s="271" t="str">
        <f t="shared" si="122"/>
        <v>H31</v>
      </c>
      <c r="J592" s="271" t="str">
        <f t="shared" si="128"/>
        <v>H31_中３</v>
      </c>
      <c r="K592" s="282" t="str">
        <f ca="1">INDEX(統一!$E$1:$E$1000,MATCH(E592,INDIRECT(L592),0))</f>
        <v>q119</v>
      </c>
      <c r="L592" s="274" t="str">
        <f t="shared" si="129"/>
        <v>統一!AE1:AE1000</v>
      </c>
      <c r="M592" s="274" t="str">
        <f ca="1">INDEX(統一!$C$1:$C$1000,MATCH(E592,INDIRECT(L592),0))</f>
        <v>地域で大人と関わる</v>
      </c>
      <c r="N592" s="274" t="str">
        <f t="shared" si="125"/>
        <v>統一!$L$1:$L$1000</v>
      </c>
      <c r="O592" s="274" t="str">
        <f t="shared" ca="1" si="126"/>
        <v>(68)</v>
      </c>
      <c r="P592" s="275" t="str">
        <f t="shared" ca="1" si="119"/>
        <v>地域の大人（学校や塾・家庭教師・習い事の先生を除きます）に勉強やスポーツを教えてもらったり，一緒に遊んでもらったりすることがありますか</v>
      </c>
      <c r="Q592" s="275" t="str">
        <f t="shared" ca="1" si="130"/>
        <v>当てはまる</v>
      </c>
      <c r="R592" s="275" t="str">
        <f t="shared" ca="1" si="130"/>
        <v>どちらかといえば，当てはまる</v>
      </c>
      <c r="S592" s="275" t="str">
        <f t="shared" ca="1" si="130"/>
        <v>どちらかといえば，当てはまらない</v>
      </c>
      <c r="T592" s="275" t="str">
        <f t="shared" ca="1" si="130"/>
        <v>当てはまらない</v>
      </c>
      <c r="U592" s="275">
        <f t="shared" ca="1" si="130"/>
        <v>0</v>
      </c>
      <c r="V592" s="275">
        <f t="shared" ca="1" si="130"/>
        <v>0</v>
      </c>
    </row>
    <row r="593" spans="4:22">
      <c r="D593" t="s">
        <v>2088</v>
      </c>
      <c r="E593" t="s">
        <v>2091</v>
      </c>
      <c r="F593">
        <v>4</v>
      </c>
      <c r="G593">
        <v>101</v>
      </c>
      <c r="H593" s="271" t="str">
        <f t="shared" si="127"/>
        <v>中３</v>
      </c>
      <c r="I593" s="271" t="str">
        <f t="shared" si="122"/>
        <v>H31</v>
      </c>
      <c r="J593" s="271" t="str">
        <f t="shared" si="128"/>
        <v>H31_中３</v>
      </c>
      <c r="K593" s="282" t="str">
        <f ca="1">INDEX(統一!$E$1:$E$1000,MATCH(E593,INDIRECT(L593),0))</f>
        <v>q138</v>
      </c>
      <c r="L593" s="274" t="str">
        <f t="shared" si="129"/>
        <v>統一!AE1:AE1000</v>
      </c>
      <c r="M593" s="274" t="str">
        <f ca="1">INDEX(統一!$C$1:$C$1000,MATCH(E593,INDIRECT(L593),0))</f>
        <v>生まれた月</v>
      </c>
      <c r="N593" s="274" t="str">
        <f t="shared" si="125"/>
        <v>統一!$L$1:$L$1000</v>
      </c>
      <c r="O593" s="274" t="str">
        <f t="shared" ca="1" si="126"/>
        <v>(69)</v>
      </c>
      <c r="P593" s="275" t="str">
        <f t="shared" ca="1" si="119"/>
        <v>あなたの生まれた月はいつですか</v>
      </c>
      <c r="Q593" s="275" t="str">
        <f t="shared" ca="1" si="130"/>
        <v>①～⑫</v>
      </c>
      <c r="R593" s="275">
        <f t="shared" ca="1" si="130"/>
        <v>0</v>
      </c>
      <c r="S593" s="275">
        <f t="shared" ca="1" si="130"/>
        <v>0</v>
      </c>
      <c r="T593" s="275">
        <f t="shared" ca="1" si="130"/>
        <v>0</v>
      </c>
      <c r="U593" s="275">
        <f t="shared" ca="1" si="130"/>
        <v>0</v>
      </c>
      <c r="V593" s="275">
        <f t="shared" ca="1" si="130"/>
        <v>0</v>
      </c>
    </row>
    <row r="594" spans="4:22">
      <c r="D594" t="s">
        <v>2088</v>
      </c>
      <c r="E594" t="s">
        <v>2090</v>
      </c>
      <c r="F594">
        <v>4</v>
      </c>
      <c r="G594">
        <v>101</v>
      </c>
      <c r="H594" s="271" t="str">
        <f t="shared" si="127"/>
        <v>中３</v>
      </c>
      <c r="I594" s="271" t="str">
        <f t="shared" si="122"/>
        <v>H31</v>
      </c>
      <c r="J594" s="271" t="str">
        <f t="shared" si="128"/>
        <v>H31_中３</v>
      </c>
      <c r="K594" s="282" t="str">
        <f ca="1">INDEX(統一!$E$1:$E$1000,MATCH(E594,INDIRECT(L594),0))</f>
        <v>q138</v>
      </c>
      <c r="L594" s="274" t="str">
        <f t="shared" si="129"/>
        <v>統一!AE1:AE1000</v>
      </c>
      <c r="M594" s="274" t="str">
        <f ca="1">INDEX(統一!$C$1:$C$1000,MATCH(E594,INDIRECT(L594),0))</f>
        <v>生まれた月</v>
      </c>
      <c r="N594" s="274" t="str">
        <f t="shared" si="125"/>
        <v>統一!$L$1:$L$1000</v>
      </c>
      <c r="O594" s="274" t="str">
        <f t="shared" ca="1" si="126"/>
        <v>(69)</v>
      </c>
      <c r="P594" s="275" t="str">
        <f t="shared" ca="1" si="119"/>
        <v>あなたの生まれた月はいつですか</v>
      </c>
      <c r="Q594" s="275" t="str">
        <f t="shared" ca="1" si="130"/>
        <v>①～⑫</v>
      </c>
      <c r="R594" s="275">
        <f t="shared" ca="1" si="130"/>
        <v>0</v>
      </c>
      <c r="S594" s="275">
        <f t="shared" ca="1" si="130"/>
        <v>0</v>
      </c>
      <c r="T594" s="275">
        <f t="shared" ca="1" si="130"/>
        <v>0</v>
      </c>
      <c r="U594" s="275">
        <f t="shared" ca="1" si="130"/>
        <v>0</v>
      </c>
      <c r="V594" s="275">
        <f t="shared" ca="1" si="130"/>
        <v>0</v>
      </c>
    </row>
    <row r="595" spans="4:22">
      <c r="D595" t="s">
        <v>2088</v>
      </c>
      <c r="E595" t="s">
        <v>2089</v>
      </c>
      <c r="F595">
        <v>4</v>
      </c>
      <c r="G595">
        <v>101</v>
      </c>
      <c r="H595" s="271" t="str">
        <f t="shared" si="127"/>
        <v>中３</v>
      </c>
      <c r="I595" s="271" t="str">
        <f t="shared" si="122"/>
        <v>H31</v>
      </c>
      <c r="J595" s="271" t="str">
        <f t="shared" si="128"/>
        <v>H31_中３</v>
      </c>
      <c r="K595" s="282" t="str">
        <f ca="1">INDEX(統一!$E$1:$E$1000,MATCH(E595,INDIRECT(L595),0))</f>
        <v>q138</v>
      </c>
      <c r="L595" s="274" t="str">
        <f t="shared" si="129"/>
        <v>統一!AE1:AE1000</v>
      </c>
      <c r="M595" s="274" t="str">
        <f ca="1">INDEX(統一!$C$1:$C$1000,MATCH(E595,INDIRECT(L595),0))</f>
        <v>生まれた月</v>
      </c>
      <c r="N595" s="274" t="str">
        <f t="shared" si="125"/>
        <v>統一!$L$1:$L$1000</v>
      </c>
      <c r="O595" s="274" t="str">
        <f t="shared" ca="1" si="126"/>
        <v>(69)</v>
      </c>
      <c r="P595" s="275" t="str">
        <f t="shared" ca="1" si="119"/>
        <v>あなたの生まれた月はいつですか</v>
      </c>
      <c r="Q595" s="275" t="str">
        <f t="shared" ca="1" si="130"/>
        <v>①～⑫</v>
      </c>
      <c r="R595" s="275">
        <f t="shared" ca="1" si="130"/>
        <v>0</v>
      </c>
      <c r="S595" s="275">
        <f t="shared" ca="1" si="130"/>
        <v>0</v>
      </c>
      <c r="T595" s="275">
        <f t="shared" ca="1" si="130"/>
        <v>0</v>
      </c>
      <c r="U595" s="275">
        <f t="shared" ca="1" si="130"/>
        <v>0</v>
      </c>
      <c r="V595" s="275">
        <f t="shared" ca="1" si="130"/>
        <v>0</v>
      </c>
    </row>
    <row r="596" spans="4:22">
      <c r="D596" t="s">
        <v>2088</v>
      </c>
      <c r="E596" t="s">
        <v>2087</v>
      </c>
      <c r="F596">
        <v>3</v>
      </c>
      <c r="G596">
        <v>102</v>
      </c>
      <c r="H596" s="271" t="str">
        <f t="shared" si="127"/>
        <v>中３</v>
      </c>
      <c r="I596" s="271" t="str">
        <f t="shared" si="122"/>
        <v>H31</v>
      </c>
      <c r="J596" s="271" t="str">
        <f t="shared" si="128"/>
        <v>H31_中３</v>
      </c>
      <c r="K596" s="282" t="str">
        <f ca="1">INDEX(統一!$E$1:$E$1000,MATCH(E596,INDIRECT(L596),0))</f>
        <v>q212</v>
      </c>
      <c r="L596" s="274" t="str">
        <f t="shared" si="129"/>
        <v>統一!AE1:AE1000</v>
      </c>
      <c r="M596" s="274" t="str">
        <f ca="1">INDEX(統一!$C$1:$C$1000,MATCH(E596,INDIRECT(L596),0))</f>
        <v>調査実施科目でどれが好きか</v>
      </c>
      <c r="N596" s="274" t="str">
        <f t="shared" si="125"/>
        <v>統一!$L$1:$L$1000</v>
      </c>
      <c r="O596" s="274" t="str">
        <f t="shared" ca="1" si="126"/>
        <v>(70)</v>
      </c>
      <c r="P596" s="275" t="str">
        <f t="shared" ca="1" si="119"/>
        <v>調査実施科目でどの科目が一番好きですか</v>
      </c>
      <c r="Q596" s="275" t="str">
        <f t="shared" ca="1" si="130"/>
        <v>国語</v>
      </c>
      <c r="R596" s="275" t="str">
        <f t="shared" ca="1" si="130"/>
        <v>数学</v>
      </c>
      <c r="S596" s="275" t="str">
        <f t="shared" ca="1" si="130"/>
        <v>英語</v>
      </c>
      <c r="T596" s="275">
        <f t="shared" ca="1" si="130"/>
        <v>0</v>
      </c>
      <c r="U596" s="275">
        <f t="shared" ca="1" si="130"/>
        <v>0</v>
      </c>
      <c r="V596" s="275">
        <f t="shared" ca="1" si="130"/>
        <v>0</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39C1-BA08-9F44-B833-D79BAE563455}">
  <sheetPr>
    <tabColor rgb="FFFF0000"/>
  </sheetPr>
  <dimension ref="A1:AE207"/>
  <sheetViews>
    <sheetView topLeftCell="A152" zoomScale="56" workbookViewId="0">
      <selection activeCell="Z164" sqref="Z164:AE166"/>
    </sheetView>
  </sheetViews>
  <sheetFormatPr baseColWidth="10" defaultRowHeight="14"/>
  <cols>
    <col min="3" max="3" width="46.6640625" customWidth="1"/>
    <col min="4" max="4" width="48.1640625" customWidth="1"/>
    <col min="14" max="19" width="36.6640625" customWidth="1"/>
    <col min="20" max="31" width="13.5" customWidth="1"/>
    <col min="33" max="33" width="46.83203125" customWidth="1"/>
    <col min="47" max="48" width="48.1640625" customWidth="1"/>
  </cols>
  <sheetData>
    <row r="1" spans="1:31">
      <c r="Z1">
        <f t="shared" ref="Z1:AE1" ca="1" si="0">206-6+1-COUNTBLANK(Z6:Z217)</f>
        <v>95</v>
      </c>
      <c r="AA1">
        <f t="shared" ca="1" si="0"/>
        <v>93</v>
      </c>
      <c r="AB1">
        <f t="shared" ca="1" si="0"/>
        <v>81</v>
      </c>
      <c r="AC1">
        <f t="shared" ca="1" si="0"/>
        <v>77</v>
      </c>
      <c r="AD1">
        <f t="shared" ca="1" si="0"/>
        <v>88</v>
      </c>
      <c r="AE1">
        <f t="shared" ca="1" si="0"/>
        <v>93</v>
      </c>
    </row>
    <row r="2" spans="1:31">
      <c r="G2" t="str">
        <f t="shared" ref="G2:L2" si="1">G3&amp;"_"&amp;G4</f>
        <v>H31_小４</v>
      </c>
      <c r="H2" t="str">
        <f t="shared" si="1"/>
        <v>H31_小５</v>
      </c>
      <c r="I2" t="str">
        <f t="shared" si="1"/>
        <v>H31_小６</v>
      </c>
      <c r="J2" t="str">
        <f t="shared" si="1"/>
        <v>H31_中１</v>
      </c>
      <c r="K2" t="str">
        <f t="shared" si="1"/>
        <v>H31_中２</v>
      </c>
      <c r="L2" t="str">
        <f t="shared" si="1"/>
        <v>H31_中３</v>
      </c>
      <c r="N2" t="str">
        <f t="shared" ref="N2" si="2">N3&amp;"_"&amp;N4</f>
        <v>H31_小４</v>
      </c>
      <c r="O2" t="str">
        <f t="shared" ref="O2" si="3">O3&amp;"_"&amp;O4</f>
        <v>H31_小５</v>
      </c>
      <c r="P2" t="str">
        <f t="shared" ref="P2" si="4">P3&amp;"_"&amp;P4</f>
        <v>H31_小６</v>
      </c>
      <c r="Q2" t="str">
        <f t="shared" ref="Q2" si="5">Q3&amp;"_"&amp;Q4</f>
        <v>H31_中１</v>
      </c>
      <c r="R2" t="str">
        <f t="shared" ref="R2" si="6">R3&amp;"_"&amp;R4</f>
        <v>H31_中２</v>
      </c>
      <c r="S2" t="str">
        <f t="shared" ref="S2" si="7">S3&amp;"_"&amp;S4</f>
        <v>H31_中３</v>
      </c>
      <c r="T2" t="str">
        <f>T3&amp;"_"&amp;T4</f>
        <v>H31_小４</v>
      </c>
      <c r="U2" t="str">
        <f t="shared" ref="U2" si="8">U3&amp;"_"&amp;U4</f>
        <v>H31_小５</v>
      </c>
      <c r="V2" t="str">
        <f t="shared" ref="V2" si="9">V3&amp;"_"&amp;V4</f>
        <v>H31_小６</v>
      </c>
      <c r="W2" t="str">
        <f t="shared" ref="W2" si="10">W3&amp;"_"&amp;W4</f>
        <v>H31_中１</v>
      </c>
      <c r="X2" t="str">
        <f t="shared" ref="X2" si="11">X3&amp;"_"&amp;X4</f>
        <v>H31_中２</v>
      </c>
      <c r="Y2" t="str">
        <f t="shared" ref="Y2" si="12">Y3&amp;"_"&amp;Y4</f>
        <v>H31_中３</v>
      </c>
    </row>
    <row r="3" spans="1:31">
      <c r="C3" t="s">
        <v>43</v>
      </c>
      <c r="G3" t="s">
        <v>2076</v>
      </c>
      <c r="H3" t="s">
        <v>2076</v>
      </c>
      <c r="I3" t="s">
        <v>2076</v>
      </c>
      <c r="J3" t="s">
        <v>2076</v>
      </c>
      <c r="K3" t="s">
        <v>2076</v>
      </c>
      <c r="L3" t="s">
        <v>2076</v>
      </c>
      <c r="N3" t="s">
        <v>2076</v>
      </c>
      <c r="O3" t="s">
        <v>2076</v>
      </c>
      <c r="P3" t="s">
        <v>2076</v>
      </c>
      <c r="Q3" t="s">
        <v>2076</v>
      </c>
      <c r="R3" t="s">
        <v>2076</v>
      </c>
      <c r="S3" t="s">
        <v>2076</v>
      </c>
      <c r="T3" t="s">
        <v>2076</v>
      </c>
      <c r="U3" t="s">
        <v>2076</v>
      </c>
      <c r="V3" t="s">
        <v>2076</v>
      </c>
      <c r="W3" t="s">
        <v>2076</v>
      </c>
      <c r="X3" t="s">
        <v>2076</v>
      </c>
      <c r="Y3" t="s">
        <v>2076</v>
      </c>
      <c r="Z3" t="s">
        <v>2582</v>
      </c>
      <c r="AA3" t="s">
        <v>2477</v>
      </c>
      <c r="AB3" t="s">
        <v>2384</v>
      </c>
      <c r="AC3" t="s">
        <v>2295</v>
      </c>
      <c r="AD3" t="s">
        <v>2203</v>
      </c>
      <c r="AE3" t="s">
        <v>2088</v>
      </c>
    </row>
    <row r="4" spans="1:31">
      <c r="G4" t="s">
        <v>0</v>
      </c>
      <c r="H4" t="s">
        <v>1</v>
      </c>
      <c r="I4" t="s">
        <v>2</v>
      </c>
      <c r="J4" t="s">
        <v>3</v>
      </c>
      <c r="K4" t="s">
        <v>4</v>
      </c>
      <c r="L4" t="s">
        <v>5</v>
      </c>
      <c r="N4" t="s">
        <v>2080</v>
      </c>
      <c r="O4" t="s">
        <v>2081</v>
      </c>
      <c r="P4" t="s">
        <v>2082</v>
      </c>
      <c r="Q4" t="s">
        <v>2083</v>
      </c>
      <c r="R4" t="s">
        <v>2084</v>
      </c>
      <c r="S4" t="s">
        <v>2085</v>
      </c>
      <c r="T4" t="s">
        <v>2080</v>
      </c>
      <c r="U4" t="s">
        <v>2081</v>
      </c>
      <c r="V4" t="s">
        <v>2082</v>
      </c>
      <c r="W4" t="s">
        <v>2083</v>
      </c>
      <c r="X4" t="s">
        <v>2084</v>
      </c>
      <c r="Y4" t="s">
        <v>2085</v>
      </c>
      <c r="Z4" t="s">
        <v>2080</v>
      </c>
      <c r="AA4" t="s">
        <v>2081</v>
      </c>
      <c r="AB4" t="s">
        <v>2082</v>
      </c>
      <c r="AC4" t="s">
        <v>2083</v>
      </c>
      <c r="AD4" t="s">
        <v>2084</v>
      </c>
      <c r="AE4" t="s">
        <v>2085</v>
      </c>
    </row>
    <row r="5" spans="1:31">
      <c r="E5" t="s">
        <v>3172</v>
      </c>
      <c r="G5" t="s">
        <v>135</v>
      </c>
      <c r="H5" t="s">
        <v>135</v>
      </c>
      <c r="I5" t="s">
        <v>135</v>
      </c>
      <c r="J5" t="s">
        <v>135</v>
      </c>
      <c r="K5" t="s">
        <v>135</v>
      </c>
      <c r="L5" t="s">
        <v>135</v>
      </c>
      <c r="N5" t="s">
        <v>2086</v>
      </c>
      <c r="O5" t="s">
        <v>2086</v>
      </c>
      <c r="P5" t="s">
        <v>2086</v>
      </c>
      <c r="Q5" t="s">
        <v>2086</v>
      </c>
      <c r="R5" t="s">
        <v>2086</v>
      </c>
      <c r="S5" t="s">
        <v>2086</v>
      </c>
      <c r="T5" t="s">
        <v>2076</v>
      </c>
      <c r="U5" t="s">
        <v>2076</v>
      </c>
      <c r="V5" t="s">
        <v>2076</v>
      </c>
      <c r="W5" t="s">
        <v>2076</v>
      </c>
      <c r="X5" t="s">
        <v>2076</v>
      </c>
      <c r="Y5" t="s">
        <v>2076</v>
      </c>
      <c r="Z5" t="s">
        <v>2076</v>
      </c>
      <c r="AA5" t="s">
        <v>2076</v>
      </c>
      <c r="AB5" t="s">
        <v>2076</v>
      </c>
      <c r="AC5" t="s">
        <v>2076</v>
      </c>
      <c r="AD5" t="s">
        <v>2076</v>
      </c>
      <c r="AE5" t="s">
        <v>2076</v>
      </c>
    </row>
    <row r="6" spans="1:31">
      <c r="A6" t="s">
        <v>130</v>
      </c>
      <c r="C6" t="s">
        <v>44</v>
      </c>
    </row>
    <row r="7" spans="1:31">
      <c r="A7">
        <v>1</v>
      </c>
      <c r="B7" t="s">
        <v>121</v>
      </c>
      <c r="C7" t="s">
        <v>45</v>
      </c>
      <c r="D7" t="str">
        <f>CONCATENATE(C7,"_",B7)</f>
        <v>楽しい、好き_勉強</v>
      </c>
      <c r="E7" t="str">
        <f>INDEX(対応表2!E:E,MATCH(統一!D7,対応表2!D:D,0),0)</f>
        <v>q1</v>
      </c>
      <c r="G7" t="s">
        <v>131</v>
      </c>
      <c r="H7" t="s">
        <v>131</v>
      </c>
      <c r="I7" t="s">
        <v>131</v>
      </c>
      <c r="J7" t="s">
        <v>131</v>
      </c>
      <c r="K7" t="s">
        <v>131</v>
      </c>
      <c r="L7" t="s">
        <v>131</v>
      </c>
      <c r="N7" t="str">
        <f ca="1">IFERROR(INDEX(INDIRECT(T$2&amp;"!F1:F1000"),MATCH(G7,INDIRECT(T$2&amp;"!C1:C1000"),0),0),"")</f>
        <v>勉強することが楽しい，すきだから</v>
      </c>
      <c r="O7" t="str">
        <f t="shared" ref="O7:S7" ca="1" si="13">IFERROR(INDEX(INDIRECT(U$2&amp;"!F1:F1000"),MATCH(H7,INDIRECT(U$2&amp;"!C1:C1000"),0),0),"")</f>
        <v>勉強することが楽しい，好きだから</v>
      </c>
      <c r="P7" t="str">
        <f t="shared" ca="1" si="13"/>
        <v>勉強することが楽しい，好きだから</v>
      </c>
      <c r="Q7" t="str">
        <f t="shared" ca="1" si="13"/>
        <v>勉強することが楽しい，好きだから</v>
      </c>
      <c r="R7" t="str">
        <f t="shared" ca="1" si="13"/>
        <v>勉強することが楽しい，好きだから</v>
      </c>
      <c r="S7" t="str">
        <f t="shared" ca="1" si="13"/>
        <v>勉強することが楽しい，好きだから</v>
      </c>
      <c r="T7">
        <f ca="1">IFERROR(INDEX(INDIRECT(T$2&amp;"!A1:A1000"),MATCH(G7,INDIRECT(T$2&amp;"!C1:C1000"),0),0),"")</f>
        <v>1</v>
      </c>
      <c r="U7">
        <f t="shared" ref="U7:U70" ca="1" si="14">IFERROR(INDEX(INDIRECT(U$2&amp;"!A1:A1000"),MATCH(H7,INDIRECT(U$2&amp;"!C1:C1000"),0),0),"")</f>
        <v>1</v>
      </c>
      <c r="V7">
        <f t="shared" ref="V7:V70" ca="1" si="15">IFERROR(INDEX(INDIRECT(V$2&amp;"!A1:A1000"),MATCH(I7,INDIRECT(V$2&amp;"!C1:C1000"),0),0),"")</f>
        <v>1</v>
      </c>
      <c r="W7">
        <f t="shared" ref="W7:W70" ca="1" si="16">IFERROR(INDEX(INDIRECT(W$2&amp;"!A1:A1000"),MATCH(J7,INDIRECT(W$2&amp;"!C1:C1000"),0),0),"")</f>
        <v>1</v>
      </c>
      <c r="X7">
        <f t="shared" ref="X7:X70" ca="1" si="17">IFERROR(INDEX(INDIRECT(X$2&amp;"!A1:A1000"),MATCH(K7,INDIRECT(X$2&amp;"!C1:C1000"),0),0),"")</f>
        <v>1</v>
      </c>
      <c r="Y7">
        <f t="shared" ref="Y7:Y70" ca="1" si="18">IFERROR(INDEX(INDIRECT(Y$2&amp;"!A1:A1000"),MATCH(L7,INDIRECT(Y$2&amp;"!C1:C1000"),0),0),"")</f>
        <v>1</v>
      </c>
      <c r="Z7" t="str">
        <f ca="1">IF(T7&lt;&gt;"",INDEX(IDマスタ!$C$1:$C$1000,SUMPRODUCT((IDマスタ!$B$1:$B$1000=Z$3)*(IDマスタ!$E$1:$E$1000=T7)*1,ROW(IDマスタ!$A$1:$A$1000)),0),"")</f>
        <v>Q00000000010</v>
      </c>
      <c r="AA7" t="str">
        <f ca="1">IF(U7&lt;&gt;"",INDEX(IDマスタ!$C$1:$C$1000,SUMPRODUCT((IDマスタ!$B$1:$B$1000=AA$3)*(IDマスタ!$E$1:$E$1000=U7)*1,ROW(IDマスタ!$A$1:$A$1000)),0),"")</f>
        <v>Q00000001050</v>
      </c>
      <c r="AB7" t="str">
        <f ca="1">IF(V7&lt;&gt;"",INDEX(IDマスタ!$C$1:$C$1000,SUMPRODUCT((IDマスタ!$B$1:$B$1000=AB$3)*(IDマスタ!$E$1:$E$1000=V7)*1,ROW(IDマスタ!$A$1:$A$1000)),0),"")</f>
        <v>Q00000002070</v>
      </c>
      <c r="AC7" t="str">
        <f ca="1">IF(W7&lt;&gt;"",INDEX(IDマスタ!$C$1:$C$1000,SUMPRODUCT((IDマスタ!$B$1:$B$1000=AC$3)*(IDマスタ!$E$1:$E$1000=W7)*1,ROW(IDマスタ!$A$1:$A$1000)),0),"")</f>
        <v>Q00000002970</v>
      </c>
      <c r="AD7" t="str">
        <f ca="1">IF(X7&lt;&gt;"",INDEX(IDマスタ!$C$1:$C$1000,SUMPRODUCT((IDマスタ!$B$1:$B$1000=AD$3)*(IDマスタ!$E$1:$E$1000=X7)*1,ROW(IDマスタ!$A$1:$A$1000)),0),"")</f>
        <v>Q00000003830</v>
      </c>
      <c r="AE7" t="str">
        <f ca="1">IF(Y7&lt;&gt;"",INDEX(IDマスタ!$C$1:$C$1000,SUMPRODUCT((IDマスタ!$B$1:$B$1000=AE$3)*(IDマスタ!$E$1:$E$1000=Y7)*1,ROW(IDマスタ!$A$1:$A$1000)),0),"")</f>
        <v>Q00000004800</v>
      </c>
    </row>
    <row r="8" spans="1:31">
      <c r="A8">
        <v>2</v>
      </c>
      <c r="B8" t="s">
        <v>121</v>
      </c>
      <c r="C8" t="s">
        <v>46</v>
      </c>
      <c r="D8" t="str">
        <f t="shared" ref="D8:D71" si="19">CONCATENATE(C8,"_",B8)</f>
        <v>将来役立つ_勉強</v>
      </c>
      <c r="E8" t="str">
        <f>INDEX(対応表2!E:E,MATCH(統一!D8,対応表2!D:D,0),0)</f>
        <v>q2</v>
      </c>
      <c r="G8" t="s">
        <v>132</v>
      </c>
      <c r="H8" t="s">
        <v>132</v>
      </c>
      <c r="I8" t="s">
        <v>132</v>
      </c>
      <c r="J8" t="s">
        <v>132</v>
      </c>
      <c r="K8" t="s">
        <v>132</v>
      </c>
      <c r="L8" t="s">
        <v>132</v>
      </c>
      <c r="N8" t="str">
        <f t="shared" ref="N8:N71" ca="1" si="20">IFERROR(INDEX(INDIRECT(T$2&amp;"!F1:F1000"),MATCH(G8,INDIRECT(T$2&amp;"!C1:C1000"),0),0),"")</f>
        <v>しょう来の進む学校や仕事の役に立つから</v>
      </c>
      <c r="O8" t="str">
        <f t="shared" ref="O8:O71" ca="1" si="21">IFERROR(INDEX(INDIRECT(U$2&amp;"!F1:F1000"),MATCH(H8,INDIRECT(U$2&amp;"!C1:C1000"),0),0),"")</f>
        <v>しょう来の進学やしゅうしょくの役に立つから</v>
      </c>
      <c r="P8" t="str">
        <f t="shared" ref="P8:P71" ca="1" si="22">IFERROR(INDEX(INDIRECT(V$2&amp;"!F1:F1000"),MATCH(I8,INDIRECT(V$2&amp;"!C1:C1000"),0),0),"")</f>
        <v>しょう来の進学やしゅう職の役に立つから</v>
      </c>
      <c r="Q8" t="str">
        <f t="shared" ref="Q8:Q71" ca="1" si="23">IFERROR(INDEX(INDIRECT(W$2&amp;"!F1:F1000"),MATCH(J8,INDIRECT(W$2&amp;"!C1:C1000"),0),0),"")</f>
        <v>将来の進学や就職の役に立つから</v>
      </c>
      <c r="R8" t="str">
        <f t="shared" ref="R8:R71" ca="1" si="24">IFERROR(INDEX(INDIRECT(X$2&amp;"!F1:F1000"),MATCH(K8,INDIRECT(X$2&amp;"!C1:C1000"),0),0),"")</f>
        <v>将来の進学や就職の役に立つから</v>
      </c>
      <c r="S8" t="str">
        <f t="shared" ref="S8:S71" ca="1" si="25">IFERROR(INDEX(INDIRECT(Y$2&amp;"!F1:F1000"),MATCH(L8,INDIRECT(Y$2&amp;"!C1:C1000"),0),0),"")</f>
        <v>将来の進学や就職の役に立つから</v>
      </c>
      <c r="T8">
        <f t="shared" ref="T8:T71" ca="1" si="26">IFERROR(INDEX(INDIRECT(T$2&amp;"!A1:A1000"),MATCH(G8,INDIRECT(T$2&amp;"!C1:C1000"),0),0),"")</f>
        <v>2</v>
      </c>
      <c r="U8">
        <f t="shared" ca="1" si="14"/>
        <v>2</v>
      </c>
      <c r="V8">
        <f t="shared" ca="1" si="15"/>
        <v>2</v>
      </c>
      <c r="W8">
        <f t="shared" ca="1" si="16"/>
        <v>2</v>
      </c>
      <c r="X8">
        <f t="shared" ca="1" si="17"/>
        <v>2</v>
      </c>
      <c r="Y8">
        <f t="shared" ca="1" si="18"/>
        <v>2</v>
      </c>
      <c r="Z8" t="str">
        <f ca="1">IF(T8&lt;&gt;"",INDEX(IDマスタ!$C$1:$C$1000,SUMPRODUCT((IDマスタ!$B$1:$B$1000=Z$3)*(IDマスタ!$E$1:$E$1000=T8)*1,ROW(IDマスタ!$A$1:$A$1000)),0),"")</f>
        <v>Q00000000020</v>
      </c>
      <c r="AA8" t="str">
        <f ca="1">IF(U8&lt;&gt;"",INDEX(IDマスタ!$C$1:$C$1000,SUMPRODUCT((IDマスタ!$B$1:$B$1000=AA$3)*(IDマスタ!$E$1:$E$1000=U8)*1,ROW(IDマスタ!$A$1:$A$1000)),0),"")</f>
        <v>Q00000001060</v>
      </c>
      <c r="AB8" t="str">
        <f ca="1">IF(V8&lt;&gt;"",INDEX(IDマスタ!$C$1:$C$1000,SUMPRODUCT((IDマスタ!$B$1:$B$1000=AB$3)*(IDマスタ!$E$1:$E$1000=V8)*1,ROW(IDマスタ!$A$1:$A$1000)),0),"")</f>
        <v>Q00000002080</v>
      </c>
      <c r="AC8" t="str">
        <f ca="1">IF(W8&lt;&gt;"",INDEX(IDマスタ!$C$1:$C$1000,SUMPRODUCT((IDマスタ!$B$1:$B$1000=AC$3)*(IDマスタ!$E$1:$E$1000=W8)*1,ROW(IDマスタ!$A$1:$A$1000)),0),"")</f>
        <v>Q00000002980</v>
      </c>
      <c r="AD8" t="str">
        <f ca="1">IF(X8&lt;&gt;"",INDEX(IDマスタ!$C$1:$C$1000,SUMPRODUCT((IDマスタ!$B$1:$B$1000=AD$3)*(IDマスタ!$E$1:$E$1000=X8)*1,ROW(IDマスタ!$A$1:$A$1000)),0),"")</f>
        <v>Q00000003840</v>
      </c>
      <c r="AE8" t="str">
        <f ca="1">IF(Y8&lt;&gt;"",INDEX(IDマスタ!$C$1:$C$1000,SUMPRODUCT((IDマスタ!$B$1:$B$1000=AE$3)*(IDマスタ!$E$1:$E$1000=Y8)*1,ROW(IDマスタ!$A$1:$A$1000)),0),"")</f>
        <v>Q00000004810</v>
      </c>
    </row>
    <row r="9" spans="1:31">
      <c r="A9">
        <v>3</v>
      </c>
      <c r="B9" t="s">
        <v>121</v>
      </c>
      <c r="C9" t="s">
        <v>47</v>
      </c>
      <c r="D9" t="str">
        <f t="shared" si="19"/>
        <v>先生や家族にほめられる_勉強</v>
      </c>
      <c r="E9" t="str">
        <f>INDEX(対応表2!E:E,MATCH(統一!D9,対応表2!D:D,0),0)</f>
        <v>q3</v>
      </c>
      <c r="G9" t="s">
        <v>133</v>
      </c>
      <c r="H9" t="s">
        <v>133</v>
      </c>
      <c r="I9" t="s">
        <v>133</v>
      </c>
      <c r="J9" t="s">
        <v>133</v>
      </c>
      <c r="K9" t="s">
        <v>133</v>
      </c>
      <c r="L9" t="s">
        <v>133</v>
      </c>
      <c r="N9" t="str">
        <f t="shared" ca="1" si="20"/>
        <v>先生や家の人にほめられたいから</v>
      </c>
      <c r="O9" t="str">
        <f t="shared" ca="1" si="21"/>
        <v>先生や家の人にほめられたいから</v>
      </c>
      <c r="P9" t="str">
        <f t="shared" ca="1" si="22"/>
        <v>先生や家の人にほめられたいから</v>
      </c>
      <c r="Q9" t="str">
        <f t="shared" ca="1" si="23"/>
        <v>先生や家の人にほめられたいから</v>
      </c>
      <c r="R9" t="str">
        <f t="shared" ca="1" si="24"/>
        <v>先生や家の人にほめられたいから</v>
      </c>
      <c r="S9" t="str">
        <f t="shared" ca="1" si="25"/>
        <v>先生や家の人にほめられたいから</v>
      </c>
      <c r="T9">
        <f t="shared" ca="1" si="26"/>
        <v>3</v>
      </c>
      <c r="U9">
        <f t="shared" ca="1" si="14"/>
        <v>3</v>
      </c>
      <c r="V9">
        <f t="shared" ca="1" si="15"/>
        <v>3</v>
      </c>
      <c r="W9">
        <f t="shared" ca="1" si="16"/>
        <v>3</v>
      </c>
      <c r="X9">
        <f t="shared" ca="1" si="17"/>
        <v>3</v>
      </c>
      <c r="Y9">
        <f t="shared" ca="1" si="18"/>
        <v>3</v>
      </c>
      <c r="Z9" t="str">
        <f ca="1">IF(T9&lt;&gt;"",INDEX(IDマスタ!$C$1:$C$1000,SUMPRODUCT((IDマスタ!$B$1:$B$1000=Z$3)*(IDマスタ!$E$1:$E$1000=T9)*1,ROW(IDマスタ!$A$1:$A$1000)),0),"")</f>
        <v>Q00000000030</v>
      </c>
      <c r="AA9" t="str">
        <f ca="1">IF(U9&lt;&gt;"",INDEX(IDマスタ!$C$1:$C$1000,SUMPRODUCT((IDマスタ!$B$1:$B$1000=AA$3)*(IDマスタ!$E$1:$E$1000=U9)*1,ROW(IDマスタ!$A$1:$A$1000)),0),"")</f>
        <v>Q00000001070</v>
      </c>
      <c r="AB9" t="str">
        <f ca="1">IF(V9&lt;&gt;"",INDEX(IDマスタ!$C$1:$C$1000,SUMPRODUCT((IDマスタ!$B$1:$B$1000=AB$3)*(IDマスタ!$E$1:$E$1000=V9)*1,ROW(IDマスタ!$A$1:$A$1000)),0),"")</f>
        <v>Q00000002090</v>
      </c>
      <c r="AC9" t="str">
        <f ca="1">IF(W9&lt;&gt;"",INDEX(IDマスタ!$C$1:$C$1000,SUMPRODUCT((IDマスタ!$B$1:$B$1000=AC$3)*(IDマスタ!$E$1:$E$1000=W9)*1,ROW(IDマスタ!$A$1:$A$1000)),0),"")</f>
        <v>Q00000002990</v>
      </c>
      <c r="AD9" t="str">
        <f ca="1">IF(X9&lt;&gt;"",INDEX(IDマスタ!$C$1:$C$1000,SUMPRODUCT((IDマスタ!$B$1:$B$1000=AD$3)*(IDマスタ!$E$1:$E$1000=X9)*1,ROW(IDマスタ!$A$1:$A$1000)),0),"")</f>
        <v>Q00000003850</v>
      </c>
      <c r="AE9" t="str">
        <f ca="1">IF(Y9&lt;&gt;"",INDEX(IDマスタ!$C$1:$C$1000,SUMPRODUCT((IDマスタ!$B$1:$B$1000=AE$3)*(IDマスタ!$E$1:$E$1000=Y9)*1,ROW(IDマスタ!$A$1:$A$1000)),0),"")</f>
        <v>Q00000004820</v>
      </c>
    </row>
    <row r="10" spans="1:31">
      <c r="A10">
        <v>4</v>
      </c>
      <c r="B10" t="s">
        <v>121</v>
      </c>
      <c r="C10" t="s">
        <v>32</v>
      </c>
      <c r="D10" t="str">
        <f t="shared" si="19"/>
        <v>友達に認められる_勉強</v>
      </c>
      <c r="E10" t="str">
        <f>INDEX(対応表2!E:E,MATCH(統一!D10,対応表2!D:D,0),0)</f>
        <v>q192</v>
      </c>
      <c r="G10" t="s">
        <v>134</v>
      </c>
      <c r="H10" t="s">
        <v>134</v>
      </c>
      <c r="I10" t="s">
        <v>134</v>
      </c>
      <c r="J10" t="s">
        <v>134</v>
      </c>
      <c r="K10" t="s">
        <v>134</v>
      </c>
      <c r="L10" t="s">
        <v>134</v>
      </c>
      <c r="N10" t="str">
        <f t="shared" ca="1" si="20"/>
        <v>学校の友だちにみとめられたいから</v>
      </c>
      <c r="O10" t="str">
        <f t="shared" ca="1" si="21"/>
        <v>学校の友達に認められたいから</v>
      </c>
      <c r="P10" t="str">
        <f t="shared" ca="1" si="22"/>
        <v>学校の友達に認められたいから</v>
      </c>
      <c r="Q10" t="str">
        <f t="shared" ca="1" si="23"/>
        <v>学校の友達に認められたいから</v>
      </c>
      <c r="R10" t="str">
        <f t="shared" ca="1" si="24"/>
        <v>学校の友達に認められたいから</v>
      </c>
      <c r="S10" t="str">
        <f t="shared" ca="1" si="25"/>
        <v>学校の友達に認められたいから</v>
      </c>
      <c r="T10">
        <f t="shared" ca="1" si="26"/>
        <v>4</v>
      </c>
      <c r="U10">
        <f t="shared" ca="1" si="14"/>
        <v>4</v>
      </c>
      <c r="V10">
        <f t="shared" ca="1" si="15"/>
        <v>4</v>
      </c>
      <c r="W10">
        <f t="shared" ca="1" si="16"/>
        <v>4</v>
      </c>
      <c r="X10">
        <f t="shared" ca="1" si="17"/>
        <v>4</v>
      </c>
      <c r="Y10">
        <f t="shared" ca="1" si="18"/>
        <v>4</v>
      </c>
      <c r="Z10" t="str">
        <f ca="1">IF(T10&lt;&gt;"",INDEX(IDマスタ!$C$1:$C$1000,SUMPRODUCT((IDマスタ!$B$1:$B$1000=Z$3)*(IDマスタ!$E$1:$E$1000=T10)*1,ROW(IDマスタ!$A$1:$A$1000)),0),"")</f>
        <v>Q00000000040</v>
      </c>
      <c r="AA10" t="str">
        <f ca="1">IF(U10&lt;&gt;"",INDEX(IDマスタ!$C$1:$C$1000,SUMPRODUCT((IDマスタ!$B$1:$B$1000=AA$3)*(IDマスタ!$E$1:$E$1000=U10)*1,ROW(IDマスタ!$A$1:$A$1000)),0),"")</f>
        <v>Q00000001080</v>
      </c>
      <c r="AB10" t="str">
        <f ca="1">IF(V10&lt;&gt;"",INDEX(IDマスタ!$C$1:$C$1000,SUMPRODUCT((IDマスタ!$B$1:$B$1000=AB$3)*(IDマスタ!$E$1:$E$1000=V10)*1,ROW(IDマスタ!$A$1:$A$1000)),0),"")</f>
        <v>Q00000002100</v>
      </c>
      <c r="AC10" t="str">
        <f ca="1">IF(W10&lt;&gt;"",INDEX(IDマスタ!$C$1:$C$1000,SUMPRODUCT((IDマスタ!$B$1:$B$1000=AC$3)*(IDマスタ!$E$1:$E$1000=W10)*1,ROW(IDマスタ!$A$1:$A$1000)),0),"")</f>
        <v>Q00000003000</v>
      </c>
      <c r="AD10" t="str">
        <f ca="1">IF(X10&lt;&gt;"",INDEX(IDマスタ!$C$1:$C$1000,SUMPRODUCT((IDマスタ!$B$1:$B$1000=AD$3)*(IDマスタ!$E$1:$E$1000=X10)*1,ROW(IDマスタ!$A$1:$A$1000)),0),"")</f>
        <v>Q00000003860</v>
      </c>
      <c r="AE10" t="str">
        <f ca="1">IF(Y10&lt;&gt;"",INDEX(IDマスタ!$C$1:$C$1000,SUMPRODUCT((IDマスタ!$B$1:$B$1000=AE$3)*(IDマスタ!$E$1:$E$1000=Y10)*1,ROW(IDマスタ!$A$1:$A$1000)),0),"")</f>
        <v>Q00000004830</v>
      </c>
    </row>
    <row r="11" spans="1:31">
      <c r="C11" t="s">
        <v>6</v>
      </c>
      <c r="D11" t="str">
        <f t="shared" si="19"/>
        <v>勉強のやり方_</v>
      </c>
      <c r="E11" t="e">
        <f>INDEX(対応表2!E:E,MATCH(統一!D11,対応表2!D:D,0),0)</f>
        <v>#N/A</v>
      </c>
      <c r="N11" t="str">
        <f t="shared" ca="1" si="20"/>
        <v/>
      </c>
      <c r="O11" t="str">
        <f t="shared" ca="1" si="21"/>
        <v/>
      </c>
      <c r="P11" t="str">
        <f t="shared" ca="1" si="22"/>
        <v/>
      </c>
      <c r="Q11" t="str">
        <f t="shared" ca="1" si="23"/>
        <v/>
      </c>
      <c r="R11" t="str">
        <f t="shared" ca="1" si="24"/>
        <v/>
      </c>
      <c r="S11" t="str">
        <f t="shared" ca="1" si="25"/>
        <v/>
      </c>
      <c r="T11" t="str">
        <f t="shared" ca="1" si="26"/>
        <v/>
      </c>
      <c r="U11" t="str">
        <f t="shared" ca="1" si="14"/>
        <v/>
      </c>
      <c r="V11" t="str">
        <f t="shared" ca="1" si="15"/>
        <v/>
      </c>
      <c r="W11" t="str">
        <f t="shared" ca="1" si="16"/>
        <v/>
      </c>
      <c r="X11" t="str">
        <f t="shared" ca="1" si="17"/>
        <v/>
      </c>
      <c r="Y11" t="str">
        <f t="shared" ca="1" si="18"/>
        <v/>
      </c>
      <c r="Z11" t="str">
        <f ca="1">IF(T11&lt;&gt;"",INDEX(IDマスタ!$C$1:$C$1000,SUMPRODUCT((IDマスタ!$B$1:$B$1000=Z$3)*(IDマスタ!$E$1:$E$1000=T11)*1,ROW(IDマスタ!$A$1:$A$1000)),0),"")</f>
        <v/>
      </c>
      <c r="AA11" t="str">
        <f ca="1">IF(U11&lt;&gt;"",INDEX(IDマスタ!$C$1:$C$1000,SUMPRODUCT((IDマスタ!$B$1:$B$1000=AA$3)*(IDマスタ!$E$1:$E$1000=U11)*1,ROW(IDマスタ!$A$1:$A$1000)),0),"")</f>
        <v/>
      </c>
      <c r="AB11" t="str">
        <f ca="1">IF(V11&lt;&gt;"",INDEX(IDマスタ!$C$1:$C$1000,SUMPRODUCT((IDマスタ!$B$1:$B$1000=AB$3)*(IDマスタ!$E$1:$E$1000=V11)*1,ROW(IDマスタ!$A$1:$A$1000)),0),"")</f>
        <v/>
      </c>
      <c r="AC11" t="str">
        <f ca="1">IF(W11&lt;&gt;"",INDEX(IDマスタ!$C$1:$C$1000,SUMPRODUCT((IDマスタ!$B$1:$B$1000=AC$3)*(IDマスタ!$E$1:$E$1000=W11)*1,ROW(IDマスタ!$A$1:$A$1000)),0),"")</f>
        <v/>
      </c>
      <c r="AD11" t="str">
        <f ca="1">IF(X11&lt;&gt;"",INDEX(IDマスタ!$C$1:$C$1000,SUMPRODUCT((IDマスタ!$B$1:$B$1000=AD$3)*(IDマスタ!$E$1:$E$1000=X11)*1,ROW(IDマスタ!$A$1:$A$1000)),0),"")</f>
        <v/>
      </c>
      <c r="AE11" t="str">
        <f ca="1">IF(Y11&lt;&gt;"",INDEX(IDマスタ!$C$1:$C$1000,SUMPRODUCT((IDマスタ!$B$1:$B$1000=AE$3)*(IDマスタ!$E$1:$E$1000=Y11)*1,ROW(IDマスタ!$A$1:$A$1000)),0),"")</f>
        <v/>
      </c>
    </row>
    <row r="12" spans="1:31">
      <c r="A12">
        <v>5</v>
      </c>
      <c r="B12" t="s">
        <v>2034</v>
      </c>
      <c r="C12" t="s">
        <v>48</v>
      </c>
      <c r="D12" t="str">
        <f t="shared" si="19"/>
        <v>参考書・事典の準備しておく_作業方略</v>
      </c>
      <c r="E12" t="str">
        <f>INDEX(対応表2!E:E,MATCH(統一!D12,対応表2!D:D,0),0)</f>
        <v>q18</v>
      </c>
      <c r="G12" t="s">
        <v>1363</v>
      </c>
      <c r="H12" t="s">
        <v>1363</v>
      </c>
      <c r="I12" t="s">
        <v>1363</v>
      </c>
      <c r="J12" t="s">
        <v>1363</v>
      </c>
      <c r="K12" t="s">
        <v>1363</v>
      </c>
      <c r="L12" t="s">
        <v>1363</v>
      </c>
      <c r="N12" t="str">
        <f t="shared" ca="1" si="20"/>
        <v>勉強するときは，さん考書や事てんなどがすぐ使えるようにじゅんびしておく</v>
      </c>
      <c r="O12" t="str">
        <f t="shared" ca="1" si="21"/>
        <v>勉強するときは，参考書や事典などがすぐ使えるようにじゅんびしておく</v>
      </c>
      <c r="P12" t="str">
        <f t="shared" ca="1" si="22"/>
        <v>勉強するときは，参考書や事典などがすぐ使えるように準備しておく</v>
      </c>
      <c r="Q12" t="str">
        <f t="shared" ca="1" si="23"/>
        <v>勉強するときは，参考書や事典などがすぐ使えるように準備しておく</v>
      </c>
      <c r="R12" t="str">
        <f t="shared" ca="1" si="24"/>
        <v>勉強するときは，参考書や事典などがすぐ使えるように準備しておく</v>
      </c>
      <c r="S12" t="str">
        <f t="shared" ca="1" si="25"/>
        <v>勉強するときは，参考書や事典などがすぐ使えるように準備しておく</v>
      </c>
      <c r="T12">
        <f t="shared" ca="1" si="26"/>
        <v>5</v>
      </c>
      <c r="U12">
        <f t="shared" ca="1" si="14"/>
        <v>5</v>
      </c>
      <c r="V12">
        <f t="shared" ca="1" si="15"/>
        <v>5</v>
      </c>
      <c r="W12">
        <f t="shared" ca="1" si="16"/>
        <v>5</v>
      </c>
      <c r="X12">
        <f t="shared" ca="1" si="17"/>
        <v>5</v>
      </c>
      <c r="Y12">
        <f t="shared" ca="1" si="18"/>
        <v>5</v>
      </c>
      <c r="Z12" t="str">
        <f ca="1">IF(T12&lt;&gt;"",INDEX(IDマスタ!$C$1:$C$1000,SUMPRODUCT((IDマスタ!$B$1:$B$1000=Z$3)*(IDマスタ!$E$1:$E$1000=T12)*1,ROW(IDマスタ!$A$1:$A$1000)),0),"")</f>
        <v>Q00000000050</v>
      </c>
      <c r="AA12" t="str">
        <f ca="1">IF(U12&lt;&gt;"",INDEX(IDマスタ!$C$1:$C$1000,SUMPRODUCT((IDマスタ!$B$1:$B$1000=AA$3)*(IDマスタ!$E$1:$E$1000=U12)*1,ROW(IDマスタ!$A$1:$A$1000)),0),"")</f>
        <v>Q00000001090</v>
      </c>
      <c r="AB12" t="str">
        <f ca="1">IF(V12&lt;&gt;"",INDEX(IDマスタ!$C$1:$C$1000,SUMPRODUCT((IDマスタ!$B$1:$B$1000=AB$3)*(IDマスタ!$E$1:$E$1000=V12)*1,ROW(IDマスタ!$A$1:$A$1000)),0),"")</f>
        <v>Q00000002110</v>
      </c>
      <c r="AC12" t="str">
        <f ca="1">IF(W12&lt;&gt;"",INDEX(IDマスタ!$C$1:$C$1000,SUMPRODUCT((IDマスタ!$B$1:$B$1000=AC$3)*(IDマスタ!$E$1:$E$1000=W12)*1,ROW(IDマスタ!$A$1:$A$1000)),0),"")</f>
        <v>Q00000003010</v>
      </c>
      <c r="AD12" t="str">
        <f ca="1">IF(X12&lt;&gt;"",INDEX(IDマスタ!$C$1:$C$1000,SUMPRODUCT((IDマスタ!$B$1:$B$1000=AD$3)*(IDマスタ!$E$1:$E$1000=X12)*1,ROW(IDマスタ!$A$1:$A$1000)),0),"")</f>
        <v>Q00000003870</v>
      </c>
      <c r="AE12" t="str">
        <f ca="1">IF(Y12&lt;&gt;"",INDEX(IDマスタ!$C$1:$C$1000,SUMPRODUCT((IDマスタ!$B$1:$B$1000=AE$3)*(IDマスタ!$E$1:$E$1000=Y12)*1,ROW(IDマスタ!$A$1:$A$1000)),0),"")</f>
        <v>Q00000004840</v>
      </c>
    </row>
    <row r="13" spans="1:31">
      <c r="A13">
        <v>6</v>
      </c>
      <c r="B13" t="s">
        <v>2035</v>
      </c>
      <c r="C13" t="s">
        <v>49</v>
      </c>
      <c r="D13" t="str">
        <f t="shared" si="19"/>
        <v>友達と答え合わせをする_人的リソース方略</v>
      </c>
      <c r="E13" t="str">
        <f>INDEX(対応表2!E:E,MATCH(統一!D13,対応表2!D:D,0),0)</f>
        <v>q27</v>
      </c>
      <c r="G13" t="s">
        <v>1365</v>
      </c>
      <c r="H13" t="s">
        <v>1365</v>
      </c>
      <c r="I13" t="s">
        <v>1365</v>
      </c>
      <c r="J13" t="s">
        <v>1365</v>
      </c>
      <c r="K13" t="s">
        <v>1365</v>
      </c>
      <c r="L13" t="s">
        <v>1365</v>
      </c>
      <c r="N13" t="str">
        <f t="shared" ca="1" si="20"/>
        <v>勉強するときは，さい後に友だちと答え合わせをするようにする</v>
      </c>
      <c r="O13" t="str">
        <f t="shared" ca="1" si="21"/>
        <v>勉強するときは，最後に友達と答え合わせをするようにする</v>
      </c>
      <c r="P13" t="str">
        <f t="shared" ca="1" si="22"/>
        <v>勉強するときは，最後に友達と答え合わせをするようにする</v>
      </c>
      <c r="Q13" t="str">
        <f t="shared" ca="1" si="23"/>
        <v>勉強するときは，最後に友達と答え合わせをするようにする</v>
      </c>
      <c r="R13" t="str">
        <f t="shared" ca="1" si="24"/>
        <v>勉強するときは，最後に友達と答え合わせをするようにする</v>
      </c>
      <c r="S13" t="str">
        <f t="shared" ca="1" si="25"/>
        <v>勉強するときは，最後に友達と答え合わせをするようにする</v>
      </c>
      <c r="T13">
        <f t="shared" ca="1" si="26"/>
        <v>6</v>
      </c>
      <c r="U13">
        <f t="shared" ca="1" si="14"/>
        <v>6</v>
      </c>
      <c r="V13">
        <f t="shared" ca="1" si="15"/>
        <v>6</v>
      </c>
      <c r="W13">
        <f t="shared" ca="1" si="16"/>
        <v>6</v>
      </c>
      <c r="X13">
        <f t="shared" ca="1" si="17"/>
        <v>6</v>
      </c>
      <c r="Y13">
        <f t="shared" ca="1" si="18"/>
        <v>6</v>
      </c>
      <c r="Z13" t="str">
        <f ca="1">IF(T13&lt;&gt;"",INDEX(IDマスタ!$C$1:$C$1000,SUMPRODUCT((IDマスタ!$B$1:$B$1000=Z$3)*(IDマスタ!$E$1:$E$1000=T13)*1,ROW(IDマスタ!$A$1:$A$1000)),0),"")</f>
        <v>Q00000000060</v>
      </c>
      <c r="AA13" t="str">
        <f ca="1">IF(U13&lt;&gt;"",INDEX(IDマスタ!$C$1:$C$1000,SUMPRODUCT((IDマスタ!$B$1:$B$1000=AA$3)*(IDマスタ!$E$1:$E$1000=U13)*1,ROW(IDマスタ!$A$1:$A$1000)),0),"")</f>
        <v>Q00000001100</v>
      </c>
      <c r="AB13" t="str">
        <f ca="1">IF(V13&lt;&gt;"",INDEX(IDマスタ!$C$1:$C$1000,SUMPRODUCT((IDマスタ!$B$1:$B$1000=AB$3)*(IDマスタ!$E$1:$E$1000=V13)*1,ROW(IDマスタ!$A$1:$A$1000)),0),"")</f>
        <v>Q00000002120</v>
      </c>
      <c r="AC13" t="str">
        <f ca="1">IF(W13&lt;&gt;"",INDEX(IDマスタ!$C$1:$C$1000,SUMPRODUCT((IDマスタ!$B$1:$B$1000=AC$3)*(IDマスタ!$E$1:$E$1000=W13)*1,ROW(IDマスタ!$A$1:$A$1000)),0),"")</f>
        <v>Q00000003020</v>
      </c>
      <c r="AD13" t="str">
        <f ca="1">IF(X13&lt;&gt;"",INDEX(IDマスタ!$C$1:$C$1000,SUMPRODUCT((IDマスタ!$B$1:$B$1000=AD$3)*(IDマスタ!$E$1:$E$1000=X13)*1,ROW(IDマスタ!$A$1:$A$1000)),0),"")</f>
        <v>Q00000003880</v>
      </c>
      <c r="AE13" t="str">
        <f ca="1">IF(Y13&lt;&gt;"",INDEX(IDマスタ!$C$1:$C$1000,SUMPRODUCT((IDマスタ!$B$1:$B$1000=AE$3)*(IDマスタ!$E$1:$E$1000=Y13)*1,ROW(IDマスタ!$A$1:$A$1000)),0),"")</f>
        <v>Q00000004850</v>
      </c>
    </row>
    <row r="14" spans="1:31">
      <c r="A14">
        <v>7</v>
      </c>
      <c r="B14" t="s">
        <v>2036</v>
      </c>
      <c r="C14" t="s">
        <v>51</v>
      </c>
      <c r="D14" t="str">
        <f t="shared" si="19"/>
        <v>わからないときは、勉強のやり方を変える_柔軟的方略</v>
      </c>
      <c r="E14" t="str">
        <f>INDEX(対応表2!E:E,MATCH(統一!D14,対応表2!D:D,0),0)</f>
        <v>q5</v>
      </c>
      <c r="G14" t="s">
        <v>1367</v>
      </c>
      <c r="H14" t="s">
        <v>1367</v>
      </c>
      <c r="I14" t="s">
        <v>1367</v>
      </c>
      <c r="J14" t="s">
        <v>1367</v>
      </c>
      <c r="K14" t="s">
        <v>1367</v>
      </c>
      <c r="L14" t="s">
        <v>1367</v>
      </c>
      <c r="N14" t="str">
        <f t="shared" ca="1" si="20"/>
        <v>勉強でわからないところがあったら，勉強のやり方をいろいろかえてみる</v>
      </c>
      <c r="O14" t="str">
        <f t="shared" ca="1" si="21"/>
        <v>勉強でわからないところがあったら，勉強のやり方をいろいろ変えてみる</v>
      </c>
      <c r="P14" t="str">
        <f t="shared" ca="1" si="22"/>
        <v>勉強でわからないところがあったら，勉強のやり方をいろいろ変えてみる</v>
      </c>
      <c r="Q14" t="str">
        <f t="shared" ca="1" si="23"/>
        <v>勉強でわからないところがあったら，勉強のやり方をいろいろ変えてみる</v>
      </c>
      <c r="R14" t="str">
        <f t="shared" ca="1" si="24"/>
        <v>勉強でわからないところがあったら，勉強のやり方をいろいろ変えてみる</v>
      </c>
      <c r="S14" t="str">
        <f t="shared" ca="1" si="25"/>
        <v>勉強でわからないところがあったら，勉強のやり方をいろいろ変えてみる</v>
      </c>
      <c r="T14">
        <f t="shared" ca="1" si="26"/>
        <v>7</v>
      </c>
      <c r="U14">
        <f t="shared" ca="1" si="14"/>
        <v>7</v>
      </c>
      <c r="V14">
        <f t="shared" ca="1" si="15"/>
        <v>7</v>
      </c>
      <c r="W14">
        <f t="shared" ca="1" si="16"/>
        <v>7</v>
      </c>
      <c r="X14">
        <f t="shared" ca="1" si="17"/>
        <v>7</v>
      </c>
      <c r="Y14">
        <f t="shared" ca="1" si="18"/>
        <v>7</v>
      </c>
      <c r="Z14" t="str">
        <f ca="1">IF(T14&lt;&gt;"",INDEX(IDマスタ!$C$1:$C$1000,SUMPRODUCT((IDマスタ!$B$1:$B$1000=Z$3)*(IDマスタ!$E$1:$E$1000=T14)*1,ROW(IDマスタ!$A$1:$A$1000)),0),"")</f>
        <v>Q00000000070</v>
      </c>
      <c r="AA14" t="str">
        <f ca="1">IF(U14&lt;&gt;"",INDEX(IDマスタ!$C$1:$C$1000,SUMPRODUCT((IDマスタ!$B$1:$B$1000=AA$3)*(IDマスタ!$E$1:$E$1000=U14)*1,ROW(IDマスタ!$A$1:$A$1000)),0),"")</f>
        <v>Q00000001110</v>
      </c>
      <c r="AB14" t="str">
        <f ca="1">IF(V14&lt;&gt;"",INDEX(IDマスタ!$C$1:$C$1000,SUMPRODUCT((IDマスタ!$B$1:$B$1000=AB$3)*(IDマスタ!$E$1:$E$1000=V14)*1,ROW(IDマスタ!$A$1:$A$1000)),0),"")</f>
        <v>Q00000002130</v>
      </c>
      <c r="AC14" t="str">
        <f ca="1">IF(W14&lt;&gt;"",INDEX(IDマスタ!$C$1:$C$1000,SUMPRODUCT((IDマスタ!$B$1:$B$1000=AC$3)*(IDマスタ!$E$1:$E$1000=W14)*1,ROW(IDマスタ!$A$1:$A$1000)),0),"")</f>
        <v>Q00000003030</v>
      </c>
      <c r="AD14" t="str">
        <f ca="1">IF(X14&lt;&gt;"",INDEX(IDマスタ!$C$1:$C$1000,SUMPRODUCT((IDマスタ!$B$1:$B$1000=AD$3)*(IDマスタ!$E$1:$E$1000=X14)*1,ROW(IDマスタ!$A$1:$A$1000)),0),"")</f>
        <v>Q00000003890</v>
      </c>
      <c r="AE14" t="str">
        <f ca="1">IF(Y14&lt;&gt;"",INDEX(IDマスタ!$C$1:$C$1000,SUMPRODUCT((IDマスタ!$B$1:$B$1000=AE$3)*(IDマスタ!$E$1:$E$1000=Y14)*1,ROW(IDマスタ!$A$1:$A$1000)),0),"")</f>
        <v>Q00000004860</v>
      </c>
    </row>
    <row r="15" spans="1:31">
      <c r="A15">
        <v>8</v>
      </c>
      <c r="B15" t="s">
        <v>2037</v>
      </c>
      <c r="C15" t="s">
        <v>50</v>
      </c>
      <c r="D15" t="str">
        <f t="shared" si="19"/>
        <v>わからないときは、先生に聞く_認知的方略</v>
      </c>
      <c r="E15" t="str">
        <f>INDEX(対応表2!E:E,MATCH(統一!D15,対応表2!D:D,0),0)</f>
        <v>q30</v>
      </c>
      <c r="G15" t="s">
        <v>1368</v>
      </c>
      <c r="H15" t="s">
        <v>1368</v>
      </c>
      <c r="I15" t="s">
        <v>1368</v>
      </c>
      <c r="J15" t="s">
        <v>1368</v>
      </c>
      <c r="K15" t="s">
        <v>1368</v>
      </c>
      <c r="L15" t="s">
        <v>1368</v>
      </c>
      <c r="N15" t="str">
        <f t="shared" ca="1" si="20"/>
        <v>勉強していてわからないところがあったら，先生にきく</v>
      </c>
      <c r="O15" t="str">
        <f t="shared" ca="1" si="21"/>
        <v>勉強していてわからないところがあったら，先生にきく</v>
      </c>
      <c r="P15" t="str">
        <f t="shared" ca="1" si="22"/>
        <v>勉強していてわからないところがあったら，先生にきく</v>
      </c>
      <c r="Q15" t="str">
        <f t="shared" ca="1" si="23"/>
        <v>勉強していてわからないところがあったら，先生にきく</v>
      </c>
      <c r="R15" t="str">
        <f t="shared" ca="1" si="24"/>
        <v>勉強していてわからないところがあったら，先生にきく</v>
      </c>
      <c r="S15" t="str">
        <f t="shared" ca="1" si="25"/>
        <v>勉強していてわからないところがあったら，先生にきく</v>
      </c>
      <c r="T15">
        <f t="shared" ca="1" si="26"/>
        <v>8</v>
      </c>
      <c r="U15">
        <f t="shared" ca="1" si="14"/>
        <v>8</v>
      </c>
      <c r="V15">
        <f t="shared" ca="1" si="15"/>
        <v>8</v>
      </c>
      <c r="W15">
        <f t="shared" ca="1" si="16"/>
        <v>8</v>
      </c>
      <c r="X15">
        <f t="shared" ca="1" si="17"/>
        <v>8</v>
      </c>
      <c r="Y15">
        <f t="shared" ca="1" si="18"/>
        <v>8</v>
      </c>
      <c r="Z15" t="str">
        <f ca="1">IF(T15&lt;&gt;"",INDEX(IDマスタ!$C$1:$C$1000,SUMPRODUCT((IDマスタ!$B$1:$B$1000=Z$3)*(IDマスタ!$E$1:$E$1000=T15)*1,ROW(IDマスタ!$A$1:$A$1000)),0),"")</f>
        <v>Q00000000080</v>
      </c>
      <c r="AA15" t="str">
        <f ca="1">IF(U15&lt;&gt;"",INDEX(IDマスタ!$C$1:$C$1000,SUMPRODUCT((IDマスタ!$B$1:$B$1000=AA$3)*(IDマスタ!$E$1:$E$1000=U15)*1,ROW(IDマスタ!$A$1:$A$1000)),0),"")</f>
        <v>Q00000001120</v>
      </c>
      <c r="AB15" t="str">
        <f ca="1">IF(V15&lt;&gt;"",INDEX(IDマスタ!$C$1:$C$1000,SUMPRODUCT((IDマスタ!$B$1:$B$1000=AB$3)*(IDマスタ!$E$1:$E$1000=V15)*1,ROW(IDマスタ!$A$1:$A$1000)),0),"")</f>
        <v>Q00000002140</v>
      </c>
      <c r="AC15" t="str">
        <f ca="1">IF(W15&lt;&gt;"",INDEX(IDマスタ!$C$1:$C$1000,SUMPRODUCT((IDマスタ!$B$1:$B$1000=AC$3)*(IDマスタ!$E$1:$E$1000=W15)*1,ROW(IDマスタ!$A$1:$A$1000)),0),"")</f>
        <v>Q00000003040</v>
      </c>
      <c r="AD15" t="str">
        <f ca="1">IF(X15&lt;&gt;"",INDEX(IDマスタ!$C$1:$C$1000,SUMPRODUCT((IDマスタ!$B$1:$B$1000=AD$3)*(IDマスタ!$E$1:$E$1000=X15)*1,ROW(IDマスタ!$A$1:$A$1000)),0),"")</f>
        <v>Q00000003900</v>
      </c>
      <c r="AE15" t="str">
        <f ca="1">IF(Y15&lt;&gt;"",INDEX(IDマスタ!$C$1:$C$1000,SUMPRODUCT((IDマスタ!$B$1:$B$1000=AE$3)*(IDマスタ!$E$1:$E$1000=Y15)*1,ROW(IDマスタ!$A$1:$A$1000)),0),"")</f>
        <v>Q00000004870</v>
      </c>
    </row>
    <row r="16" spans="1:31">
      <c r="A16">
        <v>9</v>
      </c>
      <c r="B16" t="s">
        <v>2038</v>
      </c>
      <c r="C16" t="s">
        <v>52</v>
      </c>
      <c r="D16" t="str">
        <f t="shared" si="19"/>
        <v>問題がつまらなくても最後までやり続ける_努力調整方略</v>
      </c>
      <c r="E16" t="str">
        <f>INDEX(対応表2!E:E,MATCH(統一!D16,対応表2!D:D,0),0)</f>
        <v>q38</v>
      </c>
      <c r="G16" t="s">
        <v>1370</v>
      </c>
      <c r="H16" t="s">
        <v>1370</v>
      </c>
      <c r="I16" t="s">
        <v>1370</v>
      </c>
      <c r="J16" t="s">
        <v>1370</v>
      </c>
      <c r="K16" t="s">
        <v>1370</v>
      </c>
      <c r="L16" t="s">
        <v>1370</v>
      </c>
      <c r="N16" t="str">
        <f t="shared" ca="1" si="20"/>
        <v>問題がたいくつでつまらないときでも，それが終わるまでなんとかやりつづけられるようにど力する</v>
      </c>
      <c r="O16" t="str">
        <f t="shared" ca="1" si="21"/>
        <v>問題がたいくつでつまらないときでも，それが終わるまでなんとかやり続けられるように努力する</v>
      </c>
      <c r="P16" t="str">
        <f t="shared" ca="1" si="22"/>
        <v>問題が退屈でつまらないときでも，それが終わるまでなんとかやり続けられるように努力する</v>
      </c>
      <c r="Q16" t="str">
        <f t="shared" ca="1" si="23"/>
        <v>問題が退屈でつまらないときでも，それが終わるまでなんとかやり続けられるように努力する</v>
      </c>
      <c r="R16" t="str">
        <f t="shared" ca="1" si="24"/>
        <v>問題が退屈でつまらないときでも，それが終わるまでなんとかやり続けられるように努力する</v>
      </c>
      <c r="S16" t="str">
        <f t="shared" ca="1" si="25"/>
        <v>問題が退屈でつまらないときでも，それが終わるまでなんとかやり続けられるように努力する</v>
      </c>
      <c r="T16">
        <f t="shared" ca="1" si="26"/>
        <v>9</v>
      </c>
      <c r="U16">
        <f t="shared" ca="1" si="14"/>
        <v>9</v>
      </c>
      <c r="V16">
        <f t="shared" ca="1" si="15"/>
        <v>9</v>
      </c>
      <c r="W16">
        <f t="shared" ca="1" si="16"/>
        <v>9</v>
      </c>
      <c r="X16">
        <f t="shared" ca="1" si="17"/>
        <v>9</v>
      </c>
      <c r="Y16">
        <f t="shared" ca="1" si="18"/>
        <v>9</v>
      </c>
      <c r="Z16" t="str">
        <f ca="1">IF(T16&lt;&gt;"",INDEX(IDマスタ!$C$1:$C$1000,SUMPRODUCT((IDマスタ!$B$1:$B$1000=Z$3)*(IDマスタ!$E$1:$E$1000=T16)*1,ROW(IDマスタ!$A$1:$A$1000)),0),"")</f>
        <v>Q00000000090</v>
      </c>
      <c r="AA16" t="str">
        <f ca="1">IF(U16&lt;&gt;"",INDEX(IDマスタ!$C$1:$C$1000,SUMPRODUCT((IDマスタ!$B$1:$B$1000=AA$3)*(IDマスタ!$E$1:$E$1000=U16)*1,ROW(IDマスタ!$A$1:$A$1000)),0),"")</f>
        <v>Q00000001130</v>
      </c>
      <c r="AB16" t="str">
        <f ca="1">IF(V16&lt;&gt;"",INDEX(IDマスタ!$C$1:$C$1000,SUMPRODUCT((IDマスタ!$B$1:$B$1000=AB$3)*(IDマスタ!$E$1:$E$1000=V16)*1,ROW(IDマスタ!$A$1:$A$1000)),0),"")</f>
        <v>Q00000002150</v>
      </c>
      <c r="AC16" t="str">
        <f ca="1">IF(W16&lt;&gt;"",INDEX(IDマスタ!$C$1:$C$1000,SUMPRODUCT((IDマスタ!$B$1:$B$1000=AC$3)*(IDマスタ!$E$1:$E$1000=W16)*1,ROW(IDマスタ!$A$1:$A$1000)),0),"")</f>
        <v>Q00000003050</v>
      </c>
      <c r="AD16" t="str">
        <f ca="1">IF(X16&lt;&gt;"",INDEX(IDマスタ!$C$1:$C$1000,SUMPRODUCT((IDマスタ!$B$1:$B$1000=AD$3)*(IDマスタ!$E$1:$E$1000=X16)*1,ROW(IDマスタ!$A$1:$A$1000)),0),"")</f>
        <v>Q00000003910</v>
      </c>
      <c r="AE16" t="str">
        <f ca="1">IF(Y16&lt;&gt;"",INDEX(IDマスタ!$C$1:$C$1000,SUMPRODUCT((IDマスタ!$B$1:$B$1000=AE$3)*(IDマスタ!$E$1:$E$1000=Y16)*1,ROW(IDマスタ!$A$1:$A$1000)),0),"")</f>
        <v>Q00000004880</v>
      </c>
    </row>
    <row r="17" spans="1:31">
      <c r="A17">
        <v>10</v>
      </c>
      <c r="B17" t="s">
        <v>2038</v>
      </c>
      <c r="C17" t="s">
        <v>251</v>
      </c>
      <c r="D17" t="str">
        <f t="shared" si="19"/>
        <v>勉強がつまらないときはやめてしまう【逆転項目】_努力調整方略</v>
      </c>
      <c r="E17" t="str">
        <f>INDEX(対応表2!E:E,MATCH(統一!D17,対応表2!D:D,0),0)</f>
        <v>q35</v>
      </c>
      <c r="G17" t="s">
        <v>1371</v>
      </c>
      <c r="H17" t="s">
        <v>1371</v>
      </c>
      <c r="I17" t="s">
        <v>1371</v>
      </c>
      <c r="J17" t="s">
        <v>1371</v>
      </c>
      <c r="K17" t="s">
        <v>1371</v>
      </c>
      <c r="L17" t="s">
        <v>1371</v>
      </c>
      <c r="N17" t="str">
        <f t="shared" ca="1" si="20"/>
        <v>学校の勉強をしているとき，とてもめんどうでつまらないと思うことがよくあるので，やろうとしていたことを終える前にやめてしまう</v>
      </c>
      <c r="O17" t="str">
        <f t="shared" ca="1" si="21"/>
        <v>学校の勉強をしているとき，とてもめんどうでつまらないと思うことがよくあるので，やろうとしていたことを終える前にやめてしまう</v>
      </c>
      <c r="P17" t="str">
        <f t="shared" ca="1" si="22"/>
        <v>学校の勉強をしているとき，とてもめんどうでつまらないと思うことがよくあるので，やろうとしていたことを終える前にやめてしまう</v>
      </c>
      <c r="Q17" t="str">
        <f t="shared" ca="1" si="23"/>
        <v>学校の勉強をしているとき，とてもめんどうでつまらないと思うことがよくあるので，やろうとしていたことを終える前にやめてしまう</v>
      </c>
      <c r="R17" t="str">
        <f t="shared" ca="1" si="24"/>
        <v>学校の勉強をしているとき，とてもめんどうでつまらないと思うことがよくあるので，やろうとしていたことを終える前にやめてしまう</v>
      </c>
      <c r="S17" t="str">
        <f t="shared" ca="1" si="25"/>
        <v>学校の勉強をしているとき，とてもめんどうでつまらないと思うことがよくあるので，やろうとしていたことを終える前にやめてしまう</v>
      </c>
      <c r="T17">
        <f t="shared" ca="1" si="26"/>
        <v>10</v>
      </c>
      <c r="U17">
        <f t="shared" ca="1" si="14"/>
        <v>10</v>
      </c>
      <c r="V17">
        <f t="shared" ca="1" si="15"/>
        <v>10</v>
      </c>
      <c r="W17">
        <f t="shared" ca="1" si="16"/>
        <v>10</v>
      </c>
      <c r="X17">
        <f t="shared" ca="1" si="17"/>
        <v>10</v>
      </c>
      <c r="Y17">
        <f t="shared" ca="1" si="18"/>
        <v>10</v>
      </c>
      <c r="Z17" t="str">
        <f ca="1">IF(T17&lt;&gt;"",INDEX(IDマスタ!$C$1:$C$1000,SUMPRODUCT((IDマスタ!$B$1:$B$1000=Z$3)*(IDマスタ!$E$1:$E$1000=T17)*1,ROW(IDマスタ!$A$1:$A$1000)),0),"")</f>
        <v>Q00000000100</v>
      </c>
      <c r="AA17" t="str">
        <f ca="1">IF(U17&lt;&gt;"",INDEX(IDマスタ!$C$1:$C$1000,SUMPRODUCT((IDマスタ!$B$1:$B$1000=AA$3)*(IDマスタ!$E$1:$E$1000=U17)*1,ROW(IDマスタ!$A$1:$A$1000)),0),"")</f>
        <v>Q00000001140</v>
      </c>
      <c r="AB17" t="str">
        <f ca="1">IF(V17&lt;&gt;"",INDEX(IDマスタ!$C$1:$C$1000,SUMPRODUCT((IDマスタ!$B$1:$B$1000=AB$3)*(IDマスタ!$E$1:$E$1000=V17)*1,ROW(IDマスタ!$A$1:$A$1000)),0),"")</f>
        <v>Q00000002160</v>
      </c>
      <c r="AC17" t="str">
        <f ca="1">IF(W17&lt;&gt;"",INDEX(IDマスタ!$C$1:$C$1000,SUMPRODUCT((IDマスタ!$B$1:$B$1000=AC$3)*(IDマスタ!$E$1:$E$1000=W17)*1,ROW(IDマスタ!$A$1:$A$1000)),0),"")</f>
        <v>Q00000003060</v>
      </c>
      <c r="AD17" t="str">
        <f ca="1">IF(X17&lt;&gt;"",INDEX(IDマスタ!$C$1:$C$1000,SUMPRODUCT((IDマスタ!$B$1:$B$1000=AD$3)*(IDマスタ!$E$1:$E$1000=X17)*1,ROW(IDマスタ!$A$1:$A$1000)),0),"")</f>
        <v>Q00000003920</v>
      </c>
      <c r="AE17" t="str">
        <f ca="1">IF(Y17&lt;&gt;"",INDEX(IDマスタ!$C$1:$C$1000,SUMPRODUCT((IDマスタ!$B$1:$B$1000=AE$3)*(IDマスタ!$E$1:$E$1000=Y17)*1,ROW(IDマスタ!$A$1:$A$1000)),0),"")</f>
        <v>Q00000004890</v>
      </c>
    </row>
    <row r="18" spans="1:31">
      <c r="A18">
        <v>11</v>
      </c>
      <c r="B18" t="s">
        <v>2038</v>
      </c>
      <c r="C18" t="s">
        <v>252</v>
      </c>
      <c r="D18" t="str">
        <f t="shared" si="19"/>
        <v>授業が難しいとき、簡単なところだけやる【逆転項目】_努力調整方略</v>
      </c>
      <c r="E18" t="str">
        <f>INDEX(対応表2!E:E,MATCH(統一!D18,対応表2!D:D,0),0)</f>
        <v>q37</v>
      </c>
      <c r="G18" t="s">
        <v>1372</v>
      </c>
      <c r="H18" t="s">
        <v>1372</v>
      </c>
      <c r="I18" t="s">
        <v>1372</v>
      </c>
      <c r="J18" t="s">
        <v>1372</v>
      </c>
      <c r="K18" t="s">
        <v>1372</v>
      </c>
      <c r="L18" t="s">
        <v>1372</v>
      </c>
      <c r="N18" t="str">
        <f t="shared" ca="1" si="20"/>
        <v>じゅ業の内ようがむずかしいときは，やらずにあきらめるか，かんたんなところだけ勉強する</v>
      </c>
      <c r="O18" t="str">
        <f t="shared" ca="1" si="21"/>
        <v>授業の内ようがむずかしいときは，やらずにあきらめるか，かん単なところだけ勉強する</v>
      </c>
      <c r="P18" t="str">
        <f t="shared" ca="1" si="22"/>
        <v>授業の内容がむずかしいときは，やらずにあきらめるか，かん単なところだけ勉強する</v>
      </c>
      <c r="Q18" t="str">
        <f t="shared" ca="1" si="23"/>
        <v>授業の内容が難しいときは，やらずにあきらめるか，簡単なところだけ勉強する</v>
      </c>
      <c r="R18" t="str">
        <f t="shared" ca="1" si="24"/>
        <v>授業の内容が難しいときは，やらずにあきらめるか，簡単なところだけ勉強する</v>
      </c>
      <c r="S18" t="str">
        <f t="shared" ca="1" si="25"/>
        <v>授業の内容が難しいときは，やらずにあきらめるか，簡単なところだけ勉強する</v>
      </c>
      <c r="T18">
        <f t="shared" ca="1" si="26"/>
        <v>11</v>
      </c>
      <c r="U18">
        <f t="shared" ca="1" si="14"/>
        <v>11</v>
      </c>
      <c r="V18">
        <f t="shared" ca="1" si="15"/>
        <v>11</v>
      </c>
      <c r="W18">
        <f t="shared" ca="1" si="16"/>
        <v>11</v>
      </c>
      <c r="X18">
        <f t="shared" ca="1" si="17"/>
        <v>11</v>
      </c>
      <c r="Y18">
        <f t="shared" ca="1" si="18"/>
        <v>11</v>
      </c>
      <c r="Z18" t="str">
        <f ca="1">IF(T18&lt;&gt;"",INDEX(IDマスタ!$C$1:$C$1000,SUMPRODUCT((IDマスタ!$B$1:$B$1000=Z$3)*(IDマスタ!$E$1:$E$1000=T18)*1,ROW(IDマスタ!$A$1:$A$1000)),0),"")</f>
        <v>Q00000000110</v>
      </c>
      <c r="AA18" t="str">
        <f ca="1">IF(U18&lt;&gt;"",INDEX(IDマスタ!$C$1:$C$1000,SUMPRODUCT((IDマスタ!$B$1:$B$1000=AA$3)*(IDマスタ!$E$1:$E$1000=U18)*1,ROW(IDマスタ!$A$1:$A$1000)),0),"")</f>
        <v>Q00000001150</v>
      </c>
      <c r="AB18" t="str">
        <f ca="1">IF(V18&lt;&gt;"",INDEX(IDマスタ!$C$1:$C$1000,SUMPRODUCT((IDマスタ!$B$1:$B$1000=AB$3)*(IDマスタ!$E$1:$E$1000=V18)*1,ROW(IDマスタ!$A$1:$A$1000)),0),"")</f>
        <v>Q00000002170</v>
      </c>
      <c r="AC18" t="str">
        <f ca="1">IF(W18&lt;&gt;"",INDEX(IDマスタ!$C$1:$C$1000,SUMPRODUCT((IDマスタ!$B$1:$B$1000=AC$3)*(IDマスタ!$E$1:$E$1000=W18)*1,ROW(IDマスタ!$A$1:$A$1000)),0),"")</f>
        <v>Q00000003070</v>
      </c>
      <c r="AD18" t="str">
        <f ca="1">IF(X18&lt;&gt;"",INDEX(IDマスタ!$C$1:$C$1000,SUMPRODUCT((IDマスタ!$B$1:$B$1000=AD$3)*(IDマスタ!$E$1:$E$1000=X18)*1,ROW(IDマスタ!$A$1:$A$1000)),0),"")</f>
        <v>Q00000003930</v>
      </c>
      <c r="AE18" t="str">
        <f ca="1">IF(Y18&lt;&gt;"",INDEX(IDマスタ!$C$1:$C$1000,SUMPRODUCT((IDマスタ!$B$1:$B$1000=AE$3)*(IDマスタ!$E$1:$E$1000=Y18)*1,ROW(IDマスタ!$A$1:$A$1000)),0),"")</f>
        <v>Q00000004900</v>
      </c>
    </row>
    <row r="19" spans="1:31">
      <c r="A19">
        <v>12</v>
      </c>
      <c r="B19" t="s">
        <v>2037</v>
      </c>
      <c r="C19" t="s">
        <v>53</v>
      </c>
      <c r="D19" t="str">
        <f t="shared" si="19"/>
        <v>今までの学習と結びつけて考える_認知的方略</v>
      </c>
      <c r="E19" t="str">
        <f>INDEX(対応表2!E:E,MATCH(統一!D19,対応表2!D:D,0),0)</f>
        <v>q31</v>
      </c>
      <c r="G19" t="s">
        <v>1373</v>
      </c>
      <c r="H19" t="s">
        <v>1373</v>
      </c>
      <c r="I19" t="s">
        <v>1373</v>
      </c>
      <c r="J19" t="s">
        <v>1373</v>
      </c>
      <c r="K19" t="s">
        <v>1373</v>
      </c>
      <c r="L19" t="s">
        <v>1373</v>
      </c>
      <c r="N19" t="str">
        <f t="shared" ca="1" si="20"/>
        <v>新しいことを勉強するとき，今までに勉強したこととかん係があるかどうかを考えながら勉強する</v>
      </c>
      <c r="O19" t="str">
        <f t="shared" ca="1" si="21"/>
        <v>新しいことを勉強するとき，今までに勉強したことと関係があるかどうかを考えながら勉強する</v>
      </c>
      <c r="P19" t="str">
        <f t="shared" ca="1" si="22"/>
        <v>新しいことを勉強するとき，今までに勉強したことと関係があるかどうかを考えながら勉強する</v>
      </c>
      <c r="Q19" t="str">
        <f t="shared" ca="1" si="23"/>
        <v>新しいことを勉強するとき，今までに勉強したことと関係があるかどうかを考えながら勉強する</v>
      </c>
      <c r="R19" t="str">
        <f t="shared" ca="1" si="24"/>
        <v>新しいことを勉強するとき，今までに勉強したことと関係があるかどうかを考えながら勉強する</v>
      </c>
      <c r="S19" t="str">
        <f t="shared" ca="1" si="25"/>
        <v>新しいことを勉強するとき，今までに勉強したことと関係があるかどうかを考えながら勉強する</v>
      </c>
      <c r="T19">
        <f t="shared" ca="1" si="26"/>
        <v>12</v>
      </c>
      <c r="U19">
        <f t="shared" ca="1" si="14"/>
        <v>12</v>
      </c>
      <c r="V19">
        <f t="shared" ca="1" si="15"/>
        <v>12</v>
      </c>
      <c r="W19">
        <f t="shared" ca="1" si="16"/>
        <v>12</v>
      </c>
      <c r="X19">
        <f t="shared" ca="1" si="17"/>
        <v>12</v>
      </c>
      <c r="Y19">
        <f t="shared" ca="1" si="18"/>
        <v>12</v>
      </c>
      <c r="Z19" t="str">
        <f ca="1">IF(T19&lt;&gt;"",INDEX(IDマスタ!$C$1:$C$1000,SUMPRODUCT((IDマスタ!$B$1:$B$1000=Z$3)*(IDマスタ!$E$1:$E$1000=T19)*1,ROW(IDマスタ!$A$1:$A$1000)),0),"")</f>
        <v>Q00000000120</v>
      </c>
      <c r="AA19" t="str">
        <f ca="1">IF(U19&lt;&gt;"",INDEX(IDマスタ!$C$1:$C$1000,SUMPRODUCT((IDマスタ!$B$1:$B$1000=AA$3)*(IDマスタ!$E$1:$E$1000=U19)*1,ROW(IDマスタ!$A$1:$A$1000)),0),"")</f>
        <v>Q00000001160</v>
      </c>
      <c r="AB19" t="str">
        <f ca="1">IF(V19&lt;&gt;"",INDEX(IDマスタ!$C$1:$C$1000,SUMPRODUCT((IDマスタ!$B$1:$B$1000=AB$3)*(IDマスタ!$E$1:$E$1000=V19)*1,ROW(IDマスタ!$A$1:$A$1000)),0),"")</f>
        <v>Q00000002180</v>
      </c>
      <c r="AC19" t="str">
        <f ca="1">IF(W19&lt;&gt;"",INDEX(IDマスタ!$C$1:$C$1000,SUMPRODUCT((IDマスタ!$B$1:$B$1000=AC$3)*(IDマスタ!$E$1:$E$1000=W19)*1,ROW(IDマスタ!$A$1:$A$1000)),0),"")</f>
        <v>Q00000003080</v>
      </c>
      <c r="AD19" t="str">
        <f ca="1">IF(X19&lt;&gt;"",INDEX(IDマスタ!$C$1:$C$1000,SUMPRODUCT((IDマスタ!$B$1:$B$1000=AD$3)*(IDマスタ!$E$1:$E$1000=X19)*1,ROW(IDマスタ!$A$1:$A$1000)),0),"")</f>
        <v>Q00000003940</v>
      </c>
      <c r="AE19" t="str">
        <f ca="1">IF(Y19&lt;&gt;"",INDEX(IDマスタ!$C$1:$C$1000,SUMPRODUCT((IDマスタ!$B$1:$B$1000=AE$3)*(IDマスタ!$E$1:$E$1000=Y19)*1,ROW(IDマスタ!$A$1:$A$1000)),0),"")</f>
        <v>Q00000004910</v>
      </c>
    </row>
    <row r="20" spans="1:31">
      <c r="A20">
        <v>13</v>
      </c>
      <c r="B20" t="s">
        <v>250</v>
      </c>
      <c r="C20" t="s">
        <v>54</v>
      </c>
      <c r="D20" t="str">
        <f t="shared" si="19"/>
        <v>既習を見直す_プランニング方略</v>
      </c>
      <c r="E20" t="str">
        <f>INDEX(対応表2!E:E,MATCH(統一!D20,対応表2!D:D,0),0)</f>
        <v>q15</v>
      </c>
      <c r="G20" t="s">
        <v>1374</v>
      </c>
      <c r="H20" t="s">
        <v>1374</v>
      </c>
      <c r="I20" t="s">
        <v>1374</v>
      </c>
      <c r="J20" t="s">
        <v>1374</v>
      </c>
      <c r="K20" t="s">
        <v>1374</v>
      </c>
      <c r="L20" t="s">
        <v>1374</v>
      </c>
      <c r="N20" t="str">
        <f t="shared" ca="1" si="20"/>
        <v>勉強しているとき，たまに止まって，一度やったところを見直す</v>
      </c>
      <c r="O20" t="str">
        <f t="shared" ca="1" si="21"/>
        <v>勉強しているとき，たまに止まって，一度やったところを見直す</v>
      </c>
      <c r="P20" t="str">
        <f t="shared" ca="1" si="22"/>
        <v>勉強しているとき，たまに止まって，一度やったところを見直す</v>
      </c>
      <c r="Q20" t="str">
        <f t="shared" ca="1" si="23"/>
        <v>勉強しているとき，たまに止まって，一度やったところを見直す</v>
      </c>
      <c r="R20" t="str">
        <f t="shared" ca="1" si="24"/>
        <v>勉強しているとき，たまに止まって，一度やったところを見直す</v>
      </c>
      <c r="S20" t="str">
        <f t="shared" ca="1" si="25"/>
        <v>勉強しているとき，たまに止まって，一度やったところを見直す</v>
      </c>
      <c r="T20">
        <f t="shared" ca="1" si="26"/>
        <v>13</v>
      </c>
      <c r="U20">
        <f t="shared" ca="1" si="14"/>
        <v>13</v>
      </c>
      <c r="V20">
        <f t="shared" ca="1" si="15"/>
        <v>13</v>
      </c>
      <c r="W20">
        <f t="shared" ca="1" si="16"/>
        <v>13</v>
      </c>
      <c r="X20">
        <f t="shared" ca="1" si="17"/>
        <v>13</v>
      </c>
      <c r="Y20">
        <f t="shared" ca="1" si="18"/>
        <v>13</v>
      </c>
      <c r="Z20" t="str">
        <f ca="1">IF(T20&lt;&gt;"",INDEX(IDマスタ!$C$1:$C$1000,SUMPRODUCT((IDマスタ!$B$1:$B$1000=Z$3)*(IDマスタ!$E$1:$E$1000=T20)*1,ROW(IDマスタ!$A$1:$A$1000)),0),"")</f>
        <v>Q00000000130</v>
      </c>
      <c r="AA20" t="str">
        <f ca="1">IF(U20&lt;&gt;"",INDEX(IDマスタ!$C$1:$C$1000,SUMPRODUCT((IDマスタ!$B$1:$B$1000=AA$3)*(IDマスタ!$E$1:$E$1000=U20)*1,ROW(IDマスタ!$A$1:$A$1000)),0),"")</f>
        <v>Q00000001170</v>
      </c>
      <c r="AB20" t="str">
        <f ca="1">IF(V20&lt;&gt;"",INDEX(IDマスタ!$C$1:$C$1000,SUMPRODUCT((IDマスタ!$B$1:$B$1000=AB$3)*(IDマスタ!$E$1:$E$1000=V20)*1,ROW(IDマスタ!$A$1:$A$1000)),0),"")</f>
        <v>Q00000002190</v>
      </c>
      <c r="AC20" t="str">
        <f ca="1">IF(W20&lt;&gt;"",INDEX(IDマスタ!$C$1:$C$1000,SUMPRODUCT((IDマスタ!$B$1:$B$1000=AC$3)*(IDマスタ!$E$1:$E$1000=W20)*1,ROW(IDマスタ!$A$1:$A$1000)),0),"")</f>
        <v>Q00000003090</v>
      </c>
      <c r="AD20" t="str">
        <f ca="1">IF(X20&lt;&gt;"",INDEX(IDマスタ!$C$1:$C$1000,SUMPRODUCT((IDマスタ!$B$1:$B$1000=AD$3)*(IDマスタ!$E$1:$E$1000=X20)*1,ROW(IDマスタ!$A$1:$A$1000)),0),"")</f>
        <v>Q00000003950</v>
      </c>
      <c r="AE20" t="str">
        <f ca="1">IF(Y20&lt;&gt;"",INDEX(IDマスタ!$C$1:$C$1000,SUMPRODUCT((IDマスタ!$B$1:$B$1000=AE$3)*(IDマスタ!$E$1:$E$1000=Y20)*1,ROW(IDマスタ!$A$1:$A$1000)),0),"")</f>
        <v>Q00000004920</v>
      </c>
    </row>
    <row r="21" spans="1:31">
      <c r="A21">
        <v>14</v>
      </c>
      <c r="B21" t="s">
        <v>2037</v>
      </c>
      <c r="C21" t="s">
        <v>55</v>
      </c>
      <c r="D21" t="str">
        <f t="shared" si="19"/>
        <v>内容を思い浮かべて考える_認知的方略</v>
      </c>
      <c r="E21" t="str">
        <f>INDEX(対応表2!E:E,MATCH(統一!D21,対応表2!D:D,0),0)</f>
        <v>q28</v>
      </c>
      <c r="G21" t="s">
        <v>1375</v>
      </c>
      <c r="H21" t="s">
        <v>1375</v>
      </c>
      <c r="I21" t="s">
        <v>1375</v>
      </c>
      <c r="J21" t="s">
        <v>1375</v>
      </c>
      <c r="K21" t="s">
        <v>1375</v>
      </c>
      <c r="L21" t="s">
        <v>1375</v>
      </c>
      <c r="N21" t="str">
        <f t="shared" ca="1" si="20"/>
        <v>勉強するときは，内ようを頭に思いうかべながら考える</v>
      </c>
      <c r="O21" t="str">
        <f t="shared" ca="1" si="21"/>
        <v>勉強するときは，内ようを頭に思いうかべながら考える</v>
      </c>
      <c r="P21" t="str">
        <f t="shared" ca="1" si="22"/>
        <v>勉強するときは，内容を頭に思いうかべながら考える</v>
      </c>
      <c r="Q21" t="str">
        <f t="shared" ca="1" si="23"/>
        <v>勉強するときは，内容を頭に思いうかべながら考える</v>
      </c>
      <c r="R21" t="str">
        <f t="shared" ca="1" si="24"/>
        <v>勉強するときは，内容を頭に思い浮かべながら考える</v>
      </c>
      <c r="S21" t="str">
        <f t="shared" ca="1" si="25"/>
        <v>勉強するときは，内容を頭に思い浮かべながら考える</v>
      </c>
      <c r="T21">
        <f t="shared" ca="1" si="26"/>
        <v>14</v>
      </c>
      <c r="U21">
        <f t="shared" ca="1" si="14"/>
        <v>14</v>
      </c>
      <c r="V21">
        <f t="shared" ca="1" si="15"/>
        <v>14</v>
      </c>
      <c r="W21">
        <f t="shared" ca="1" si="16"/>
        <v>14</v>
      </c>
      <c r="X21">
        <f t="shared" ca="1" si="17"/>
        <v>14</v>
      </c>
      <c r="Y21">
        <f t="shared" ca="1" si="18"/>
        <v>14</v>
      </c>
      <c r="Z21" t="str">
        <f ca="1">IF(T21&lt;&gt;"",INDEX(IDマスタ!$C$1:$C$1000,SUMPRODUCT((IDマスタ!$B$1:$B$1000=Z$3)*(IDマスタ!$E$1:$E$1000=T21)*1,ROW(IDマスタ!$A$1:$A$1000)),0),"")</f>
        <v>Q00000000140</v>
      </c>
      <c r="AA21" t="str">
        <f ca="1">IF(U21&lt;&gt;"",INDEX(IDマスタ!$C$1:$C$1000,SUMPRODUCT((IDマスタ!$B$1:$B$1000=AA$3)*(IDマスタ!$E$1:$E$1000=U21)*1,ROW(IDマスタ!$A$1:$A$1000)),0),"")</f>
        <v>Q00000001180</v>
      </c>
      <c r="AB21" t="str">
        <f ca="1">IF(V21&lt;&gt;"",INDEX(IDマスタ!$C$1:$C$1000,SUMPRODUCT((IDマスタ!$B$1:$B$1000=AB$3)*(IDマスタ!$E$1:$E$1000=V21)*1,ROW(IDマスタ!$A$1:$A$1000)),0),"")</f>
        <v>Q00000002200</v>
      </c>
      <c r="AC21" t="str">
        <f ca="1">IF(W21&lt;&gt;"",INDEX(IDマスタ!$C$1:$C$1000,SUMPRODUCT((IDマスタ!$B$1:$B$1000=AC$3)*(IDマスタ!$E$1:$E$1000=W21)*1,ROW(IDマスタ!$A$1:$A$1000)),0),"")</f>
        <v>Q00000003100</v>
      </c>
      <c r="AD21" t="str">
        <f ca="1">IF(X21&lt;&gt;"",INDEX(IDマスタ!$C$1:$C$1000,SUMPRODUCT((IDマスタ!$B$1:$B$1000=AD$3)*(IDマスタ!$E$1:$E$1000=X21)*1,ROW(IDマスタ!$A$1:$A$1000)),0),"")</f>
        <v>Q00000003960</v>
      </c>
      <c r="AE21" t="str">
        <f ca="1">IF(Y21&lt;&gt;"",INDEX(IDマスタ!$C$1:$C$1000,SUMPRODUCT((IDマスタ!$B$1:$B$1000=AE$3)*(IDマスタ!$E$1:$E$1000=Y21)*1,ROW(IDマスタ!$A$1:$A$1000)),0),"")</f>
        <v>Q00000004930</v>
      </c>
    </row>
    <row r="22" spans="1:31">
      <c r="A22">
        <v>15</v>
      </c>
      <c r="B22" t="s">
        <v>2036</v>
      </c>
      <c r="C22" t="s">
        <v>56</v>
      </c>
      <c r="D22" t="str">
        <f t="shared" si="19"/>
        <v>内容を覚えているか確かめる_柔軟的方略</v>
      </c>
      <c r="E22" t="str">
        <f>INDEX(対応表2!E:E,MATCH(統一!D22,対応表2!D:D,0),0)</f>
        <v>q6</v>
      </c>
      <c r="G22" t="s">
        <v>1376</v>
      </c>
      <c r="H22" t="s">
        <v>1376</v>
      </c>
      <c r="I22" t="s">
        <v>1376</v>
      </c>
      <c r="J22" t="s">
        <v>1376</v>
      </c>
      <c r="K22" t="s">
        <v>1376</v>
      </c>
      <c r="L22" t="s">
        <v>1376</v>
      </c>
      <c r="N22" t="str">
        <f t="shared" ca="1" si="20"/>
        <v>勉強しているときに，やった内ようをおぼえているかどうかをたしかめる</v>
      </c>
      <c r="O22" t="str">
        <f t="shared" ca="1" si="21"/>
        <v>勉強しているときに，やった内ようを覚えているかどうかをたしかめる</v>
      </c>
      <c r="P22" t="str">
        <f t="shared" ca="1" si="22"/>
        <v>勉強しているときに，やった内容を覚えているかどうかを確かめる</v>
      </c>
      <c r="Q22" t="str">
        <f t="shared" ca="1" si="23"/>
        <v>勉強しているときに，やった内容を覚えているかどうかを確かめる</v>
      </c>
      <c r="R22" t="str">
        <f t="shared" ca="1" si="24"/>
        <v>勉強しているときに，やった内容を覚えているかどうかを確かめる</v>
      </c>
      <c r="S22" t="str">
        <f t="shared" ca="1" si="25"/>
        <v>勉強しているときに，やった内容を覚えているかどうかを確かめる</v>
      </c>
      <c r="T22">
        <f t="shared" ca="1" si="26"/>
        <v>15</v>
      </c>
      <c r="U22">
        <f t="shared" ca="1" si="14"/>
        <v>15</v>
      </c>
      <c r="V22">
        <f t="shared" ca="1" si="15"/>
        <v>15</v>
      </c>
      <c r="W22">
        <f t="shared" ca="1" si="16"/>
        <v>15</v>
      </c>
      <c r="X22">
        <f t="shared" ca="1" si="17"/>
        <v>15</v>
      </c>
      <c r="Y22">
        <f t="shared" ca="1" si="18"/>
        <v>15</v>
      </c>
      <c r="Z22" t="str">
        <f ca="1">IF(T22&lt;&gt;"",INDEX(IDマスタ!$C$1:$C$1000,SUMPRODUCT((IDマスタ!$B$1:$B$1000=Z$3)*(IDマスタ!$E$1:$E$1000=T22)*1,ROW(IDマスタ!$A$1:$A$1000)),0),"")</f>
        <v>Q00000000150</v>
      </c>
      <c r="AA22" t="str">
        <f ca="1">IF(U22&lt;&gt;"",INDEX(IDマスタ!$C$1:$C$1000,SUMPRODUCT((IDマスタ!$B$1:$B$1000=AA$3)*(IDマスタ!$E$1:$E$1000=U22)*1,ROW(IDマスタ!$A$1:$A$1000)),0),"")</f>
        <v>Q00000001190</v>
      </c>
      <c r="AB22" t="str">
        <f ca="1">IF(V22&lt;&gt;"",INDEX(IDマスタ!$C$1:$C$1000,SUMPRODUCT((IDマスタ!$B$1:$B$1000=AB$3)*(IDマスタ!$E$1:$E$1000=V22)*1,ROW(IDマスタ!$A$1:$A$1000)),0),"")</f>
        <v>Q00000002210</v>
      </c>
      <c r="AC22" t="str">
        <f ca="1">IF(W22&lt;&gt;"",INDEX(IDマスタ!$C$1:$C$1000,SUMPRODUCT((IDマスタ!$B$1:$B$1000=AC$3)*(IDマスタ!$E$1:$E$1000=W22)*1,ROW(IDマスタ!$A$1:$A$1000)),0),"")</f>
        <v>Q00000003110</v>
      </c>
      <c r="AD22" t="str">
        <f ca="1">IF(X22&lt;&gt;"",INDEX(IDマスタ!$C$1:$C$1000,SUMPRODUCT((IDマスタ!$B$1:$B$1000=AD$3)*(IDマスタ!$E$1:$E$1000=X22)*1,ROW(IDマスタ!$A$1:$A$1000)),0),"")</f>
        <v>Q00000003970</v>
      </c>
      <c r="AE22" t="str">
        <f ca="1">IF(Y22&lt;&gt;"",INDEX(IDマスタ!$C$1:$C$1000,SUMPRODUCT((IDマスタ!$B$1:$B$1000=AE$3)*(IDマスタ!$E$1:$E$1000=Y22)*1,ROW(IDマスタ!$A$1:$A$1000)),0),"")</f>
        <v>Q00000004940</v>
      </c>
    </row>
    <row r="23" spans="1:31">
      <c r="A23">
        <v>16</v>
      </c>
      <c r="B23" t="s">
        <v>2035</v>
      </c>
      <c r="C23" t="s">
        <v>57</v>
      </c>
      <c r="D23" t="str">
        <f t="shared" si="19"/>
        <v>わからないとき、友達に答えを聞く_人的リソース方略</v>
      </c>
      <c r="E23" t="str">
        <f>INDEX(対応表2!E:E,MATCH(統一!D23,対応表2!D:D,0),0)</f>
        <v>q24</v>
      </c>
      <c r="G23" t="s">
        <v>1377</v>
      </c>
      <c r="H23" t="s">
        <v>1377</v>
      </c>
      <c r="I23" t="s">
        <v>1377</v>
      </c>
      <c r="J23" t="s">
        <v>1377</v>
      </c>
      <c r="K23" t="s">
        <v>1377</v>
      </c>
      <c r="L23" t="s">
        <v>1377</v>
      </c>
      <c r="N23" t="str">
        <f t="shared" ca="1" si="20"/>
        <v>勉強でわからないところがあったら，友だちにその答えをきく</v>
      </c>
      <c r="O23" t="str">
        <f t="shared" ca="1" si="21"/>
        <v>勉強でわからないところがあったら，友達にその答えをきく</v>
      </c>
      <c r="P23" t="str">
        <f t="shared" ca="1" si="22"/>
        <v>勉強でわからないところがあったら，友達にその答えをきく</v>
      </c>
      <c r="Q23" t="str">
        <f t="shared" ca="1" si="23"/>
        <v>勉強でわからないところがあったら，友達にその答えをきく</v>
      </c>
      <c r="R23" t="str">
        <f t="shared" ca="1" si="24"/>
        <v>勉強でわからないところがあったら，友達にその答えをきく</v>
      </c>
      <c r="S23" t="str">
        <f t="shared" ca="1" si="25"/>
        <v>勉強でわからないところがあったら，友達にその答えをきく</v>
      </c>
      <c r="T23">
        <f t="shared" ca="1" si="26"/>
        <v>16</v>
      </c>
      <c r="U23">
        <f t="shared" ca="1" si="14"/>
        <v>16</v>
      </c>
      <c r="V23">
        <f t="shared" ca="1" si="15"/>
        <v>16</v>
      </c>
      <c r="W23">
        <f t="shared" ca="1" si="16"/>
        <v>16</v>
      </c>
      <c r="X23">
        <f t="shared" ca="1" si="17"/>
        <v>16</v>
      </c>
      <c r="Y23">
        <f t="shared" ca="1" si="18"/>
        <v>16</v>
      </c>
      <c r="Z23" t="str">
        <f ca="1">IF(T23&lt;&gt;"",INDEX(IDマスタ!$C$1:$C$1000,SUMPRODUCT((IDマスタ!$B$1:$B$1000=Z$3)*(IDマスタ!$E$1:$E$1000=T23)*1,ROW(IDマスタ!$A$1:$A$1000)),0),"")</f>
        <v>Q00000000160</v>
      </c>
      <c r="AA23" t="str">
        <f ca="1">IF(U23&lt;&gt;"",INDEX(IDマスタ!$C$1:$C$1000,SUMPRODUCT((IDマスタ!$B$1:$B$1000=AA$3)*(IDマスタ!$E$1:$E$1000=U23)*1,ROW(IDマスタ!$A$1:$A$1000)),0),"")</f>
        <v>Q00000001200</v>
      </c>
      <c r="AB23" t="str">
        <f ca="1">IF(V23&lt;&gt;"",INDEX(IDマスタ!$C$1:$C$1000,SUMPRODUCT((IDマスタ!$B$1:$B$1000=AB$3)*(IDマスタ!$E$1:$E$1000=V23)*1,ROW(IDマスタ!$A$1:$A$1000)),0),"")</f>
        <v>Q00000002220</v>
      </c>
      <c r="AC23" t="str">
        <f ca="1">IF(W23&lt;&gt;"",INDEX(IDマスタ!$C$1:$C$1000,SUMPRODUCT((IDマスタ!$B$1:$B$1000=AC$3)*(IDマスタ!$E$1:$E$1000=W23)*1,ROW(IDマスタ!$A$1:$A$1000)),0),"")</f>
        <v>Q00000003120</v>
      </c>
      <c r="AD23" t="str">
        <f ca="1">IF(X23&lt;&gt;"",INDEX(IDマスタ!$C$1:$C$1000,SUMPRODUCT((IDマスタ!$B$1:$B$1000=AD$3)*(IDマスタ!$E$1:$E$1000=X23)*1,ROW(IDマスタ!$A$1:$A$1000)),0),"")</f>
        <v>Q00000003980</v>
      </c>
      <c r="AE23" t="str">
        <f ca="1">IF(Y23&lt;&gt;"",INDEX(IDマスタ!$C$1:$C$1000,SUMPRODUCT((IDマスタ!$B$1:$B$1000=AE$3)*(IDマスタ!$E$1:$E$1000=Y23)*1,ROW(IDマスタ!$A$1:$A$1000)),0),"")</f>
        <v>Q00000004950</v>
      </c>
    </row>
    <row r="24" spans="1:31">
      <c r="A24">
        <v>17</v>
      </c>
      <c r="B24" t="s">
        <v>2036</v>
      </c>
      <c r="C24" t="s">
        <v>58</v>
      </c>
      <c r="D24" t="str">
        <f t="shared" si="19"/>
        <v>やり方が自分に合っているか考える_柔軟的方略</v>
      </c>
      <c r="E24" t="str">
        <f>INDEX(対応表2!E:E,MATCH(統一!D24,対応表2!D:D,0),0)</f>
        <v>q4</v>
      </c>
      <c r="G24" t="s">
        <v>1379</v>
      </c>
      <c r="H24" t="s">
        <v>1379</v>
      </c>
      <c r="I24" t="s">
        <v>1379</v>
      </c>
      <c r="J24" t="s">
        <v>1379</v>
      </c>
      <c r="K24" t="s">
        <v>1379</v>
      </c>
      <c r="L24" t="s">
        <v>1379</v>
      </c>
      <c r="N24" t="str">
        <f t="shared" ca="1" si="20"/>
        <v>勉強のやり方が，自分に合っているかどうかを考えながら勉強する</v>
      </c>
      <c r="O24" t="str">
        <f t="shared" ca="1" si="21"/>
        <v>勉強のやり方が，自分に合っているかどうかを考えながら勉強する</v>
      </c>
      <c r="P24" t="str">
        <f t="shared" ca="1" si="22"/>
        <v>勉強のやり方が，自分に合っているかどうかを考えながら勉強する</v>
      </c>
      <c r="Q24" t="str">
        <f t="shared" ca="1" si="23"/>
        <v>勉強のやり方が，自分に合っているかどうかを考えながら勉強する</v>
      </c>
      <c r="R24" t="str">
        <f t="shared" ca="1" si="24"/>
        <v>勉強のやり方が，自分に合っているかどうかを考えながら勉強する</v>
      </c>
      <c r="S24" t="str">
        <f t="shared" ca="1" si="25"/>
        <v>勉強のやり方が，自分に合っているかどうかを考えながら勉強する</v>
      </c>
      <c r="T24">
        <f t="shared" ca="1" si="26"/>
        <v>17</v>
      </c>
      <c r="U24">
        <f t="shared" ca="1" si="14"/>
        <v>17</v>
      </c>
      <c r="V24">
        <f t="shared" ca="1" si="15"/>
        <v>17</v>
      </c>
      <c r="W24">
        <f t="shared" ca="1" si="16"/>
        <v>17</v>
      </c>
      <c r="X24">
        <f t="shared" ca="1" si="17"/>
        <v>17</v>
      </c>
      <c r="Y24">
        <f t="shared" ca="1" si="18"/>
        <v>17</v>
      </c>
      <c r="Z24" t="str">
        <f ca="1">IF(T24&lt;&gt;"",INDEX(IDマスタ!$C$1:$C$1000,SUMPRODUCT((IDマスタ!$B$1:$B$1000=Z$3)*(IDマスタ!$E$1:$E$1000=T24)*1,ROW(IDマスタ!$A$1:$A$1000)),0),"")</f>
        <v>Q00000000170</v>
      </c>
      <c r="AA24" t="str">
        <f ca="1">IF(U24&lt;&gt;"",INDEX(IDマスタ!$C$1:$C$1000,SUMPRODUCT((IDマスタ!$B$1:$B$1000=AA$3)*(IDマスタ!$E$1:$E$1000=U24)*1,ROW(IDマスタ!$A$1:$A$1000)),0),"")</f>
        <v>Q00000001210</v>
      </c>
      <c r="AB24" t="str">
        <f ca="1">IF(V24&lt;&gt;"",INDEX(IDマスタ!$C$1:$C$1000,SUMPRODUCT((IDマスタ!$B$1:$B$1000=AB$3)*(IDマスタ!$E$1:$E$1000=V24)*1,ROW(IDマスタ!$A$1:$A$1000)),0),"")</f>
        <v>Q00000002230</v>
      </c>
      <c r="AC24" t="str">
        <f ca="1">IF(W24&lt;&gt;"",INDEX(IDマスタ!$C$1:$C$1000,SUMPRODUCT((IDマスタ!$B$1:$B$1000=AC$3)*(IDマスタ!$E$1:$E$1000=W24)*1,ROW(IDマスタ!$A$1:$A$1000)),0),"")</f>
        <v>Q00000003130</v>
      </c>
      <c r="AD24" t="str">
        <f ca="1">IF(X24&lt;&gt;"",INDEX(IDマスタ!$C$1:$C$1000,SUMPRODUCT((IDマスタ!$B$1:$B$1000=AD$3)*(IDマスタ!$E$1:$E$1000=X24)*1,ROW(IDマスタ!$A$1:$A$1000)),0),"")</f>
        <v>Q00000003990</v>
      </c>
      <c r="AE24" t="str">
        <f ca="1">IF(Y24&lt;&gt;"",INDEX(IDマスタ!$C$1:$C$1000,SUMPRODUCT((IDマスタ!$B$1:$B$1000=AE$3)*(IDマスタ!$E$1:$E$1000=Y24)*1,ROW(IDマスタ!$A$1:$A$1000)),0),"")</f>
        <v>Q00000004960</v>
      </c>
    </row>
    <row r="25" spans="1:31">
      <c r="A25">
        <v>18</v>
      </c>
      <c r="B25" t="s">
        <v>2034</v>
      </c>
      <c r="C25" t="s">
        <v>59</v>
      </c>
      <c r="D25" t="str">
        <f t="shared" si="19"/>
        <v>言われなくてもノートにまとめる_作業方略</v>
      </c>
      <c r="E25" t="str">
        <f>INDEX(対応表2!E:E,MATCH(統一!D25,対応表2!D:D,0),0)</f>
        <v>q20</v>
      </c>
      <c r="G25" t="s">
        <v>1381</v>
      </c>
      <c r="H25" t="s">
        <v>1381</v>
      </c>
      <c r="I25" t="s">
        <v>1381</v>
      </c>
      <c r="J25" t="s">
        <v>1381</v>
      </c>
      <c r="K25" t="s">
        <v>1381</v>
      </c>
      <c r="L25" t="s">
        <v>1381</v>
      </c>
      <c r="N25" t="str">
        <f t="shared" ca="1" si="20"/>
        <v>勉強していて大切だと思ったところは，言われなくてもノートにまとめる</v>
      </c>
      <c r="O25" t="str">
        <f t="shared" ca="1" si="21"/>
        <v>勉強していて大切だと思ったところは，言われなくてもノートにまとめる</v>
      </c>
      <c r="P25" t="str">
        <f t="shared" ca="1" si="22"/>
        <v>勉強していて大切だと思ったところは，言われなくてもノートにまとめる</v>
      </c>
      <c r="Q25" t="str">
        <f t="shared" ca="1" si="23"/>
        <v>勉強していて大切だと思ったところは，言われなくてもノートにまとめる</v>
      </c>
      <c r="R25" t="str">
        <f t="shared" ca="1" si="24"/>
        <v>勉強していて大切だと思ったところは，言われなくてもノートにまとめる</v>
      </c>
      <c r="S25" t="str">
        <f t="shared" ca="1" si="25"/>
        <v>勉強していて大切だと思ったところは，言われなくてもノートにまとめる</v>
      </c>
      <c r="T25">
        <f t="shared" ca="1" si="26"/>
        <v>18</v>
      </c>
      <c r="U25">
        <f t="shared" ca="1" si="14"/>
        <v>18</v>
      </c>
      <c r="V25">
        <f t="shared" ca="1" si="15"/>
        <v>18</v>
      </c>
      <c r="W25">
        <f t="shared" ca="1" si="16"/>
        <v>18</v>
      </c>
      <c r="X25">
        <f t="shared" ca="1" si="17"/>
        <v>18</v>
      </c>
      <c r="Y25">
        <f t="shared" ca="1" si="18"/>
        <v>18</v>
      </c>
      <c r="Z25" t="str">
        <f ca="1">IF(T25&lt;&gt;"",INDEX(IDマスタ!$C$1:$C$1000,SUMPRODUCT((IDマスタ!$B$1:$B$1000=Z$3)*(IDマスタ!$E$1:$E$1000=T25)*1,ROW(IDマスタ!$A$1:$A$1000)),0),"")</f>
        <v>Q00000000180</v>
      </c>
      <c r="AA25" t="str">
        <f ca="1">IF(U25&lt;&gt;"",INDEX(IDマスタ!$C$1:$C$1000,SUMPRODUCT((IDマスタ!$B$1:$B$1000=AA$3)*(IDマスタ!$E$1:$E$1000=U25)*1,ROW(IDマスタ!$A$1:$A$1000)),0),"")</f>
        <v>Q00000001220</v>
      </c>
      <c r="AB25" t="str">
        <f ca="1">IF(V25&lt;&gt;"",INDEX(IDマスタ!$C$1:$C$1000,SUMPRODUCT((IDマスタ!$B$1:$B$1000=AB$3)*(IDマスタ!$E$1:$E$1000=V25)*1,ROW(IDマスタ!$A$1:$A$1000)),0),"")</f>
        <v>Q00000002240</v>
      </c>
      <c r="AC25" t="str">
        <f ca="1">IF(W25&lt;&gt;"",INDEX(IDマスタ!$C$1:$C$1000,SUMPRODUCT((IDマスタ!$B$1:$B$1000=AC$3)*(IDマスタ!$E$1:$E$1000=W25)*1,ROW(IDマスタ!$A$1:$A$1000)),0),"")</f>
        <v>Q00000003140</v>
      </c>
      <c r="AD25" t="str">
        <f ca="1">IF(X25&lt;&gt;"",INDEX(IDマスタ!$C$1:$C$1000,SUMPRODUCT((IDマスタ!$B$1:$B$1000=AD$3)*(IDマスタ!$E$1:$E$1000=X25)*1,ROW(IDマスタ!$A$1:$A$1000)),0),"")</f>
        <v>Q00000004000</v>
      </c>
      <c r="AE25" t="str">
        <f ca="1">IF(Y25&lt;&gt;"",INDEX(IDマスタ!$C$1:$C$1000,SUMPRODUCT((IDマスタ!$B$1:$B$1000=AE$3)*(IDマスタ!$E$1:$E$1000=Y25)*1,ROW(IDマスタ!$A$1:$A$1000)),0),"")</f>
        <v>Q00000004970</v>
      </c>
    </row>
    <row r="26" spans="1:31">
      <c r="A26">
        <v>19</v>
      </c>
      <c r="B26" t="s">
        <v>250</v>
      </c>
      <c r="C26" t="s">
        <v>60</v>
      </c>
      <c r="D26" t="str">
        <f t="shared" si="19"/>
        <v>最初に計画を立ててから勉強を始める_プランニング方略</v>
      </c>
      <c r="E26" t="str">
        <f>INDEX(対応表2!E:E,MATCH(統一!D26,対応表2!D:D,0),0)</f>
        <v>q12</v>
      </c>
      <c r="G26" t="s">
        <v>1383</v>
      </c>
      <c r="H26" t="s">
        <v>1383</v>
      </c>
      <c r="I26" t="s">
        <v>1383</v>
      </c>
      <c r="J26" t="s">
        <v>1383</v>
      </c>
      <c r="K26" t="s">
        <v>1383</v>
      </c>
      <c r="L26" t="s">
        <v>1383</v>
      </c>
      <c r="N26" t="str">
        <f t="shared" ca="1" si="20"/>
        <v>勉強するときは，さいしょに計画を立ててから始める</v>
      </c>
      <c r="O26" t="str">
        <f t="shared" ca="1" si="21"/>
        <v>勉強するときは，最初に計画を立ててから始める</v>
      </c>
      <c r="P26" t="str">
        <f t="shared" ca="1" si="22"/>
        <v>勉強するときは，最初に計画を立ててから始める</v>
      </c>
      <c r="Q26" t="str">
        <f t="shared" ca="1" si="23"/>
        <v>勉強するときは，最初に計画を立ててから始める</v>
      </c>
      <c r="R26" t="str">
        <f t="shared" ca="1" si="24"/>
        <v>勉強するときは，最初に計画を立ててから始める</v>
      </c>
      <c r="S26" t="str">
        <f t="shared" ca="1" si="25"/>
        <v>勉強するときは，最初に計画を立ててから始める</v>
      </c>
      <c r="T26">
        <f t="shared" ca="1" si="26"/>
        <v>19</v>
      </c>
      <c r="U26">
        <f t="shared" ca="1" si="14"/>
        <v>19</v>
      </c>
      <c r="V26">
        <f t="shared" ca="1" si="15"/>
        <v>19</v>
      </c>
      <c r="W26">
        <f t="shared" ca="1" si="16"/>
        <v>19</v>
      </c>
      <c r="X26">
        <f t="shared" ca="1" si="17"/>
        <v>19</v>
      </c>
      <c r="Y26">
        <f t="shared" ca="1" si="18"/>
        <v>19</v>
      </c>
      <c r="Z26" t="str">
        <f ca="1">IF(T26&lt;&gt;"",INDEX(IDマスタ!$C$1:$C$1000,SUMPRODUCT((IDマスタ!$B$1:$B$1000=Z$3)*(IDマスタ!$E$1:$E$1000=T26)*1,ROW(IDマスタ!$A$1:$A$1000)),0),"")</f>
        <v>Q00000000190</v>
      </c>
      <c r="AA26" t="str">
        <f ca="1">IF(U26&lt;&gt;"",INDEX(IDマスタ!$C$1:$C$1000,SUMPRODUCT((IDマスタ!$B$1:$B$1000=AA$3)*(IDマスタ!$E$1:$E$1000=U26)*1,ROW(IDマスタ!$A$1:$A$1000)),0),"")</f>
        <v>Q00000001230</v>
      </c>
      <c r="AB26" t="str">
        <f ca="1">IF(V26&lt;&gt;"",INDEX(IDマスタ!$C$1:$C$1000,SUMPRODUCT((IDマスタ!$B$1:$B$1000=AB$3)*(IDマスタ!$E$1:$E$1000=V26)*1,ROW(IDマスタ!$A$1:$A$1000)),0),"")</f>
        <v>Q00000002250</v>
      </c>
      <c r="AC26" t="str">
        <f ca="1">IF(W26&lt;&gt;"",INDEX(IDマスタ!$C$1:$C$1000,SUMPRODUCT((IDマスタ!$B$1:$B$1000=AC$3)*(IDマスタ!$E$1:$E$1000=W26)*1,ROW(IDマスタ!$A$1:$A$1000)),0),"")</f>
        <v>Q00000003150</v>
      </c>
      <c r="AD26" t="str">
        <f ca="1">IF(X26&lt;&gt;"",INDEX(IDマスタ!$C$1:$C$1000,SUMPRODUCT((IDマスタ!$B$1:$B$1000=AD$3)*(IDマスタ!$E$1:$E$1000=X26)*1,ROW(IDマスタ!$A$1:$A$1000)),0),"")</f>
        <v>Q00000004010</v>
      </c>
      <c r="AE26" t="str">
        <f ca="1">IF(Y26&lt;&gt;"",INDEX(IDマスタ!$C$1:$C$1000,SUMPRODUCT((IDマスタ!$B$1:$B$1000=AE$3)*(IDマスタ!$E$1:$E$1000=Y26)*1,ROW(IDマスタ!$A$1:$A$1000)),0),"")</f>
        <v>Q00000004980</v>
      </c>
    </row>
    <row r="27" spans="1:31">
      <c r="A27">
        <v>20</v>
      </c>
      <c r="B27" t="s">
        <v>2036</v>
      </c>
      <c r="C27" t="s">
        <v>61</v>
      </c>
      <c r="D27" t="str">
        <f t="shared" si="19"/>
        <v>勉強をする前に何を勉強するか考える_柔軟的方略</v>
      </c>
      <c r="E27" t="str">
        <f>INDEX(対応表2!E:E,MATCH(統一!D27,対応表2!D:D,0),0)</f>
        <v>q7</v>
      </c>
      <c r="G27" t="s">
        <v>1384</v>
      </c>
      <c r="H27" t="s">
        <v>1384</v>
      </c>
      <c r="I27" t="s">
        <v>1384</v>
      </c>
      <c r="J27" t="s">
        <v>1384</v>
      </c>
      <c r="K27" t="s">
        <v>1384</v>
      </c>
      <c r="L27" t="s">
        <v>1384</v>
      </c>
      <c r="N27" t="str">
        <f t="shared" ca="1" si="20"/>
        <v>勉強する前に，これから何を勉強しなければならないかについて考える</v>
      </c>
      <c r="O27" t="str">
        <f t="shared" ca="1" si="21"/>
        <v>勉強する前に，これから何を勉強しなければならないかについて考える</v>
      </c>
      <c r="P27" t="str">
        <f t="shared" ca="1" si="22"/>
        <v>勉強する前に，これから何を勉強しなければならないかについて考える</v>
      </c>
      <c r="Q27" t="str">
        <f t="shared" ca="1" si="23"/>
        <v>勉強する前に，これから何を勉強しなければならないかについて考える</v>
      </c>
      <c r="R27" t="str">
        <f t="shared" ca="1" si="24"/>
        <v>勉強する前に，これから何を勉強しなければならないかについて考える</v>
      </c>
      <c r="S27" t="str">
        <f t="shared" ca="1" si="25"/>
        <v>勉強する前に，これから何を勉強しなければならないかについて考える</v>
      </c>
      <c r="T27">
        <f t="shared" ca="1" si="26"/>
        <v>20</v>
      </c>
      <c r="U27">
        <f t="shared" ca="1" si="14"/>
        <v>20</v>
      </c>
      <c r="V27">
        <f t="shared" ca="1" si="15"/>
        <v>20</v>
      </c>
      <c r="W27">
        <f t="shared" ca="1" si="16"/>
        <v>20</v>
      </c>
      <c r="X27">
        <f t="shared" ca="1" si="17"/>
        <v>20</v>
      </c>
      <c r="Y27">
        <f t="shared" ca="1" si="18"/>
        <v>20</v>
      </c>
      <c r="Z27" t="str">
        <f ca="1">IF(T27&lt;&gt;"",INDEX(IDマスタ!$C$1:$C$1000,SUMPRODUCT((IDマスタ!$B$1:$B$1000=Z$3)*(IDマスタ!$E$1:$E$1000=T27)*1,ROW(IDマスタ!$A$1:$A$1000)),0),"")</f>
        <v>Q00000000200</v>
      </c>
      <c r="AA27" t="str">
        <f ca="1">IF(U27&lt;&gt;"",INDEX(IDマスタ!$C$1:$C$1000,SUMPRODUCT((IDマスタ!$B$1:$B$1000=AA$3)*(IDマスタ!$E$1:$E$1000=U27)*1,ROW(IDマスタ!$A$1:$A$1000)),0),"")</f>
        <v>Q00000001240</v>
      </c>
      <c r="AB27" t="str">
        <f ca="1">IF(V27&lt;&gt;"",INDEX(IDマスタ!$C$1:$C$1000,SUMPRODUCT((IDマスタ!$B$1:$B$1000=AB$3)*(IDマスタ!$E$1:$E$1000=V27)*1,ROW(IDマスタ!$A$1:$A$1000)),0),"")</f>
        <v>Q00000002260</v>
      </c>
      <c r="AC27" t="str">
        <f ca="1">IF(W27&lt;&gt;"",INDEX(IDマスタ!$C$1:$C$1000,SUMPRODUCT((IDマスタ!$B$1:$B$1000=AC$3)*(IDマスタ!$E$1:$E$1000=W27)*1,ROW(IDマスタ!$A$1:$A$1000)),0),"")</f>
        <v>Q00000003160</v>
      </c>
      <c r="AD27" t="str">
        <f ca="1">IF(X27&lt;&gt;"",INDEX(IDマスタ!$C$1:$C$1000,SUMPRODUCT((IDマスタ!$B$1:$B$1000=AD$3)*(IDマスタ!$E$1:$E$1000=X27)*1,ROW(IDマスタ!$A$1:$A$1000)),0),"")</f>
        <v>Q00000004020</v>
      </c>
      <c r="AE27" t="str">
        <f ca="1">IF(Y27&lt;&gt;"",INDEX(IDマスタ!$C$1:$C$1000,SUMPRODUCT((IDマスタ!$B$1:$B$1000=AE$3)*(IDマスタ!$E$1:$E$1000=Y27)*1,ROW(IDマスタ!$A$1:$A$1000)),0),"")</f>
        <v>Q00000004990</v>
      </c>
    </row>
    <row r="28" spans="1:31">
      <c r="A28">
        <v>21</v>
      </c>
      <c r="B28" t="s">
        <v>2035</v>
      </c>
      <c r="C28" t="s">
        <v>62</v>
      </c>
      <c r="D28" t="str">
        <f t="shared" si="19"/>
        <v>わからないときは、友達にやり方を聞く_人的リソース方略</v>
      </c>
      <c r="E28" t="str">
        <f>INDEX(対応表2!E:E,MATCH(統一!D28,対応表2!D:D,0),0)</f>
        <v>q25</v>
      </c>
      <c r="G28" t="s">
        <v>1386</v>
      </c>
      <c r="H28" t="s">
        <v>1386</v>
      </c>
      <c r="I28" t="s">
        <v>1386</v>
      </c>
      <c r="J28" t="s">
        <v>1386</v>
      </c>
      <c r="K28" t="s">
        <v>1386</v>
      </c>
      <c r="L28" t="s">
        <v>1386</v>
      </c>
      <c r="N28" t="str">
        <f t="shared" ca="1" si="20"/>
        <v>勉強でわからないところがあったら，友だちに勉強のやり方をきく</v>
      </c>
      <c r="O28" t="str">
        <f t="shared" ca="1" si="21"/>
        <v>勉強でわからないところがあったら，友達に勉強のやり方をきく</v>
      </c>
      <c r="P28" t="str">
        <f t="shared" ca="1" si="22"/>
        <v>勉強でわからないところがあったら，友達に勉強のやり方をきく</v>
      </c>
      <c r="Q28" t="str">
        <f t="shared" ca="1" si="23"/>
        <v>勉強でわからないところがあったら，友達に勉強のやり方をきく</v>
      </c>
      <c r="R28" t="str">
        <f t="shared" ca="1" si="24"/>
        <v>勉強でわからないところがあったら，友達に勉強のやり方をきく</v>
      </c>
      <c r="S28" t="str">
        <f t="shared" ca="1" si="25"/>
        <v>勉強でわからないところがあったら，友達に勉強のやり方をきく</v>
      </c>
      <c r="T28">
        <f t="shared" ca="1" si="26"/>
        <v>21</v>
      </c>
      <c r="U28">
        <f t="shared" ca="1" si="14"/>
        <v>21</v>
      </c>
      <c r="V28">
        <f t="shared" ca="1" si="15"/>
        <v>21</v>
      </c>
      <c r="W28">
        <f t="shared" ca="1" si="16"/>
        <v>21</v>
      </c>
      <c r="X28">
        <f t="shared" ca="1" si="17"/>
        <v>21</v>
      </c>
      <c r="Y28">
        <f t="shared" ca="1" si="18"/>
        <v>21</v>
      </c>
      <c r="Z28" t="str">
        <f ca="1">IF(T28&lt;&gt;"",INDEX(IDマスタ!$C$1:$C$1000,SUMPRODUCT((IDマスタ!$B$1:$B$1000=Z$3)*(IDマスタ!$E$1:$E$1000=T28)*1,ROW(IDマスタ!$A$1:$A$1000)),0),"")</f>
        <v>Q00000000210</v>
      </c>
      <c r="AA28" t="str">
        <f ca="1">IF(U28&lt;&gt;"",INDEX(IDマスタ!$C$1:$C$1000,SUMPRODUCT((IDマスタ!$B$1:$B$1000=AA$3)*(IDマスタ!$E$1:$E$1000=U28)*1,ROW(IDマスタ!$A$1:$A$1000)),0),"")</f>
        <v>Q00000001250</v>
      </c>
      <c r="AB28" t="str">
        <f ca="1">IF(V28&lt;&gt;"",INDEX(IDマスタ!$C$1:$C$1000,SUMPRODUCT((IDマスタ!$B$1:$B$1000=AB$3)*(IDマスタ!$E$1:$E$1000=V28)*1,ROW(IDマスタ!$A$1:$A$1000)),0),"")</f>
        <v>Q00000002270</v>
      </c>
      <c r="AC28" t="str">
        <f ca="1">IF(W28&lt;&gt;"",INDEX(IDマスタ!$C$1:$C$1000,SUMPRODUCT((IDマスタ!$B$1:$B$1000=AC$3)*(IDマスタ!$E$1:$E$1000=W28)*1,ROW(IDマスタ!$A$1:$A$1000)),0),"")</f>
        <v>Q00000003170</v>
      </c>
      <c r="AD28" t="str">
        <f ca="1">IF(X28&lt;&gt;"",INDEX(IDマスタ!$C$1:$C$1000,SUMPRODUCT((IDマスタ!$B$1:$B$1000=AD$3)*(IDマスタ!$E$1:$E$1000=X28)*1,ROW(IDマスタ!$A$1:$A$1000)),0),"")</f>
        <v>Q00000004030</v>
      </c>
      <c r="AE28" t="str">
        <f ca="1">IF(Y28&lt;&gt;"",INDEX(IDマスタ!$C$1:$C$1000,SUMPRODUCT((IDマスタ!$B$1:$B$1000=AE$3)*(IDマスタ!$E$1:$E$1000=Y28)*1,ROW(IDマスタ!$A$1:$A$1000)),0),"")</f>
        <v>Q00000005000</v>
      </c>
    </row>
    <row r="29" spans="1:31">
      <c r="A29">
        <v>22</v>
      </c>
      <c r="B29" t="s">
        <v>2034</v>
      </c>
      <c r="C29" t="s">
        <v>63</v>
      </c>
      <c r="D29" t="str">
        <f t="shared" si="19"/>
        <v>必要なものを用意してから勉強する_作業方略</v>
      </c>
      <c r="E29" t="str">
        <f>INDEX(対応表2!E:E,MATCH(統一!D29,対応表2!D:D,0),0)</f>
        <v>q19</v>
      </c>
      <c r="G29" t="s">
        <v>1388</v>
      </c>
      <c r="H29" t="s">
        <v>1388</v>
      </c>
      <c r="I29" t="s">
        <v>1388</v>
      </c>
      <c r="J29" t="s">
        <v>1388</v>
      </c>
      <c r="K29" t="s">
        <v>1388</v>
      </c>
      <c r="L29" t="s">
        <v>1388</v>
      </c>
      <c r="N29" t="str">
        <f t="shared" ca="1" si="20"/>
        <v>勉強する前に，勉強にひつような本などを用意してから勉強するようにしている</v>
      </c>
      <c r="O29" t="str">
        <f t="shared" ca="1" si="21"/>
        <v>勉強する前に，勉強に必要な本などを用意してから勉強するようにしている</v>
      </c>
      <c r="P29" t="str">
        <f t="shared" ca="1" si="22"/>
        <v>勉強する前に，勉強に必要な本などを用意してから勉強するようにしている</v>
      </c>
      <c r="Q29" t="str">
        <f t="shared" ca="1" si="23"/>
        <v>勉強する前に，勉強に必要な本などを用意してから勉強するようにしている</v>
      </c>
      <c r="R29" t="str">
        <f t="shared" ca="1" si="24"/>
        <v>勉強する前に，勉強に必要な本などを用意してから勉強するようにしている</v>
      </c>
      <c r="S29" t="str">
        <f t="shared" ca="1" si="25"/>
        <v>勉強する前に，勉強に必要な本などを用意してから勉強するようにしている</v>
      </c>
      <c r="T29">
        <f t="shared" ca="1" si="26"/>
        <v>22</v>
      </c>
      <c r="U29">
        <f t="shared" ca="1" si="14"/>
        <v>22</v>
      </c>
      <c r="V29">
        <f t="shared" ca="1" si="15"/>
        <v>22</v>
      </c>
      <c r="W29">
        <f t="shared" ca="1" si="16"/>
        <v>22</v>
      </c>
      <c r="X29">
        <f t="shared" ca="1" si="17"/>
        <v>22</v>
      </c>
      <c r="Y29">
        <f t="shared" ca="1" si="18"/>
        <v>22</v>
      </c>
      <c r="Z29" t="str">
        <f ca="1">IF(T29&lt;&gt;"",INDEX(IDマスタ!$C$1:$C$1000,SUMPRODUCT((IDマスタ!$B$1:$B$1000=Z$3)*(IDマスタ!$E$1:$E$1000=T29)*1,ROW(IDマスタ!$A$1:$A$1000)),0),"")</f>
        <v>Q00000000220</v>
      </c>
      <c r="AA29" t="str">
        <f ca="1">IF(U29&lt;&gt;"",INDEX(IDマスタ!$C$1:$C$1000,SUMPRODUCT((IDマスタ!$B$1:$B$1000=AA$3)*(IDマスタ!$E$1:$E$1000=U29)*1,ROW(IDマスタ!$A$1:$A$1000)),0),"")</f>
        <v>Q00000001260</v>
      </c>
      <c r="AB29" t="str">
        <f ca="1">IF(V29&lt;&gt;"",INDEX(IDマスタ!$C$1:$C$1000,SUMPRODUCT((IDマスタ!$B$1:$B$1000=AB$3)*(IDマスタ!$E$1:$E$1000=V29)*1,ROW(IDマスタ!$A$1:$A$1000)),0),"")</f>
        <v>Q00000002280</v>
      </c>
      <c r="AC29" t="str">
        <f ca="1">IF(W29&lt;&gt;"",INDEX(IDマスタ!$C$1:$C$1000,SUMPRODUCT((IDマスタ!$B$1:$B$1000=AC$3)*(IDマスタ!$E$1:$E$1000=W29)*1,ROW(IDマスタ!$A$1:$A$1000)),0),"")</f>
        <v>Q00000003180</v>
      </c>
      <c r="AD29" t="str">
        <f ca="1">IF(X29&lt;&gt;"",INDEX(IDマスタ!$C$1:$C$1000,SUMPRODUCT((IDマスタ!$B$1:$B$1000=AD$3)*(IDマスタ!$E$1:$E$1000=X29)*1,ROW(IDマスタ!$A$1:$A$1000)),0),"")</f>
        <v>Q00000004040</v>
      </c>
      <c r="AE29" t="str">
        <f ca="1">IF(Y29&lt;&gt;"",INDEX(IDマスタ!$C$1:$C$1000,SUMPRODUCT((IDマスタ!$B$1:$B$1000=AE$3)*(IDマスタ!$E$1:$E$1000=Y29)*1,ROW(IDマスタ!$A$1:$A$1000)),0),"")</f>
        <v>Q00000005010</v>
      </c>
    </row>
    <row r="30" spans="1:31">
      <c r="A30">
        <v>23</v>
      </c>
      <c r="B30" t="s">
        <v>2035</v>
      </c>
      <c r="C30" t="s">
        <v>64</v>
      </c>
      <c r="D30" t="str">
        <f t="shared" si="19"/>
        <v>勉強のできる友達と同じやり方でやる_人的リソース方略</v>
      </c>
      <c r="E30" t="str">
        <f>INDEX(対応表2!E:E,MATCH(統一!D30,対応表2!D:D,0),0)</f>
        <v>q26</v>
      </c>
      <c r="G30" t="s">
        <v>1390</v>
      </c>
      <c r="H30" t="s">
        <v>1390</v>
      </c>
      <c r="I30" t="s">
        <v>1390</v>
      </c>
      <c r="J30" t="s">
        <v>1390</v>
      </c>
      <c r="K30" t="s">
        <v>1390</v>
      </c>
      <c r="L30" t="s">
        <v>1390</v>
      </c>
      <c r="N30" t="str">
        <f t="shared" ca="1" si="20"/>
        <v>勉強のできる友だちと，同じやり方で勉強する</v>
      </c>
      <c r="O30" t="str">
        <f t="shared" ca="1" si="21"/>
        <v>勉強のできる友達と，同じやり方で勉強する</v>
      </c>
      <c r="P30" t="str">
        <f t="shared" ca="1" si="22"/>
        <v>勉強のできる友達と，同じやり方で勉強する</v>
      </c>
      <c r="Q30" t="str">
        <f t="shared" ca="1" si="23"/>
        <v>勉強のできる友達と，同じやり方で勉強する</v>
      </c>
      <c r="R30" t="str">
        <f t="shared" ca="1" si="24"/>
        <v>勉強のできる友達と，同じやり方で勉強する</v>
      </c>
      <c r="S30" t="str">
        <f t="shared" ca="1" si="25"/>
        <v>勉強のできる友達と，同じやり方で勉強する</v>
      </c>
      <c r="T30">
        <f t="shared" ca="1" si="26"/>
        <v>23</v>
      </c>
      <c r="U30">
        <f t="shared" ca="1" si="14"/>
        <v>23</v>
      </c>
      <c r="V30">
        <f t="shared" ca="1" si="15"/>
        <v>23</v>
      </c>
      <c r="W30">
        <f t="shared" ca="1" si="16"/>
        <v>23</v>
      </c>
      <c r="X30">
        <f t="shared" ca="1" si="17"/>
        <v>23</v>
      </c>
      <c r="Y30">
        <f t="shared" ca="1" si="18"/>
        <v>23</v>
      </c>
      <c r="Z30" t="str">
        <f ca="1">IF(T30&lt;&gt;"",INDEX(IDマスタ!$C$1:$C$1000,SUMPRODUCT((IDマスタ!$B$1:$B$1000=Z$3)*(IDマスタ!$E$1:$E$1000=T30)*1,ROW(IDマスタ!$A$1:$A$1000)),0),"")</f>
        <v>Q00000000230</v>
      </c>
      <c r="AA30" t="str">
        <f ca="1">IF(U30&lt;&gt;"",INDEX(IDマスタ!$C$1:$C$1000,SUMPRODUCT((IDマスタ!$B$1:$B$1000=AA$3)*(IDマスタ!$E$1:$E$1000=U30)*1,ROW(IDマスタ!$A$1:$A$1000)),0),"")</f>
        <v>Q00000001270</v>
      </c>
      <c r="AB30" t="str">
        <f ca="1">IF(V30&lt;&gt;"",INDEX(IDマスタ!$C$1:$C$1000,SUMPRODUCT((IDマスタ!$B$1:$B$1000=AB$3)*(IDマスタ!$E$1:$E$1000=V30)*1,ROW(IDマスタ!$A$1:$A$1000)),0),"")</f>
        <v>Q00000002290</v>
      </c>
      <c r="AC30" t="str">
        <f ca="1">IF(W30&lt;&gt;"",INDEX(IDマスタ!$C$1:$C$1000,SUMPRODUCT((IDマスタ!$B$1:$B$1000=AC$3)*(IDマスタ!$E$1:$E$1000=W30)*1,ROW(IDマスタ!$A$1:$A$1000)),0),"")</f>
        <v>Q00000003190</v>
      </c>
      <c r="AD30" t="str">
        <f ca="1">IF(X30&lt;&gt;"",INDEX(IDマスタ!$C$1:$C$1000,SUMPRODUCT((IDマスタ!$B$1:$B$1000=AD$3)*(IDマスタ!$E$1:$E$1000=X30)*1,ROW(IDマスタ!$A$1:$A$1000)),0),"")</f>
        <v>Q00000004050</v>
      </c>
      <c r="AE30" t="str">
        <f ca="1">IF(Y30&lt;&gt;"",INDEX(IDマスタ!$C$1:$C$1000,SUMPRODUCT((IDマスタ!$B$1:$B$1000=AE$3)*(IDマスタ!$E$1:$E$1000=Y30)*1,ROW(IDマスタ!$A$1:$A$1000)),0),"")</f>
        <v>Q00000005020</v>
      </c>
    </row>
    <row r="31" spans="1:31">
      <c r="A31">
        <v>24</v>
      </c>
      <c r="B31" t="s">
        <v>250</v>
      </c>
      <c r="C31" t="s">
        <v>7</v>
      </c>
      <c r="D31" t="str">
        <f t="shared" si="19"/>
        <v>正しいか確かめる_プランニング方略</v>
      </c>
      <c r="E31" t="str">
        <f>INDEX(対応表2!E:E,MATCH(統一!D31,対応表2!D:D,0),0)</f>
        <v>q13</v>
      </c>
      <c r="G31" t="s">
        <v>1392</v>
      </c>
      <c r="H31" t="s">
        <v>1392</v>
      </c>
      <c r="I31" t="s">
        <v>1392</v>
      </c>
      <c r="J31" t="s">
        <v>1392</v>
      </c>
      <c r="K31" t="s">
        <v>1392</v>
      </c>
      <c r="L31" t="s">
        <v>1392</v>
      </c>
      <c r="N31" t="str">
        <f t="shared" ca="1" si="20"/>
        <v>勉強をしているときに，やっていることが正しくできているかどうかをたしかめる</v>
      </c>
      <c r="O31" t="str">
        <f t="shared" ca="1" si="21"/>
        <v>勉強をしているときに，やっていることが正しくできているかどうかをたしかめる</v>
      </c>
      <c r="P31" t="str">
        <f t="shared" ca="1" si="22"/>
        <v>勉強をしているときに，やっていることが正しくできているかどうかを確かめる</v>
      </c>
      <c r="Q31" t="str">
        <f t="shared" ca="1" si="23"/>
        <v>勉強をしているときに，やっていることが正しくできているかどうかを確かめる</v>
      </c>
      <c r="R31" t="str">
        <f t="shared" ca="1" si="24"/>
        <v>勉強をしているときに，やっていることが正しくできているかどうかを確かめる</v>
      </c>
      <c r="S31" t="str">
        <f t="shared" ca="1" si="25"/>
        <v>勉強をしているときに，やっていることが正しくできているかどうかを確かめる</v>
      </c>
      <c r="T31">
        <f t="shared" ca="1" si="26"/>
        <v>24</v>
      </c>
      <c r="U31">
        <f t="shared" ca="1" si="14"/>
        <v>24</v>
      </c>
      <c r="V31">
        <f t="shared" ca="1" si="15"/>
        <v>24</v>
      </c>
      <c r="W31">
        <f t="shared" ca="1" si="16"/>
        <v>24</v>
      </c>
      <c r="X31">
        <f t="shared" ca="1" si="17"/>
        <v>24</v>
      </c>
      <c r="Y31">
        <f t="shared" ca="1" si="18"/>
        <v>24</v>
      </c>
      <c r="Z31" t="str">
        <f ca="1">IF(T31&lt;&gt;"",INDEX(IDマスタ!$C$1:$C$1000,SUMPRODUCT((IDマスタ!$B$1:$B$1000=Z$3)*(IDマスタ!$E$1:$E$1000=T31)*1,ROW(IDマスタ!$A$1:$A$1000)),0),"")</f>
        <v>Q00000000240</v>
      </c>
      <c r="AA31" t="str">
        <f ca="1">IF(U31&lt;&gt;"",INDEX(IDマスタ!$C$1:$C$1000,SUMPRODUCT((IDマスタ!$B$1:$B$1000=AA$3)*(IDマスタ!$E$1:$E$1000=U31)*1,ROW(IDマスタ!$A$1:$A$1000)),0),"")</f>
        <v>Q00000001280</v>
      </c>
      <c r="AB31" t="str">
        <f ca="1">IF(V31&lt;&gt;"",INDEX(IDマスタ!$C$1:$C$1000,SUMPRODUCT((IDマスタ!$B$1:$B$1000=AB$3)*(IDマスタ!$E$1:$E$1000=V31)*1,ROW(IDマスタ!$A$1:$A$1000)),0),"")</f>
        <v>Q00000002300</v>
      </c>
      <c r="AC31" t="str">
        <f ca="1">IF(W31&lt;&gt;"",INDEX(IDマスタ!$C$1:$C$1000,SUMPRODUCT((IDマスタ!$B$1:$B$1000=AC$3)*(IDマスタ!$E$1:$E$1000=W31)*1,ROW(IDマスタ!$A$1:$A$1000)),0),"")</f>
        <v>Q00000003200</v>
      </c>
      <c r="AD31" t="str">
        <f ca="1">IF(X31&lt;&gt;"",INDEX(IDマスタ!$C$1:$C$1000,SUMPRODUCT((IDマスタ!$B$1:$B$1000=AD$3)*(IDマスタ!$E$1:$E$1000=X31)*1,ROW(IDマスタ!$A$1:$A$1000)),0),"")</f>
        <v>Q00000004060</v>
      </c>
      <c r="AE31" t="str">
        <f ca="1">IF(Y31&lt;&gt;"",INDEX(IDマスタ!$C$1:$C$1000,SUMPRODUCT((IDマスタ!$B$1:$B$1000=AE$3)*(IDマスタ!$E$1:$E$1000=Y31)*1,ROW(IDマスタ!$A$1:$A$1000)),0),"")</f>
        <v>Q00000005030</v>
      </c>
    </row>
    <row r="32" spans="1:31">
      <c r="A32">
        <v>25</v>
      </c>
      <c r="B32" t="s">
        <v>250</v>
      </c>
      <c r="C32" t="s">
        <v>65</v>
      </c>
      <c r="D32" t="str">
        <f t="shared" si="19"/>
        <v>計画に沿って行う_プランニング方略</v>
      </c>
      <c r="E32" t="str">
        <f>INDEX(対応表2!E:E,MATCH(統一!D32,対応表2!D:D,0),0)</f>
        <v>q14</v>
      </c>
      <c r="G32" t="s">
        <v>1394</v>
      </c>
      <c r="H32" t="s">
        <v>1394</v>
      </c>
      <c r="I32" t="s">
        <v>1394</v>
      </c>
      <c r="J32" t="s">
        <v>1394</v>
      </c>
      <c r="K32" t="s">
        <v>1394</v>
      </c>
      <c r="L32" t="s">
        <v>1394</v>
      </c>
      <c r="N32" t="str">
        <f t="shared" ca="1" si="20"/>
        <v>勉強するときは，自分で決めた計画にそって行う</v>
      </c>
      <c r="O32" t="str">
        <f t="shared" ca="1" si="21"/>
        <v>勉強するときは，自分で決めた計画にそって行う</v>
      </c>
      <c r="P32" t="str">
        <f t="shared" ca="1" si="22"/>
        <v>勉強するときは，自分できめた計画にそって行う</v>
      </c>
      <c r="Q32" t="str">
        <f t="shared" ca="1" si="23"/>
        <v>勉強するときは，自分で決めた計画に沿って行う</v>
      </c>
      <c r="R32" t="str">
        <f t="shared" ca="1" si="24"/>
        <v>勉強するときは，自分で決めた計画に沿って行う</v>
      </c>
      <c r="S32" t="str">
        <f t="shared" ca="1" si="25"/>
        <v>勉強するときは，自分で決めた計画に沿って行う</v>
      </c>
      <c r="T32">
        <f t="shared" ca="1" si="26"/>
        <v>25</v>
      </c>
      <c r="U32">
        <f t="shared" ca="1" si="14"/>
        <v>25</v>
      </c>
      <c r="V32">
        <f t="shared" ca="1" si="15"/>
        <v>25</v>
      </c>
      <c r="W32">
        <f t="shared" ca="1" si="16"/>
        <v>25</v>
      </c>
      <c r="X32">
        <f t="shared" ca="1" si="17"/>
        <v>25</v>
      </c>
      <c r="Y32">
        <f t="shared" ca="1" si="18"/>
        <v>25</v>
      </c>
      <c r="Z32" t="str">
        <f ca="1">IF(T32&lt;&gt;"",INDEX(IDマスタ!$C$1:$C$1000,SUMPRODUCT((IDマスタ!$B$1:$B$1000=Z$3)*(IDマスタ!$E$1:$E$1000=T32)*1,ROW(IDマスタ!$A$1:$A$1000)),0),"")</f>
        <v>Q00000000250</v>
      </c>
      <c r="AA32" t="str">
        <f ca="1">IF(U32&lt;&gt;"",INDEX(IDマスタ!$C$1:$C$1000,SUMPRODUCT((IDマスタ!$B$1:$B$1000=AA$3)*(IDマスタ!$E$1:$E$1000=U32)*1,ROW(IDマスタ!$A$1:$A$1000)),0),"")</f>
        <v>Q00000001290</v>
      </c>
      <c r="AB32" t="str">
        <f ca="1">IF(V32&lt;&gt;"",INDEX(IDマスタ!$C$1:$C$1000,SUMPRODUCT((IDマスタ!$B$1:$B$1000=AB$3)*(IDマスタ!$E$1:$E$1000=V32)*1,ROW(IDマスタ!$A$1:$A$1000)),0),"")</f>
        <v>Q00000002310</v>
      </c>
      <c r="AC32" t="str">
        <f ca="1">IF(W32&lt;&gt;"",INDEX(IDマスタ!$C$1:$C$1000,SUMPRODUCT((IDマスタ!$B$1:$B$1000=AC$3)*(IDマスタ!$E$1:$E$1000=W32)*1,ROW(IDマスタ!$A$1:$A$1000)),0),"")</f>
        <v>Q00000003210</v>
      </c>
      <c r="AD32" t="str">
        <f ca="1">IF(X32&lt;&gt;"",INDEX(IDマスタ!$C$1:$C$1000,SUMPRODUCT((IDマスタ!$B$1:$B$1000=AD$3)*(IDマスタ!$E$1:$E$1000=X32)*1,ROW(IDマスタ!$A$1:$A$1000)),0),"")</f>
        <v>Q00000004070</v>
      </c>
      <c r="AE32" t="str">
        <f ca="1">IF(Y32&lt;&gt;"",INDEX(IDマスタ!$C$1:$C$1000,SUMPRODUCT((IDマスタ!$B$1:$B$1000=AE$3)*(IDマスタ!$E$1:$E$1000=Y32)*1,ROW(IDマスタ!$A$1:$A$1000)),0),"")</f>
        <v>Q00000005040</v>
      </c>
    </row>
    <row r="33" spans="1:31">
      <c r="A33">
        <v>26</v>
      </c>
      <c r="B33" t="s">
        <v>2038</v>
      </c>
      <c r="C33" t="s">
        <v>66</v>
      </c>
      <c r="D33" t="str">
        <f t="shared" si="19"/>
        <v>嫌なところもよい成績をとるためにがんばる_努力調整方略</v>
      </c>
      <c r="E33" t="str">
        <f>INDEX(対応表2!E:E,MATCH(統一!D33,対応表2!D:D,0),0)</f>
        <v>q36</v>
      </c>
      <c r="G33" t="s">
        <v>1396</v>
      </c>
      <c r="H33" t="s">
        <v>1396</v>
      </c>
      <c r="I33" t="s">
        <v>1396</v>
      </c>
      <c r="J33" t="s">
        <v>1396</v>
      </c>
      <c r="K33" t="s">
        <v>1396</v>
      </c>
      <c r="L33" t="s">
        <v>1396</v>
      </c>
      <c r="N33" t="str">
        <f t="shared" ca="1" si="20"/>
        <v>今やっていることが気に入らなかったとしても，学校の勉強でよいせいせきをとるために一生けん命がんばる</v>
      </c>
      <c r="O33" t="str">
        <f t="shared" ca="1" si="21"/>
        <v>今やっていることが気に入らなかったとしても，学校の勉強でよい成績をとるために一生けん命がんばる</v>
      </c>
      <c r="P33" t="str">
        <f t="shared" ca="1" si="22"/>
        <v>今やっていることが気に入らなかったとしても，学校の勉強でよい成績をとるために一生けん命がんばる</v>
      </c>
      <c r="Q33" t="str">
        <f t="shared" ca="1" si="23"/>
        <v>今やっていることが気に入らなかったとしても，学校の勉強でよい成績をとるために一生けん命がんばる</v>
      </c>
      <c r="R33" t="str">
        <f t="shared" ca="1" si="24"/>
        <v>今やっていることが気に入らなかったとしても，学校の勉強でよい成績をとるために一生懸命がんばる</v>
      </c>
      <c r="S33" t="str">
        <f t="shared" ca="1" si="25"/>
        <v>今やっていることが気に入らなかったとしても，学校の勉強でよい成績をとるために一生懸命がんばる</v>
      </c>
      <c r="T33">
        <f t="shared" ca="1" si="26"/>
        <v>26</v>
      </c>
      <c r="U33">
        <f t="shared" ca="1" si="14"/>
        <v>26</v>
      </c>
      <c r="V33">
        <f t="shared" ca="1" si="15"/>
        <v>26</v>
      </c>
      <c r="W33">
        <f t="shared" ca="1" si="16"/>
        <v>26</v>
      </c>
      <c r="X33">
        <f t="shared" ca="1" si="17"/>
        <v>26</v>
      </c>
      <c r="Y33">
        <f t="shared" ca="1" si="18"/>
        <v>26</v>
      </c>
      <c r="Z33" t="str">
        <f ca="1">IF(T33&lt;&gt;"",INDEX(IDマスタ!$C$1:$C$1000,SUMPRODUCT((IDマスタ!$B$1:$B$1000=Z$3)*(IDマスタ!$E$1:$E$1000=T33)*1,ROW(IDマスタ!$A$1:$A$1000)),0),"")</f>
        <v>Q00000000260</v>
      </c>
      <c r="AA33" t="str">
        <f ca="1">IF(U33&lt;&gt;"",INDEX(IDマスタ!$C$1:$C$1000,SUMPRODUCT((IDマスタ!$B$1:$B$1000=AA$3)*(IDマスタ!$E$1:$E$1000=U33)*1,ROW(IDマスタ!$A$1:$A$1000)),0),"")</f>
        <v>Q00000001300</v>
      </c>
      <c r="AB33" t="str">
        <f ca="1">IF(V33&lt;&gt;"",INDEX(IDマスタ!$C$1:$C$1000,SUMPRODUCT((IDマスタ!$B$1:$B$1000=AB$3)*(IDマスタ!$E$1:$E$1000=V33)*1,ROW(IDマスタ!$A$1:$A$1000)),0),"")</f>
        <v>Q00000002320</v>
      </c>
      <c r="AC33" t="str">
        <f ca="1">IF(W33&lt;&gt;"",INDEX(IDマスタ!$C$1:$C$1000,SUMPRODUCT((IDマスタ!$B$1:$B$1000=AC$3)*(IDマスタ!$E$1:$E$1000=W33)*1,ROW(IDマスタ!$A$1:$A$1000)),0),"")</f>
        <v>Q00000003220</v>
      </c>
      <c r="AD33" t="str">
        <f ca="1">IF(X33&lt;&gt;"",INDEX(IDマスタ!$C$1:$C$1000,SUMPRODUCT((IDマスタ!$B$1:$B$1000=AD$3)*(IDマスタ!$E$1:$E$1000=X33)*1,ROW(IDマスタ!$A$1:$A$1000)),0),"")</f>
        <v>Q00000004080</v>
      </c>
      <c r="AE33" t="str">
        <f ca="1">IF(Y33&lt;&gt;"",INDEX(IDマスタ!$C$1:$C$1000,SUMPRODUCT((IDマスタ!$B$1:$B$1000=AE$3)*(IDマスタ!$E$1:$E$1000=Y33)*1,ROW(IDマスタ!$A$1:$A$1000)),0),"")</f>
        <v>Q00000005050</v>
      </c>
    </row>
    <row r="34" spans="1:31">
      <c r="A34">
        <v>27</v>
      </c>
      <c r="B34" t="s">
        <v>2037</v>
      </c>
      <c r="C34" t="s">
        <v>67</v>
      </c>
      <c r="D34" t="str">
        <f t="shared" si="19"/>
        <v>知っている言葉で理解する_認知的方略</v>
      </c>
      <c r="E34" t="str">
        <f>INDEX(対応表2!E:E,MATCH(統一!D34,対応表2!D:D,0),0)</f>
        <v>q29</v>
      </c>
      <c r="G34" t="s">
        <v>1398</v>
      </c>
      <c r="H34" t="s">
        <v>1398</v>
      </c>
      <c r="I34" t="s">
        <v>1398</v>
      </c>
      <c r="J34" t="s">
        <v>1398</v>
      </c>
      <c r="K34" t="s">
        <v>1398</v>
      </c>
      <c r="L34" t="s">
        <v>1398</v>
      </c>
      <c r="N34" t="str">
        <f t="shared" ca="1" si="20"/>
        <v>勉強をするときは，内ようを自分の知っている言葉で理かいするようにする</v>
      </c>
      <c r="O34" t="str">
        <f t="shared" ca="1" si="21"/>
        <v>勉強をするときは，内ようを自分の知っている言葉で理かいするようにする</v>
      </c>
      <c r="P34" t="str">
        <f t="shared" ca="1" si="22"/>
        <v>勉強をするときは，内容を自分の知っている言葉で理解するようにする</v>
      </c>
      <c r="Q34" t="str">
        <f t="shared" ca="1" si="23"/>
        <v>勉強をするときは，内容を自分の知っている言葉で理解するようにする</v>
      </c>
      <c r="R34" t="str">
        <f t="shared" ca="1" si="24"/>
        <v>勉強をするときは，内容を自分の知っている言葉で理解するようにする</v>
      </c>
      <c r="S34" t="str">
        <f t="shared" ca="1" si="25"/>
        <v>勉強をするときは，内容を自分の知っている言葉で理解するようにする</v>
      </c>
      <c r="T34">
        <f t="shared" ca="1" si="26"/>
        <v>27</v>
      </c>
      <c r="U34">
        <f t="shared" ca="1" si="14"/>
        <v>27</v>
      </c>
      <c r="V34">
        <f t="shared" ca="1" si="15"/>
        <v>27</v>
      </c>
      <c r="W34">
        <f t="shared" ca="1" si="16"/>
        <v>27</v>
      </c>
      <c r="X34">
        <f t="shared" ca="1" si="17"/>
        <v>27</v>
      </c>
      <c r="Y34">
        <f t="shared" ca="1" si="18"/>
        <v>27</v>
      </c>
      <c r="Z34" t="str">
        <f ca="1">IF(T34&lt;&gt;"",INDEX(IDマスタ!$C$1:$C$1000,SUMPRODUCT((IDマスタ!$B$1:$B$1000=Z$3)*(IDマスタ!$E$1:$E$1000=T34)*1,ROW(IDマスタ!$A$1:$A$1000)),0),"")</f>
        <v>Q00000000270</v>
      </c>
      <c r="AA34" t="str">
        <f ca="1">IF(U34&lt;&gt;"",INDEX(IDマスタ!$C$1:$C$1000,SUMPRODUCT((IDマスタ!$B$1:$B$1000=AA$3)*(IDマスタ!$E$1:$E$1000=U34)*1,ROW(IDマスタ!$A$1:$A$1000)),0),"")</f>
        <v>Q00000001310</v>
      </c>
      <c r="AB34" t="str">
        <f ca="1">IF(V34&lt;&gt;"",INDEX(IDマスタ!$C$1:$C$1000,SUMPRODUCT((IDマスタ!$B$1:$B$1000=AB$3)*(IDマスタ!$E$1:$E$1000=V34)*1,ROW(IDマスタ!$A$1:$A$1000)),0),"")</f>
        <v>Q00000002330</v>
      </c>
      <c r="AC34" t="str">
        <f ca="1">IF(W34&lt;&gt;"",INDEX(IDマスタ!$C$1:$C$1000,SUMPRODUCT((IDマスタ!$B$1:$B$1000=AC$3)*(IDマスタ!$E$1:$E$1000=W34)*1,ROW(IDマスタ!$A$1:$A$1000)),0),"")</f>
        <v>Q00000003230</v>
      </c>
      <c r="AD34" t="str">
        <f ca="1">IF(X34&lt;&gt;"",INDEX(IDマスタ!$C$1:$C$1000,SUMPRODUCT((IDマスタ!$B$1:$B$1000=AD$3)*(IDマスタ!$E$1:$E$1000=X34)*1,ROW(IDマスタ!$A$1:$A$1000)),0),"")</f>
        <v>Q00000004090</v>
      </c>
      <c r="AE34" t="str">
        <f ca="1">IF(Y34&lt;&gt;"",INDEX(IDマスタ!$C$1:$C$1000,SUMPRODUCT((IDマスタ!$B$1:$B$1000=AE$3)*(IDマスタ!$E$1:$E$1000=Y34)*1,ROW(IDマスタ!$A$1:$A$1000)),0),"")</f>
        <v>Q00000005060</v>
      </c>
    </row>
    <row r="35" spans="1:31">
      <c r="A35">
        <v>28</v>
      </c>
      <c r="B35" t="s">
        <v>2034</v>
      </c>
      <c r="C35" t="s">
        <v>68</v>
      </c>
      <c r="D35" t="str">
        <f t="shared" si="19"/>
        <v>繰り返し書いて覚える_作業方略</v>
      </c>
      <c r="E35" t="str">
        <f>INDEX(対応表2!E:E,MATCH(統一!D35,対応表2!D:D,0),0)</f>
        <v>q21</v>
      </c>
      <c r="G35" t="s">
        <v>1400</v>
      </c>
      <c r="H35" t="s">
        <v>1400</v>
      </c>
      <c r="I35" t="s">
        <v>1400</v>
      </c>
      <c r="J35" t="s">
        <v>1400</v>
      </c>
      <c r="K35" t="s">
        <v>1400</v>
      </c>
      <c r="L35" t="s">
        <v>1400</v>
      </c>
      <c r="N35" t="str">
        <f t="shared" ca="1" si="20"/>
        <v>勉強で大切なところは，くり返して書くなどしておぼえる</v>
      </c>
      <c r="O35" t="str">
        <f t="shared" ca="1" si="21"/>
        <v>勉強で大切なところは，くり返して書くなどして覚える</v>
      </c>
      <c r="P35" t="str">
        <f t="shared" ca="1" si="22"/>
        <v>勉強で大切なところは，くり返して書くなどして覚える</v>
      </c>
      <c r="Q35" t="str">
        <f t="shared" ca="1" si="23"/>
        <v>勉強で大切なところは，くり返して書くなどして覚える</v>
      </c>
      <c r="R35" t="str">
        <f t="shared" ca="1" si="24"/>
        <v>勉強で大切なところは，繰り返して書くなどして覚える</v>
      </c>
      <c r="S35" t="str">
        <f t="shared" ca="1" si="25"/>
        <v>勉強で大切なところは，繰り返して書くなどして覚える</v>
      </c>
      <c r="T35">
        <f t="shared" ca="1" si="26"/>
        <v>28</v>
      </c>
      <c r="U35">
        <f t="shared" ca="1" si="14"/>
        <v>28</v>
      </c>
      <c r="V35">
        <f t="shared" ca="1" si="15"/>
        <v>28</v>
      </c>
      <c r="W35">
        <f t="shared" ca="1" si="16"/>
        <v>28</v>
      </c>
      <c r="X35">
        <f t="shared" ca="1" si="17"/>
        <v>28</v>
      </c>
      <c r="Y35">
        <f t="shared" ca="1" si="18"/>
        <v>28</v>
      </c>
      <c r="Z35" t="str">
        <f ca="1">IF(T35&lt;&gt;"",INDEX(IDマスタ!$C$1:$C$1000,SUMPRODUCT((IDマスタ!$B$1:$B$1000=Z$3)*(IDマスタ!$E$1:$E$1000=T35)*1,ROW(IDマスタ!$A$1:$A$1000)),0),"")</f>
        <v>Q00000000280</v>
      </c>
      <c r="AA35" t="str">
        <f ca="1">IF(U35&lt;&gt;"",INDEX(IDマスタ!$C$1:$C$1000,SUMPRODUCT((IDマスタ!$B$1:$B$1000=AA$3)*(IDマスタ!$E$1:$E$1000=U35)*1,ROW(IDマスタ!$A$1:$A$1000)),0),"")</f>
        <v>Q00000001320</v>
      </c>
      <c r="AB35" t="str">
        <f ca="1">IF(V35&lt;&gt;"",INDEX(IDマスタ!$C$1:$C$1000,SUMPRODUCT((IDマスタ!$B$1:$B$1000=AB$3)*(IDマスタ!$E$1:$E$1000=V35)*1,ROW(IDマスタ!$A$1:$A$1000)),0),"")</f>
        <v>Q00000002340</v>
      </c>
      <c r="AC35" t="str">
        <f ca="1">IF(W35&lt;&gt;"",INDEX(IDマスタ!$C$1:$C$1000,SUMPRODUCT((IDマスタ!$B$1:$B$1000=AC$3)*(IDマスタ!$E$1:$E$1000=W35)*1,ROW(IDマスタ!$A$1:$A$1000)),0),"")</f>
        <v>Q00000003240</v>
      </c>
      <c r="AD35" t="str">
        <f ca="1">IF(X35&lt;&gt;"",INDEX(IDマスタ!$C$1:$C$1000,SUMPRODUCT((IDマスタ!$B$1:$B$1000=AD$3)*(IDマスタ!$E$1:$E$1000=X35)*1,ROW(IDマスタ!$A$1:$A$1000)),0),"")</f>
        <v>Q00000004100</v>
      </c>
      <c r="AE35" t="str">
        <f ca="1">IF(Y35&lt;&gt;"",INDEX(IDマスタ!$C$1:$C$1000,SUMPRODUCT((IDマスタ!$B$1:$B$1000=AE$3)*(IDマスタ!$E$1:$E$1000=Y35)*1,ROW(IDマスタ!$A$1:$A$1000)),0),"")</f>
        <v>Q00000005070</v>
      </c>
    </row>
    <row r="36" spans="1:31">
      <c r="C36" t="s">
        <v>8</v>
      </c>
      <c r="D36" t="str">
        <f t="shared" si="19"/>
        <v>自分自身_</v>
      </c>
      <c r="E36" t="e">
        <f>INDEX(対応表2!E:E,MATCH(統一!D36,対応表2!D:D,0),0)</f>
        <v>#N/A</v>
      </c>
      <c r="N36" t="str">
        <f t="shared" ca="1" si="20"/>
        <v/>
      </c>
      <c r="O36" t="str">
        <f t="shared" ca="1" si="21"/>
        <v/>
      </c>
      <c r="P36" t="str">
        <f t="shared" ca="1" si="22"/>
        <v/>
      </c>
      <c r="Q36" t="str">
        <f t="shared" ca="1" si="23"/>
        <v/>
      </c>
      <c r="R36" t="str">
        <f t="shared" ca="1" si="24"/>
        <v/>
      </c>
      <c r="S36" t="str">
        <f t="shared" ca="1" si="25"/>
        <v/>
      </c>
      <c r="T36" t="str">
        <f t="shared" ca="1" si="26"/>
        <v/>
      </c>
      <c r="U36" t="str">
        <f t="shared" ca="1" si="14"/>
        <v/>
      </c>
      <c r="V36" t="str">
        <f t="shared" ca="1" si="15"/>
        <v/>
      </c>
      <c r="W36" t="str">
        <f t="shared" ca="1" si="16"/>
        <v/>
      </c>
      <c r="X36" t="str">
        <f t="shared" ca="1" si="17"/>
        <v/>
      </c>
      <c r="Y36" t="str">
        <f t="shared" ca="1" si="18"/>
        <v/>
      </c>
      <c r="Z36" t="str">
        <f ca="1">IF(T36&lt;&gt;"",INDEX(IDマスタ!$C$1:$C$1000,SUMPRODUCT((IDマスタ!$B$1:$B$1000=Z$3)*(IDマスタ!$E$1:$E$1000=T36)*1,ROW(IDマスタ!$A$1:$A$1000)),0),"")</f>
        <v/>
      </c>
      <c r="AA36" t="str">
        <f ca="1">IF(U36&lt;&gt;"",INDEX(IDマスタ!$C$1:$C$1000,SUMPRODUCT((IDマスタ!$B$1:$B$1000=AA$3)*(IDマスタ!$E$1:$E$1000=U36)*1,ROW(IDマスタ!$A$1:$A$1000)),0),"")</f>
        <v/>
      </c>
      <c r="AB36" t="str">
        <f ca="1">IF(V36&lt;&gt;"",INDEX(IDマスタ!$C$1:$C$1000,SUMPRODUCT((IDマスタ!$B$1:$B$1000=AB$3)*(IDマスタ!$E$1:$E$1000=V36)*1,ROW(IDマスタ!$A$1:$A$1000)),0),"")</f>
        <v/>
      </c>
      <c r="AC36" t="str">
        <f ca="1">IF(W36&lt;&gt;"",INDEX(IDマスタ!$C$1:$C$1000,SUMPRODUCT((IDマスタ!$B$1:$B$1000=AC$3)*(IDマスタ!$E$1:$E$1000=W36)*1,ROW(IDマスタ!$A$1:$A$1000)),0),"")</f>
        <v/>
      </c>
      <c r="AD36" t="str">
        <f ca="1">IF(X36&lt;&gt;"",INDEX(IDマスタ!$C$1:$C$1000,SUMPRODUCT((IDマスタ!$B$1:$B$1000=AD$3)*(IDマスタ!$E$1:$E$1000=X36)*1,ROW(IDマスタ!$A$1:$A$1000)),0),"")</f>
        <v/>
      </c>
      <c r="AE36" t="str">
        <f ca="1">IF(Y36&lt;&gt;"",INDEX(IDマスタ!$C$1:$C$1000,SUMPRODUCT((IDマスタ!$B$1:$B$1000=AE$3)*(IDマスタ!$E$1:$E$1000=Y36)*1,ROW(IDマスタ!$A$1:$A$1000)),0),"")</f>
        <v/>
      </c>
    </row>
    <row r="37" spans="1:31">
      <c r="A37">
        <v>29</v>
      </c>
      <c r="B37" t="s">
        <v>241</v>
      </c>
      <c r="C37" t="s">
        <v>9</v>
      </c>
      <c r="D37" t="str">
        <f t="shared" si="19"/>
        <v>失敗を乗り越える_やりぬく力</v>
      </c>
      <c r="E37" t="str">
        <f>INDEX(対応表2!E:E,MATCH(統一!D37,対応表2!D:D,0),0)</f>
        <v>q193</v>
      </c>
      <c r="I37" t="s">
        <v>136</v>
      </c>
      <c r="N37" t="str">
        <f t="shared" ca="1" si="20"/>
        <v/>
      </c>
      <c r="O37" t="str">
        <f t="shared" ca="1" si="21"/>
        <v/>
      </c>
      <c r="P37" t="str">
        <f t="shared" ca="1" si="22"/>
        <v>大きな課題をやりとげるために，失敗をのりこえてきました</v>
      </c>
      <c r="Q37" t="str">
        <f t="shared" ca="1" si="23"/>
        <v/>
      </c>
      <c r="R37" t="str">
        <f t="shared" ca="1" si="24"/>
        <v/>
      </c>
      <c r="S37" t="str">
        <f t="shared" ca="1" si="25"/>
        <v/>
      </c>
      <c r="T37" t="str">
        <f t="shared" ca="1" si="26"/>
        <v/>
      </c>
      <c r="U37" t="str">
        <f t="shared" ca="1" si="14"/>
        <v/>
      </c>
      <c r="V37">
        <f t="shared" ca="1" si="15"/>
        <v>29</v>
      </c>
      <c r="W37" t="str">
        <f t="shared" ca="1" si="16"/>
        <v/>
      </c>
      <c r="X37" t="str">
        <f t="shared" ca="1" si="17"/>
        <v/>
      </c>
      <c r="Y37" t="str">
        <f t="shared" ca="1" si="18"/>
        <v/>
      </c>
      <c r="Z37" t="str">
        <f ca="1">IF(T37&lt;&gt;"",INDEX(IDマスタ!$C$1:$C$1000,SUMPRODUCT((IDマスタ!$B$1:$B$1000=Z$3)*(IDマスタ!$E$1:$E$1000=T37)*1,ROW(IDマスタ!$A$1:$A$1000)),0),"")</f>
        <v/>
      </c>
      <c r="AA37" t="str">
        <f ca="1">IF(U37&lt;&gt;"",INDEX(IDマスタ!$C$1:$C$1000,SUMPRODUCT((IDマスタ!$B$1:$B$1000=AA$3)*(IDマスタ!$E$1:$E$1000=U37)*1,ROW(IDマスタ!$A$1:$A$1000)),0),"")</f>
        <v/>
      </c>
      <c r="AB37" t="str">
        <f ca="1">IF(V37&lt;&gt;"",INDEX(IDマスタ!$C$1:$C$1000,SUMPRODUCT((IDマスタ!$B$1:$B$1000=AB$3)*(IDマスタ!$E$1:$E$1000=V37)*1,ROW(IDマスタ!$A$1:$A$1000)),0),"")</f>
        <v>Q00000002350</v>
      </c>
      <c r="AC37" t="str">
        <f ca="1">IF(W37&lt;&gt;"",INDEX(IDマスタ!$C$1:$C$1000,SUMPRODUCT((IDマスタ!$B$1:$B$1000=AC$3)*(IDマスタ!$E$1:$E$1000=W37)*1,ROW(IDマスタ!$A$1:$A$1000)),0),"")</f>
        <v/>
      </c>
      <c r="AD37" t="str">
        <f ca="1">IF(X37&lt;&gt;"",INDEX(IDマスタ!$C$1:$C$1000,SUMPRODUCT((IDマスタ!$B$1:$B$1000=AD$3)*(IDマスタ!$E$1:$E$1000=X37)*1,ROW(IDマスタ!$A$1:$A$1000)),0),"")</f>
        <v/>
      </c>
      <c r="AE37" t="str">
        <f ca="1">IF(Y37&lt;&gt;"",INDEX(IDマスタ!$C$1:$C$1000,SUMPRODUCT((IDマスタ!$B$1:$B$1000=AE$3)*(IDマスタ!$E$1:$E$1000=Y37)*1,ROW(IDマスタ!$A$1:$A$1000)),0),"")</f>
        <v/>
      </c>
    </row>
    <row r="38" spans="1:31">
      <c r="A38">
        <v>30</v>
      </c>
      <c r="B38" t="s">
        <v>241</v>
      </c>
      <c r="C38" t="s">
        <v>262</v>
      </c>
      <c r="D38" t="str">
        <f t="shared" si="19"/>
        <v>前のことから気がそれる【逆転項目】_やりぬく力</v>
      </c>
      <c r="E38" t="str">
        <f>INDEX(対応表2!E:E,MATCH(統一!D38,対応表2!D:D,0),0)</f>
        <v>q194</v>
      </c>
      <c r="I38" t="s">
        <v>137</v>
      </c>
      <c r="N38" t="str">
        <f t="shared" ca="1" si="20"/>
        <v/>
      </c>
      <c r="O38" t="str">
        <f t="shared" ca="1" si="21"/>
        <v/>
      </c>
      <c r="P38" t="str">
        <f t="shared" ca="1" si="22"/>
        <v>新しい考えや計画を思いつくと，前のことからは気がそれてしまうことがあります</v>
      </c>
      <c r="Q38" t="str">
        <f t="shared" ca="1" si="23"/>
        <v/>
      </c>
      <c r="R38" t="str">
        <f t="shared" ca="1" si="24"/>
        <v/>
      </c>
      <c r="S38" t="str">
        <f t="shared" ca="1" si="25"/>
        <v/>
      </c>
      <c r="T38" t="str">
        <f t="shared" ca="1" si="26"/>
        <v/>
      </c>
      <c r="U38" t="str">
        <f t="shared" ca="1" si="14"/>
        <v/>
      </c>
      <c r="V38">
        <f t="shared" ca="1" si="15"/>
        <v>30</v>
      </c>
      <c r="W38" t="str">
        <f t="shared" ca="1" si="16"/>
        <v/>
      </c>
      <c r="X38" t="str">
        <f t="shared" ca="1" si="17"/>
        <v/>
      </c>
      <c r="Y38" t="str">
        <f t="shared" ca="1" si="18"/>
        <v/>
      </c>
      <c r="Z38" t="str">
        <f ca="1">IF(T38&lt;&gt;"",INDEX(IDマスタ!$C$1:$C$1000,SUMPRODUCT((IDマスタ!$B$1:$B$1000=Z$3)*(IDマスタ!$E$1:$E$1000=T38)*1,ROW(IDマスタ!$A$1:$A$1000)),0),"")</f>
        <v/>
      </c>
      <c r="AA38" t="str">
        <f ca="1">IF(U38&lt;&gt;"",INDEX(IDマスタ!$C$1:$C$1000,SUMPRODUCT((IDマスタ!$B$1:$B$1000=AA$3)*(IDマスタ!$E$1:$E$1000=U38)*1,ROW(IDマスタ!$A$1:$A$1000)),0),"")</f>
        <v/>
      </c>
      <c r="AB38" t="str">
        <f ca="1">IF(V38&lt;&gt;"",INDEX(IDマスタ!$C$1:$C$1000,SUMPRODUCT((IDマスタ!$B$1:$B$1000=AB$3)*(IDマスタ!$E$1:$E$1000=V38)*1,ROW(IDマスタ!$A$1:$A$1000)),0),"")</f>
        <v>Q00000002360</v>
      </c>
      <c r="AC38" t="str">
        <f ca="1">IF(W38&lt;&gt;"",INDEX(IDマスタ!$C$1:$C$1000,SUMPRODUCT((IDマスタ!$B$1:$B$1000=AC$3)*(IDマスタ!$E$1:$E$1000=W38)*1,ROW(IDマスタ!$A$1:$A$1000)),0),"")</f>
        <v/>
      </c>
      <c r="AD38" t="str">
        <f ca="1">IF(X38&lt;&gt;"",INDEX(IDマスタ!$C$1:$C$1000,SUMPRODUCT((IDマスタ!$B$1:$B$1000=AD$3)*(IDマスタ!$E$1:$E$1000=X38)*1,ROW(IDマスタ!$A$1:$A$1000)),0),"")</f>
        <v/>
      </c>
      <c r="AE38" t="str">
        <f ca="1">IF(Y38&lt;&gt;"",INDEX(IDマスタ!$C$1:$C$1000,SUMPRODUCT((IDマスタ!$B$1:$B$1000=AE$3)*(IDマスタ!$E$1:$E$1000=Y38)*1,ROW(IDマスタ!$A$1:$A$1000)),0),"")</f>
        <v/>
      </c>
    </row>
    <row r="39" spans="1:31">
      <c r="A39">
        <v>31</v>
      </c>
      <c r="B39" t="s">
        <v>241</v>
      </c>
      <c r="C39" t="s">
        <v>263</v>
      </c>
      <c r="D39" t="str">
        <f t="shared" si="19"/>
        <v>興味関心が変わる【逆転項目】_やりぬく力</v>
      </c>
      <c r="E39" t="str">
        <f>INDEX(対応表2!E:E,MATCH(統一!D39,対応表2!D:D,0),0)</f>
        <v>q195</v>
      </c>
      <c r="I39" t="s">
        <v>138</v>
      </c>
      <c r="N39" t="str">
        <f t="shared" ca="1" si="20"/>
        <v/>
      </c>
      <c r="O39" t="str">
        <f t="shared" ca="1" si="21"/>
        <v/>
      </c>
      <c r="P39" t="str">
        <f t="shared" ca="1" si="22"/>
        <v>興味をもっていることや関心のあることは，毎年変わります</v>
      </c>
      <c r="Q39" t="str">
        <f t="shared" ca="1" si="23"/>
        <v/>
      </c>
      <c r="R39" t="str">
        <f t="shared" ca="1" si="24"/>
        <v/>
      </c>
      <c r="S39" t="str">
        <f t="shared" ca="1" si="25"/>
        <v/>
      </c>
      <c r="T39" t="str">
        <f t="shared" ca="1" si="26"/>
        <v/>
      </c>
      <c r="U39" t="str">
        <f t="shared" ca="1" si="14"/>
        <v/>
      </c>
      <c r="V39">
        <f t="shared" ca="1" si="15"/>
        <v>31</v>
      </c>
      <c r="W39" t="str">
        <f t="shared" ca="1" si="16"/>
        <v/>
      </c>
      <c r="X39" t="str">
        <f t="shared" ca="1" si="17"/>
        <v/>
      </c>
      <c r="Y39" t="str">
        <f t="shared" ca="1" si="18"/>
        <v/>
      </c>
      <c r="Z39" t="str">
        <f ca="1">IF(T39&lt;&gt;"",INDEX(IDマスタ!$C$1:$C$1000,SUMPRODUCT((IDマスタ!$B$1:$B$1000=Z$3)*(IDマスタ!$E$1:$E$1000=T39)*1,ROW(IDマスタ!$A$1:$A$1000)),0),"")</f>
        <v/>
      </c>
      <c r="AA39" t="str">
        <f ca="1">IF(U39&lt;&gt;"",INDEX(IDマスタ!$C$1:$C$1000,SUMPRODUCT((IDマスタ!$B$1:$B$1000=AA$3)*(IDマスタ!$E$1:$E$1000=U39)*1,ROW(IDマスタ!$A$1:$A$1000)),0),"")</f>
        <v/>
      </c>
      <c r="AB39" t="str">
        <f ca="1">IF(V39&lt;&gt;"",INDEX(IDマスタ!$C$1:$C$1000,SUMPRODUCT((IDマスタ!$B$1:$B$1000=AB$3)*(IDマスタ!$E$1:$E$1000=V39)*1,ROW(IDマスタ!$A$1:$A$1000)),0),"")</f>
        <v>Q00000002370</v>
      </c>
      <c r="AC39" t="str">
        <f ca="1">IF(W39&lt;&gt;"",INDEX(IDマスタ!$C$1:$C$1000,SUMPRODUCT((IDマスタ!$B$1:$B$1000=AC$3)*(IDマスタ!$E$1:$E$1000=W39)*1,ROW(IDマスタ!$A$1:$A$1000)),0),"")</f>
        <v/>
      </c>
      <c r="AD39" t="str">
        <f ca="1">IF(X39&lt;&gt;"",INDEX(IDマスタ!$C$1:$C$1000,SUMPRODUCT((IDマスタ!$B$1:$B$1000=AD$3)*(IDマスタ!$E$1:$E$1000=X39)*1,ROW(IDマスタ!$A$1:$A$1000)),0),"")</f>
        <v/>
      </c>
      <c r="AE39" t="str">
        <f ca="1">IF(Y39&lt;&gt;"",INDEX(IDマスタ!$C$1:$C$1000,SUMPRODUCT((IDマスタ!$B$1:$B$1000=AE$3)*(IDマスタ!$E$1:$E$1000=Y39)*1,ROW(IDマスタ!$A$1:$A$1000)),0),"")</f>
        <v/>
      </c>
    </row>
    <row r="40" spans="1:31">
      <c r="A40">
        <v>32</v>
      </c>
      <c r="B40" t="s">
        <v>241</v>
      </c>
      <c r="C40" t="s">
        <v>10</v>
      </c>
      <c r="D40" t="str">
        <f t="shared" si="19"/>
        <v>やる気がなくならない_やりぬく力</v>
      </c>
      <c r="E40" t="str">
        <f>INDEX(対応表2!E:E,MATCH(統一!D40,対応表2!D:D,0),0)</f>
        <v>q196</v>
      </c>
      <c r="I40" t="s">
        <v>139</v>
      </c>
      <c r="N40" t="str">
        <f t="shared" ca="1" si="20"/>
        <v/>
      </c>
      <c r="O40" t="str">
        <f t="shared" ca="1" si="21"/>
        <v/>
      </c>
      <c r="P40" t="str">
        <f t="shared" ca="1" si="22"/>
        <v>失敗しても，やる気がなくなってしまうことはありません</v>
      </c>
      <c r="Q40" t="str">
        <f t="shared" ca="1" si="23"/>
        <v/>
      </c>
      <c r="R40" t="str">
        <f t="shared" ca="1" si="24"/>
        <v/>
      </c>
      <c r="S40" t="str">
        <f t="shared" ca="1" si="25"/>
        <v/>
      </c>
      <c r="T40" t="str">
        <f t="shared" ca="1" si="26"/>
        <v/>
      </c>
      <c r="U40" t="str">
        <f t="shared" ca="1" si="14"/>
        <v/>
      </c>
      <c r="V40">
        <f t="shared" ca="1" si="15"/>
        <v>32</v>
      </c>
      <c r="W40" t="str">
        <f t="shared" ca="1" si="16"/>
        <v/>
      </c>
      <c r="X40" t="str">
        <f t="shared" ca="1" si="17"/>
        <v/>
      </c>
      <c r="Y40" t="str">
        <f t="shared" ca="1" si="18"/>
        <v/>
      </c>
      <c r="Z40" t="str">
        <f ca="1">IF(T40&lt;&gt;"",INDEX(IDマスタ!$C$1:$C$1000,SUMPRODUCT((IDマスタ!$B$1:$B$1000=Z$3)*(IDマスタ!$E$1:$E$1000=T40)*1,ROW(IDマスタ!$A$1:$A$1000)),0),"")</f>
        <v/>
      </c>
      <c r="AA40" t="str">
        <f ca="1">IF(U40&lt;&gt;"",INDEX(IDマスタ!$C$1:$C$1000,SUMPRODUCT((IDマスタ!$B$1:$B$1000=AA$3)*(IDマスタ!$E$1:$E$1000=U40)*1,ROW(IDマスタ!$A$1:$A$1000)),0),"")</f>
        <v/>
      </c>
      <c r="AB40" t="str">
        <f ca="1">IF(V40&lt;&gt;"",INDEX(IDマスタ!$C$1:$C$1000,SUMPRODUCT((IDマスタ!$B$1:$B$1000=AB$3)*(IDマスタ!$E$1:$E$1000=V40)*1,ROW(IDマスタ!$A$1:$A$1000)),0),"")</f>
        <v>Q00000002380</v>
      </c>
      <c r="AC40" t="str">
        <f ca="1">IF(W40&lt;&gt;"",INDEX(IDマスタ!$C$1:$C$1000,SUMPRODUCT((IDマスタ!$B$1:$B$1000=AC$3)*(IDマスタ!$E$1:$E$1000=W40)*1,ROW(IDマスタ!$A$1:$A$1000)),0),"")</f>
        <v/>
      </c>
      <c r="AD40" t="str">
        <f ca="1">IF(X40&lt;&gt;"",INDEX(IDマスタ!$C$1:$C$1000,SUMPRODUCT((IDマスタ!$B$1:$B$1000=AD$3)*(IDマスタ!$E$1:$E$1000=X40)*1,ROW(IDマスタ!$A$1:$A$1000)),0),"")</f>
        <v/>
      </c>
      <c r="AE40" t="str">
        <f ca="1">IF(Y40&lt;&gt;"",INDEX(IDマスタ!$C$1:$C$1000,SUMPRODUCT((IDマスタ!$B$1:$B$1000=AE$3)*(IDマスタ!$E$1:$E$1000=Y40)*1,ROW(IDマスタ!$A$1:$A$1000)),0),"")</f>
        <v/>
      </c>
    </row>
    <row r="41" spans="1:31">
      <c r="A41">
        <v>33</v>
      </c>
      <c r="B41" t="s">
        <v>241</v>
      </c>
      <c r="C41" t="s">
        <v>2039</v>
      </c>
      <c r="D41" t="str">
        <f t="shared" si="19"/>
        <v>あきてしまう【逆転項目】_やりぬく力</v>
      </c>
      <c r="E41" t="str">
        <f>INDEX(対応表2!E:E,MATCH(統一!D41,対応表2!D:D,0),0)</f>
        <v>q197</v>
      </c>
      <c r="I41" t="s">
        <v>140</v>
      </c>
      <c r="N41" t="str">
        <f t="shared" ca="1" si="20"/>
        <v/>
      </c>
      <c r="O41" t="str">
        <f t="shared" ca="1" si="21"/>
        <v/>
      </c>
      <c r="P41" t="str">
        <f t="shared" ca="1" si="22"/>
        <v>少しの間，ある考えや計画のことで頭がいっぱいになっても，しばらくするとあきてしまいます</v>
      </c>
      <c r="Q41" t="str">
        <f t="shared" ca="1" si="23"/>
        <v/>
      </c>
      <c r="R41" t="str">
        <f t="shared" ca="1" si="24"/>
        <v/>
      </c>
      <c r="S41" t="str">
        <f t="shared" ca="1" si="25"/>
        <v/>
      </c>
      <c r="T41" t="str">
        <f t="shared" ca="1" si="26"/>
        <v/>
      </c>
      <c r="U41" t="str">
        <f t="shared" ca="1" si="14"/>
        <v/>
      </c>
      <c r="V41">
        <f t="shared" ca="1" si="15"/>
        <v>33</v>
      </c>
      <c r="W41" t="str">
        <f t="shared" ca="1" si="16"/>
        <v/>
      </c>
      <c r="X41" t="str">
        <f t="shared" ca="1" si="17"/>
        <v/>
      </c>
      <c r="Y41" t="str">
        <f t="shared" ca="1" si="18"/>
        <v/>
      </c>
      <c r="Z41" t="str">
        <f ca="1">IF(T41&lt;&gt;"",INDEX(IDマスタ!$C$1:$C$1000,SUMPRODUCT((IDマスタ!$B$1:$B$1000=Z$3)*(IDマスタ!$E$1:$E$1000=T41)*1,ROW(IDマスタ!$A$1:$A$1000)),0),"")</f>
        <v/>
      </c>
      <c r="AA41" t="str">
        <f ca="1">IF(U41&lt;&gt;"",INDEX(IDマスタ!$C$1:$C$1000,SUMPRODUCT((IDマスタ!$B$1:$B$1000=AA$3)*(IDマスタ!$E$1:$E$1000=U41)*1,ROW(IDマスタ!$A$1:$A$1000)),0),"")</f>
        <v/>
      </c>
      <c r="AB41" t="str">
        <f ca="1">IF(V41&lt;&gt;"",INDEX(IDマスタ!$C$1:$C$1000,SUMPRODUCT((IDマスタ!$B$1:$B$1000=AB$3)*(IDマスタ!$E$1:$E$1000=V41)*1,ROW(IDマスタ!$A$1:$A$1000)),0),"")</f>
        <v>Q00000002390</v>
      </c>
      <c r="AC41" t="str">
        <f ca="1">IF(W41&lt;&gt;"",INDEX(IDマスタ!$C$1:$C$1000,SUMPRODUCT((IDマスタ!$B$1:$B$1000=AC$3)*(IDマスタ!$E$1:$E$1000=W41)*1,ROW(IDマスタ!$A$1:$A$1000)),0),"")</f>
        <v/>
      </c>
      <c r="AD41" t="str">
        <f ca="1">IF(X41&lt;&gt;"",INDEX(IDマスタ!$C$1:$C$1000,SUMPRODUCT((IDマスタ!$B$1:$B$1000=AD$3)*(IDマスタ!$E$1:$E$1000=X41)*1,ROW(IDマスタ!$A$1:$A$1000)),0),"")</f>
        <v/>
      </c>
      <c r="AE41" t="str">
        <f ca="1">IF(Y41&lt;&gt;"",INDEX(IDマスタ!$C$1:$C$1000,SUMPRODUCT((IDマスタ!$B$1:$B$1000=AE$3)*(IDマスタ!$E$1:$E$1000=Y41)*1,ROW(IDマスタ!$A$1:$A$1000)),0),"")</f>
        <v/>
      </c>
    </row>
    <row r="42" spans="1:31">
      <c r="A42">
        <v>34</v>
      </c>
      <c r="B42" t="s">
        <v>241</v>
      </c>
      <c r="C42" t="s">
        <v>2040</v>
      </c>
      <c r="D42" t="str">
        <f t="shared" si="19"/>
        <v>よくがんばる_やりぬく力</v>
      </c>
      <c r="E42" t="str">
        <f>INDEX(対応表2!E:E,MATCH(統一!D42,対応表2!D:D,0),0)</f>
        <v>q198</v>
      </c>
      <c r="I42" t="s">
        <v>141</v>
      </c>
      <c r="N42" t="str">
        <f t="shared" ca="1" si="20"/>
        <v/>
      </c>
      <c r="O42" t="str">
        <f t="shared" ca="1" si="21"/>
        <v/>
      </c>
      <c r="P42" t="str">
        <f t="shared" ca="1" si="22"/>
        <v>何事にもよくがんばるほうです</v>
      </c>
      <c r="Q42" t="str">
        <f t="shared" ca="1" si="23"/>
        <v/>
      </c>
      <c r="R42" t="str">
        <f t="shared" ca="1" si="24"/>
        <v/>
      </c>
      <c r="S42" t="str">
        <f t="shared" ca="1" si="25"/>
        <v/>
      </c>
      <c r="T42" t="str">
        <f t="shared" ca="1" si="26"/>
        <v/>
      </c>
      <c r="U42" t="str">
        <f t="shared" ca="1" si="14"/>
        <v/>
      </c>
      <c r="V42">
        <f t="shared" ca="1" si="15"/>
        <v>34</v>
      </c>
      <c r="W42" t="str">
        <f t="shared" ca="1" si="16"/>
        <v/>
      </c>
      <c r="X42" t="str">
        <f t="shared" ca="1" si="17"/>
        <v/>
      </c>
      <c r="Y42" t="str">
        <f t="shared" ca="1" si="18"/>
        <v/>
      </c>
      <c r="Z42" t="str">
        <f ca="1">IF(T42&lt;&gt;"",INDEX(IDマスタ!$C$1:$C$1000,SUMPRODUCT((IDマスタ!$B$1:$B$1000=Z$3)*(IDマスタ!$E$1:$E$1000=T42)*1,ROW(IDマスタ!$A$1:$A$1000)),0),"")</f>
        <v/>
      </c>
      <c r="AA42" t="str">
        <f ca="1">IF(U42&lt;&gt;"",INDEX(IDマスタ!$C$1:$C$1000,SUMPRODUCT((IDマスタ!$B$1:$B$1000=AA$3)*(IDマスタ!$E$1:$E$1000=U42)*1,ROW(IDマスタ!$A$1:$A$1000)),0),"")</f>
        <v/>
      </c>
      <c r="AB42" t="str">
        <f ca="1">IF(V42&lt;&gt;"",INDEX(IDマスタ!$C$1:$C$1000,SUMPRODUCT((IDマスタ!$B$1:$B$1000=AB$3)*(IDマスタ!$E$1:$E$1000=V42)*1,ROW(IDマスタ!$A$1:$A$1000)),0),"")</f>
        <v>Q00000002400</v>
      </c>
      <c r="AC42" t="str">
        <f ca="1">IF(W42&lt;&gt;"",INDEX(IDマスタ!$C$1:$C$1000,SUMPRODUCT((IDマスタ!$B$1:$B$1000=AC$3)*(IDマスタ!$E$1:$E$1000=W42)*1,ROW(IDマスタ!$A$1:$A$1000)),0),"")</f>
        <v/>
      </c>
      <c r="AD42" t="str">
        <f ca="1">IF(X42&lt;&gt;"",INDEX(IDマスタ!$C$1:$C$1000,SUMPRODUCT((IDマスタ!$B$1:$B$1000=AD$3)*(IDマスタ!$E$1:$E$1000=X42)*1,ROW(IDマスタ!$A$1:$A$1000)),0),"")</f>
        <v/>
      </c>
      <c r="AE42" t="str">
        <f ca="1">IF(Y42&lt;&gt;"",INDEX(IDマスタ!$C$1:$C$1000,SUMPRODUCT((IDマスタ!$B$1:$B$1000=AE$3)*(IDマスタ!$E$1:$E$1000=Y42)*1,ROW(IDマスタ!$A$1:$A$1000)),0),"")</f>
        <v/>
      </c>
    </row>
    <row r="43" spans="1:31">
      <c r="A43">
        <v>35</v>
      </c>
      <c r="B43" t="s">
        <v>241</v>
      </c>
      <c r="C43" t="s">
        <v>264</v>
      </c>
      <c r="D43" t="str">
        <f t="shared" si="19"/>
        <v>目標を変える【逆転項目】_やりぬく力</v>
      </c>
      <c r="E43" t="str">
        <f>INDEX(対応表2!E:E,MATCH(統一!D43,対応表2!D:D,0),0)</f>
        <v>q199</v>
      </c>
      <c r="I43" t="s">
        <v>142</v>
      </c>
      <c r="N43" t="str">
        <f t="shared" ca="1" si="20"/>
        <v/>
      </c>
      <c r="O43" t="str">
        <f t="shared" ca="1" si="21"/>
        <v/>
      </c>
      <c r="P43" t="str">
        <f t="shared" ca="1" si="22"/>
        <v xml:space="preserve">いったん目標を決めてから，そのあとべつの目標に変えることがよくあります </v>
      </c>
      <c r="Q43" t="str">
        <f t="shared" ca="1" si="23"/>
        <v/>
      </c>
      <c r="R43" t="str">
        <f t="shared" ca="1" si="24"/>
        <v/>
      </c>
      <c r="S43" t="str">
        <f t="shared" ca="1" si="25"/>
        <v/>
      </c>
      <c r="T43" t="str">
        <f t="shared" ca="1" si="26"/>
        <v/>
      </c>
      <c r="U43" t="str">
        <f t="shared" ca="1" si="14"/>
        <v/>
      </c>
      <c r="V43">
        <f t="shared" ca="1" si="15"/>
        <v>35</v>
      </c>
      <c r="W43" t="str">
        <f t="shared" ca="1" si="16"/>
        <v/>
      </c>
      <c r="X43" t="str">
        <f t="shared" ca="1" si="17"/>
        <v/>
      </c>
      <c r="Y43" t="str">
        <f t="shared" ca="1" si="18"/>
        <v/>
      </c>
      <c r="Z43" t="str">
        <f ca="1">IF(T43&lt;&gt;"",INDEX(IDマスタ!$C$1:$C$1000,SUMPRODUCT((IDマスタ!$B$1:$B$1000=Z$3)*(IDマスタ!$E$1:$E$1000=T43)*1,ROW(IDマスタ!$A$1:$A$1000)),0),"")</f>
        <v/>
      </c>
      <c r="AA43" t="str">
        <f ca="1">IF(U43&lt;&gt;"",INDEX(IDマスタ!$C$1:$C$1000,SUMPRODUCT((IDマスタ!$B$1:$B$1000=AA$3)*(IDマスタ!$E$1:$E$1000=U43)*1,ROW(IDマスタ!$A$1:$A$1000)),0),"")</f>
        <v/>
      </c>
      <c r="AB43" t="str">
        <f ca="1">IF(V43&lt;&gt;"",INDEX(IDマスタ!$C$1:$C$1000,SUMPRODUCT((IDマスタ!$B$1:$B$1000=AB$3)*(IDマスタ!$E$1:$E$1000=V43)*1,ROW(IDマスタ!$A$1:$A$1000)),0),"")</f>
        <v>Q00000002410</v>
      </c>
      <c r="AC43" t="str">
        <f ca="1">IF(W43&lt;&gt;"",INDEX(IDマスタ!$C$1:$C$1000,SUMPRODUCT((IDマスタ!$B$1:$B$1000=AC$3)*(IDマスタ!$E$1:$E$1000=W43)*1,ROW(IDマスタ!$A$1:$A$1000)),0),"")</f>
        <v/>
      </c>
      <c r="AD43" t="str">
        <f ca="1">IF(X43&lt;&gt;"",INDEX(IDマスタ!$C$1:$C$1000,SUMPRODUCT((IDマスタ!$B$1:$B$1000=AD$3)*(IDマスタ!$E$1:$E$1000=X43)*1,ROW(IDマスタ!$A$1:$A$1000)),0),"")</f>
        <v/>
      </c>
      <c r="AE43" t="str">
        <f ca="1">IF(Y43&lt;&gt;"",INDEX(IDマスタ!$C$1:$C$1000,SUMPRODUCT((IDマスタ!$B$1:$B$1000=AE$3)*(IDマスタ!$E$1:$E$1000=Y43)*1,ROW(IDマスタ!$A$1:$A$1000)),0),"")</f>
        <v/>
      </c>
    </row>
    <row r="44" spans="1:31">
      <c r="A44">
        <v>36</v>
      </c>
      <c r="B44" t="s">
        <v>241</v>
      </c>
      <c r="C44" t="s">
        <v>265</v>
      </c>
      <c r="D44" t="str">
        <f t="shared" si="19"/>
        <v>集中し続けられない【逆転項目】_やりぬく力</v>
      </c>
      <c r="E44" t="str">
        <f>INDEX(対応表2!E:E,MATCH(統一!D44,対応表2!D:D,0),0)</f>
        <v>q200</v>
      </c>
      <c r="I44" t="s">
        <v>143</v>
      </c>
      <c r="N44" t="str">
        <f t="shared" ca="1" si="20"/>
        <v/>
      </c>
      <c r="O44" t="str">
        <f t="shared" ca="1" si="21"/>
        <v/>
      </c>
      <c r="P44" t="str">
        <f t="shared" ca="1" si="22"/>
        <v>終わるまでに何か月もかかるようなことに集中し続けることができません</v>
      </c>
      <c r="Q44" t="str">
        <f t="shared" ca="1" si="23"/>
        <v/>
      </c>
      <c r="R44" t="str">
        <f t="shared" ca="1" si="24"/>
        <v/>
      </c>
      <c r="S44" t="str">
        <f t="shared" ca="1" si="25"/>
        <v/>
      </c>
      <c r="T44" t="str">
        <f t="shared" ca="1" si="26"/>
        <v/>
      </c>
      <c r="U44" t="str">
        <f t="shared" ca="1" si="14"/>
        <v/>
      </c>
      <c r="V44">
        <f t="shared" ca="1" si="15"/>
        <v>36</v>
      </c>
      <c r="W44" t="str">
        <f t="shared" ca="1" si="16"/>
        <v/>
      </c>
      <c r="X44" t="str">
        <f t="shared" ca="1" si="17"/>
        <v/>
      </c>
      <c r="Y44" t="str">
        <f t="shared" ca="1" si="18"/>
        <v/>
      </c>
      <c r="Z44" t="str">
        <f ca="1">IF(T44&lt;&gt;"",INDEX(IDマスタ!$C$1:$C$1000,SUMPRODUCT((IDマスタ!$B$1:$B$1000=Z$3)*(IDマスタ!$E$1:$E$1000=T44)*1,ROW(IDマスタ!$A$1:$A$1000)),0),"")</f>
        <v/>
      </c>
      <c r="AA44" t="str">
        <f ca="1">IF(U44&lt;&gt;"",INDEX(IDマスタ!$C$1:$C$1000,SUMPRODUCT((IDマスタ!$B$1:$B$1000=AA$3)*(IDマスタ!$E$1:$E$1000=U44)*1,ROW(IDマスタ!$A$1:$A$1000)),0),"")</f>
        <v/>
      </c>
      <c r="AB44" t="str">
        <f ca="1">IF(V44&lt;&gt;"",INDEX(IDマスタ!$C$1:$C$1000,SUMPRODUCT((IDマスタ!$B$1:$B$1000=AB$3)*(IDマスタ!$E$1:$E$1000=V44)*1,ROW(IDマスタ!$A$1:$A$1000)),0),"")</f>
        <v>Q00000002420</v>
      </c>
      <c r="AC44" t="str">
        <f ca="1">IF(W44&lt;&gt;"",INDEX(IDマスタ!$C$1:$C$1000,SUMPRODUCT((IDマスタ!$B$1:$B$1000=AC$3)*(IDマスタ!$E$1:$E$1000=W44)*1,ROW(IDマスタ!$A$1:$A$1000)),0),"")</f>
        <v/>
      </c>
      <c r="AD44" t="str">
        <f ca="1">IF(X44&lt;&gt;"",INDEX(IDマスタ!$C$1:$C$1000,SUMPRODUCT((IDマスタ!$B$1:$B$1000=AD$3)*(IDマスタ!$E$1:$E$1000=X44)*1,ROW(IDマスタ!$A$1:$A$1000)),0),"")</f>
        <v/>
      </c>
      <c r="AE44" t="str">
        <f ca="1">IF(Y44&lt;&gt;"",INDEX(IDマスタ!$C$1:$C$1000,SUMPRODUCT((IDマスタ!$B$1:$B$1000=AE$3)*(IDマスタ!$E$1:$E$1000=Y44)*1,ROW(IDマスタ!$A$1:$A$1000)),0),"")</f>
        <v/>
      </c>
    </row>
    <row r="45" spans="1:31">
      <c r="A45">
        <v>37</v>
      </c>
      <c r="B45" t="s">
        <v>241</v>
      </c>
      <c r="C45" t="s">
        <v>12</v>
      </c>
      <c r="D45" t="str">
        <f t="shared" si="19"/>
        <v>最後まで終わらせる_やりぬく力</v>
      </c>
      <c r="E45" t="str">
        <f>INDEX(対応表2!E:E,MATCH(統一!D45,対応表2!D:D,0),0)</f>
        <v>q201</v>
      </c>
      <c r="I45" t="s">
        <v>144</v>
      </c>
      <c r="N45" t="str">
        <f t="shared" ca="1" si="20"/>
        <v/>
      </c>
      <c r="O45" t="str">
        <f t="shared" ca="1" si="21"/>
        <v/>
      </c>
      <c r="P45" t="str">
        <f t="shared" ca="1" si="22"/>
        <v>始めたことは何でも最後まで終わらせます</v>
      </c>
      <c r="Q45" t="str">
        <f t="shared" ca="1" si="23"/>
        <v/>
      </c>
      <c r="R45" t="str">
        <f t="shared" ca="1" si="24"/>
        <v/>
      </c>
      <c r="S45" t="str">
        <f t="shared" ca="1" si="25"/>
        <v/>
      </c>
      <c r="T45" t="str">
        <f t="shared" ca="1" si="26"/>
        <v/>
      </c>
      <c r="U45" t="str">
        <f t="shared" ca="1" si="14"/>
        <v/>
      </c>
      <c r="V45">
        <f t="shared" ca="1" si="15"/>
        <v>37</v>
      </c>
      <c r="W45" t="str">
        <f t="shared" ca="1" si="16"/>
        <v/>
      </c>
      <c r="X45" t="str">
        <f t="shared" ca="1" si="17"/>
        <v/>
      </c>
      <c r="Y45" t="str">
        <f t="shared" ca="1" si="18"/>
        <v/>
      </c>
      <c r="Z45" t="str">
        <f ca="1">IF(T45&lt;&gt;"",INDEX(IDマスタ!$C$1:$C$1000,SUMPRODUCT((IDマスタ!$B$1:$B$1000=Z$3)*(IDマスタ!$E$1:$E$1000=T45)*1,ROW(IDマスタ!$A$1:$A$1000)),0),"")</f>
        <v/>
      </c>
      <c r="AA45" t="str">
        <f ca="1">IF(U45&lt;&gt;"",INDEX(IDマスタ!$C$1:$C$1000,SUMPRODUCT((IDマスタ!$B$1:$B$1000=AA$3)*(IDマスタ!$E$1:$E$1000=U45)*1,ROW(IDマスタ!$A$1:$A$1000)),0),"")</f>
        <v/>
      </c>
      <c r="AB45" t="str">
        <f ca="1">IF(V45&lt;&gt;"",INDEX(IDマスタ!$C$1:$C$1000,SUMPRODUCT((IDマスタ!$B$1:$B$1000=AB$3)*(IDマスタ!$E$1:$E$1000=V45)*1,ROW(IDマスタ!$A$1:$A$1000)),0),"")</f>
        <v>Q00000002430</v>
      </c>
      <c r="AC45" t="str">
        <f ca="1">IF(W45&lt;&gt;"",INDEX(IDマスタ!$C$1:$C$1000,SUMPRODUCT((IDマスタ!$B$1:$B$1000=AC$3)*(IDマスタ!$E$1:$E$1000=W45)*1,ROW(IDマスタ!$A$1:$A$1000)),0),"")</f>
        <v/>
      </c>
      <c r="AD45" t="str">
        <f ca="1">IF(X45&lt;&gt;"",INDEX(IDマスタ!$C$1:$C$1000,SUMPRODUCT((IDマスタ!$B$1:$B$1000=AD$3)*(IDマスタ!$E$1:$E$1000=X45)*1,ROW(IDマスタ!$A$1:$A$1000)),0),"")</f>
        <v/>
      </c>
      <c r="AE45" t="str">
        <f ca="1">IF(Y45&lt;&gt;"",INDEX(IDマスタ!$C$1:$C$1000,SUMPRODUCT((IDマスタ!$B$1:$B$1000=AE$3)*(IDマスタ!$E$1:$E$1000=Y45)*1,ROW(IDマスタ!$A$1:$A$1000)),0),"")</f>
        <v/>
      </c>
    </row>
    <row r="46" spans="1:31">
      <c r="A46">
        <v>38</v>
      </c>
      <c r="B46" t="s">
        <v>241</v>
      </c>
      <c r="C46" t="s">
        <v>13</v>
      </c>
      <c r="D46" t="str">
        <f t="shared" si="19"/>
        <v>目標をやりとげる_やりぬく力</v>
      </c>
      <c r="E46" t="str">
        <f>INDEX(対応表2!E:E,MATCH(統一!D46,対応表2!D:D,0),0)</f>
        <v>q202</v>
      </c>
      <c r="I46" t="s">
        <v>145</v>
      </c>
      <c r="N46" t="str">
        <f t="shared" ca="1" si="20"/>
        <v/>
      </c>
      <c r="O46" t="str">
        <f t="shared" ca="1" si="21"/>
        <v/>
      </c>
      <c r="P46" t="str">
        <f t="shared" ca="1" si="22"/>
        <v>何年もかかるような目標をやりとげてきました</v>
      </c>
      <c r="Q46" t="str">
        <f t="shared" ca="1" si="23"/>
        <v/>
      </c>
      <c r="R46" t="str">
        <f t="shared" ca="1" si="24"/>
        <v/>
      </c>
      <c r="S46" t="str">
        <f t="shared" ca="1" si="25"/>
        <v/>
      </c>
      <c r="T46" t="str">
        <f t="shared" ca="1" si="26"/>
        <v/>
      </c>
      <c r="U46" t="str">
        <f t="shared" ca="1" si="14"/>
        <v/>
      </c>
      <c r="V46">
        <f t="shared" ca="1" si="15"/>
        <v>38</v>
      </c>
      <c r="W46" t="str">
        <f t="shared" ca="1" si="16"/>
        <v/>
      </c>
      <c r="X46" t="str">
        <f t="shared" ca="1" si="17"/>
        <v/>
      </c>
      <c r="Y46" t="str">
        <f t="shared" ca="1" si="18"/>
        <v/>
      </c>
      <c r="Z46" t="str">
        <f ca="1">IF(T46&lt;&gt;"",INDEX(IDマスタ!$C$1:$C$1000,SUMPRODUCT((IDマスタ!$B$1:$B$1000=Z$3)*(IDマスタ!$E$1:$E$1000=T46)*1,ROW(IDマスタ!$A$1:$A$1000)),0),"")</f>
        <v/>
      </c>
      <c r="AA46" t="str">
        <f ca="1">IF(U46&lt;&gt;"",INDEX(IDマスタ!$C$1:$C$1000,SUMPRODUCT((IDマスタ!$B$1:$B$1000=AA$3)*(IDマスタ!$E$1:$E$1000=U46)*1,ROW(IDマスタ!$A$1:$A$1000)),0),"")</f>
        <v/>
      </c>
      <c r="AB46" t="str">
        <f ca="1">IF(V46&lt;&gt;"",INDEX(IDマスタ!$C$1:$C$1000,SUMPRODUCT((IDマスタ!$B$1:$B$1000=AB$3)*(IDマスタ!$E$1:$E$1000=V46)*1,ROW(IDマスタ!$A$1:$A$1000)),0),"")</f>
        <v>Q00000002440</v>
      </c>
      <c r="AC46" t="str">
        <f ca="1">IF(W46&lt;&gt;"",INDEX(IDマスタ!$C$1:$C$1000,SUMPRODUCT((IDマスタ!$B$1:$B$1000=AC$3)*(IDマスタ!$E$1:$E$1000=W46)*1,ROW(IDマスタ!$A$1:$A$1000)),0),"")</f>
        <v/>
      </c>
      <c r="AD46" t="str">
        <f ca="1">IF(X46&lt;&gt;"",INDEX(IDマスタ!$C$1:$C$1000,SUMPRODUCT((IDマスタ!$B$1:$B$1000=AD$3)*(IDマスタ!$E$1:$E$1000=X46)*1,ROW(IDマスタ!$A$1:$A$1000)),0),"")</f>
        <v/>
      </c>
      <c r="AE46" t="str">
        <f ca="1">IF(Y46&lt;&gt;"",INDEX(IDマスタ!$C$1:$C$1000,SUMPRODUCT((IDマスタ!$B$1:$B$1000=AE$3)*(IDマスタ!$E$1:$E$1000=Y46)*1,ROW(IDマスタ!$A$1:$A$1000)),0),"")</f>
        <v/>
      </c>
    </row>
    <row r="47" spans="1:31">
      <c r="A47">
        <v>39</v>
      </c>
      <c r="B47" t="s">
        <v>241</v>
      </c>
      <c r="C47" t="s">
        <v>266</v>
      </c>
      <c r="D47" t="str">
        <f t="shared" si="19"/>
        <v>新しいことに興味【逆転項目】_やりぬく力</v>
      </c>
      <c r="E47" t="str">
        <f>INDEX(対応表2!E:E,MATCH(統一!D47,対応表2!D:D,0),0)</f>
        <v>q203</v>
      </c>
      <c r="I47" t="s">
        <v>146</v>
      </c>
      <c r="N47" t="str">
        <f t="shared" ca="1" si="20"/>
        <v/>
      </c>
      <c r="O47" t="str">
        <f t="shared" ca="1" si="21"/>
        <v/>
      </c>
      <c r="P47" t="str">
        <f t="shared" ca="1" si="22"/>
        <v>数か月ごとに，新しいことに興味をもちます</v>
      </c>
      <c r="Q47" t="str">
        <f t="shared" ca="1" si="23"/>
        <v/>
      </c>
      <c r="R47" t="str">
        <f t="shared" ca="1" si="24"/>
        <v/>
      </c>
      <c r="S47" t="str">
        <f t="shared" ca="1" si="25"/>
        <v/>
      </c>
      <c r="T47" t="str">
        <f t="shared" ca="1" si="26"/>
        <v/>
      </c>
      <c r="U47" t="str">
        <f t="shared" ca="1" si="14"/>
        <v/>
      </c>
      <c r="V47">
        <f t="shared" ca="1" si="15"/>
        <v>39</v>
      </c>
      <c r="W47" t="str">
        <f t="shared" ca="1" si="16"/>
        <v/>
      </c>
      <c r="X47" t="str">
        <f t="shared" ca="1" si="17"/>
        <v/>
      </c>
      <c r="Y47" t="str">
        <f t="shared" ca="1" si="18"/>
        <v/>
      </c>
      <c r="Z47" t="str">
        <f ca="1">IF(T47&lt;&gt;"",INDEX(IDマスタ!$C$1:$C$1000,SUMPRODUCT((IDマスタ!$B$1:$B$1000=Z$3)*(IDマスタ!$E$1:$E$1000=T47)*1,ROW(IDマスタ!$A$1:$A$1000)),0),"")</f>
        <v/>
      </c>
      <c r="AA47" t="str">
        <f ca="1">IF(U47&lt;&gt;"",INDEX(IDマスタ!$C$1:$C$1000,SUMPRODUCT((IDマスタ!$B$1:$B$1000=AA$3)*(IDマスタ!$E$1:$E$1000=U47)*1,ROW(IDマスタ!$A$1:$A$1000)),0),"")</f>
        <v/>
      </c>
      <c r="AB47" t="str">
        <f ca="1">IF(V47&lt;&gt;"",INDEX(IDマスタ!$C$1:$C$1000,SUMPRODUCT((IDマスタ!$B$1:$B$1000=AB$3)*(IDマスタ!$E$1:$E$1000=V47)*1,ROW(IDマスタ!$A$1:$A$1000)),0),"")</f>
        <v>Q00000002450</v>
      </c>
      <c r="AC47" t="str">
        <f ca="1">IF(W47&lt;&gt;"",INDEX(IDマスタ!$C$1:$C$1000,SUMPRODUCT((IDマスタ!$B$1:$B$1000=AC$3)*(IDマスタ!$E$1:$E$1000=W47)*1,ROW(IDマスタ!$A$1:$A$1000)),0),"")</f>
        <v/>
      </c>
      <c r="AD47" t="str">
        <f ca="1">IF(X47&lt;&gt;"",INDEX(IDマスタ!$C$1:$C$1000,SUMPRODUCT((IDマスタ!$B$1:$B$1000=AD$3)*(IDマスタ!$E$1:$E$1000=X47)*1,ROW(IDマスタ!$A$1:$A$1000)),0),"")</f>
        <v/>
      </c>
      <c r="AE47" t="str">
        <f ca="1">IF(Y47&lt;&gt;"",INDEX(IDマスタ!$C$1:$C$1000,SUMPRODUCT((IDマスタ!$B$1:$B$1000=AE$3)*(IDマスタ!$E$1:$E$1000=Y47)*1,ROW(IDマスタ!$A$1:$A$1000)),0),"")</f>
        <v/>
      </c>
    </row>
    <row r="48" spans="1:31">
      <c r="A48">
        <v>40</v>
      </c>
      <c r="B48" t="s">
        <v>241</v>
      </c>
      <c r="C48" t="s">
        <v>14</v>
      </c>
      <c r="D48" t="str">
        <f t="shared" si="19"/>
        <v>真面目にコツコツ_やりぬく力</v>
      </c>
      <c r="E48" t="str">
        <f>INDEX(対応表2!E:E,MATCH(統一!D48,対応表2!D:D,0),0)</f>
        <v>q204</v>
      </c>
      <c r="I48" t="s">
        <v>147</v>
      </c>
      <c r="N48" t="str">
        <f t="shared" ca="1" si="20"/>
        <v/>
      </c>
      <c r="O48" t="str">
        <f t="shared" ca="1" si="21"/>
        <v/>
      </c>
      <c r="P48" t="str">
        <f t="shared" ca="1" si="22"/>
        <v xml:space="preserve">まじめにコツコツとやるタイプです </v>
      </c>
      <c r="Q48" t="str">
        <f t="shared" ca="1" si="23"/>
        <v/>
      </c>
      <c r="R48" t="str">
        <f t="shared" ca="1" si="24"/>
        <v/>
      </c>
      <c r="S48" t="str">
        <f t="shared" ca="1" si="25"/>
        <v/>
      </c>
      <c r="T48" t="str">
        <f t="shared" ca="1" si="26"/>
        <v/>
      </c>
      <c r="U48" t="str">
        <f t="shared" ca="1" si="14"/>
        <v/>
      </c>
      <c r="V48">
        <f t="shared" ca="1" si="15"/>
        <v>40</v>
      </c>
      <c r="W48" t="str">
        <f t="shared" ca="1" si="16"/>
        <v/>
      </c>
      <c r="X48" t="str">
        <f t="shared" ca="1" si="17"/>
        <v/>
      </c>
      <c r="Y48" t="str">
        <f t="shared" ca="1" si="18"/>
        <v/>
      </c>
      <c r="Z48" t="str">
        <f ca="1">IF(T48&lt;&gt;"",INDEX(IDマスタ!$C$1:$C$1000,SUMPRODUCT((IDマスタ!$B$1:$B$1000=Z$3)*(IDマスタ!$E$1:$E$1000=T48)*1,ROW(IDマスタ!$A$1:$A$1000)),0),"")</f>
        <v/>
      </c>
      <c r="AA48" t="str">
        <f ca="1">IF(U48&lt;&gt;"",INDEX(IDマスタ!$C$1:$C$1000,SUMPRODUCT((IDマスタ!$B$1:$B$1000=AA$3)*(IDマスタ!$E$1:$E$1000=U48)*1,ROW(IDマスタ!$A$1:$A$1000)),0),"")</f>
        <v/>
      </c>
      <c r="AB48" t="str">
        <f ca="1">IF(V48&lt;&gt;"",INDEX(IDマスタ!$C$1:$C$1000,SUMPRODUCT((IDマスタ!$B$1:$B$1000=AB$3)*(IDマスタ!$E$1:$E$1000=V48)*1,ROW(IDマスタ!$A$1:$A$1000)),0),"")</f>
        <v>Q00000002460</v>
      </c>
      <c r="AC48" t="str">
        <f ca="1">IF(W48&lt;&gt;"",INDEX(IDマスタ!$C$1:$C$1000,SUMPRODUCT((IDマスタ!$B$1:$B$1000=AC$3)*(IDマスタ!$E$1:$E$1000=W48)*1,ROW(IDマスタ!$A$1:$A$1000)),0),"")</f>
        <v/>
      </c>
      <c r="AD48" t="str">
        <f ca="1">IF(X48&lt;&gt;"",INDEX(IDマスタ!$C$1:$C$1000,SUMPRODUCT((IDマスタ!$B$1:$B$1000=AD$3)*(IDマスタ!$E$1:$E$1000=X48)*1,ROW(IDマスタ!$A$1:$A$1000)),0),"")</f>
        <v/>
      </c>
      <c r="AE48" t="str">
        <f ca="1">IF(Y48&lt;&gt;"",INDEX(IDマスタ!$C$1:$C$1000,SUMPRODUCT((IDマスタ!$B$1:$B$1000=AE$3)*(IDマスタ!$E$1:$E$1000=Y48)*1,ROW(IDマスタ!$A$1:$A$1000)),0),"")</f>
        <v/>
      </c>
    </row>
    <row r="49" spans="1:31">
      <c r="A49">
        <v>41</v>
      </c>
      <c r="B49" t="s">
        <v>124</v>
      </c>
      <c r="C49" t="s">
        <v>2041</v>
      </c>
      <c r="D49" t="str">
        <f t="shared" si="19"/>
        <v>よいところがある_自分</v>
      </c>
      <c r="E49" t="str">
        <f>INDEX(対応表2!E:E,MATCH(統一!D49,対応表2!D:D,0),0)</f>
        <v>q68</v>
      </c>
      <c r="G49" t="s">
        <v>171</v>
      </c>
      <c r="H49" t="s">
        <v>165</v>
      </c>
      <c r="I49" t="s">
        <v>148</v>
      </c>
      <c r="J49" t="s">
        <v>144</v>
      </c>
      <c r="K49" t="s">
        <v>144</v>
      </c>
      <c r="L49" t="s">
        <v>149</v>
      </c>
      <c r="N49" t="str">
        <f t="shared" ca="1" si="20"/>
        <v>自分には，よいところがあると思いますか</v>
      </c>
      <c r="O49" t="str">
        <f t="shared" ca="1" si="21"/>
        <v>自分には，よいところがあると思いますか</v>
      </c>
      <c r="P49" t="str">
        <f t="shared" ca="1" si="22"/>
        <v>自分には，よいところがあると思いますか</v>
      </c>
      <c r="Q49" t="str">
        <f t="shared" ca="1" si="23"/>
        <v>自分には，よいところがあると思いますか</v>
      </c>
      <c r="R49" t="str">
        <f t="shared" ca="1" si="24"/>
        <v>自分には，よいところがあると思いますか</v>
      </c>
      <c r="S49" t="str">
        <f t="shared" ca="1" si="25"/>
        <v>自分には，よいところがあると思いますか</v>
      </c>
      <c r="T49">
        <f t="shared" ca="1" si="26"/>
        <v>55</v>
      </c>
      <c r="U49">
        <f t="shared" ca="1" si="14"/>
        <v>49</v>
      </c>
      <c r="V49">
        <f t="shared" ca="1" si="15"/>
        <v>41</v>
      </c>
      <c r="W49">
        <f t="shared" ca="1" si="16"/>
        <v>37</v>
      </c>
      <c r="X49">
        <f t="shared" ca="1" si="17"/>
        <v>37</v>
      </c>
      <c r="Y49">
        <f t="shared" ca="1" si="18"/>
        <v>42</v>
      </c>
      <c r="Z49" t="str">
        <f ca="1">IF(T49&lt;&gt;"",INDEX(IDマスタ!$C$1:$C$1000,SUMPRODUCT((IDマスタ!$B$1:$B$1000=Z$3)*(IDマスタ!$E$1:$E$1000=T49)*1,ROW(IDマスタ!$A$1:$A$1000)),0),"")</f>
        <v>Q00000000550</v>
      </c>
      <c r="AA49" t="str">
        <f ca="1">IF(U49&lt;&gt;"",INDEX(IDマスタ!$C$1:$C$1000,SUMPRODUCT((IDマスタ!$B$1:$B$1000=AA$3)*(IDマスタ!$E$1:$E$1000=U49)*1,ROW(IDマスタ!$A$1:$A$1000)),0),"")</f>
        <v>Q00000001530</v>
      </c>
      <c r="AB49" t="str">
        <f ca="1">IF(V49&lt;&gt;"",INDEX(IDマスタ!$C$1:$C$1000,SUMPRODUCT((IDマスタ!$B$1:$B$1000=AB$3)*(IDマスタ!$E$1:$E$1000=V49)*1,ROW(IDマスタ!$A$1:$A$1000)),0),"")</f>
        <v>Q00000002470</v>
      </c>
      <c r="AC49" t="str">
        <f ca="1">IF(W49&lt;&gt;"",INDEX(IDマスタ!$C$1:$C$1000,SUMPRODUCT((IDマスタ!$B$1:$B$1000=AC$3)*(IDマスタ!$E$1:$E$1000=W49)*1,ROW(IDマスタ!$A$1:$A$1000)),0),"")</f>
        <v>Q00000003330</v>
      </c>
      <c r="AD49" t="str">
        <f ca="1">IF(X49&lt;&gt;"",INDEX(IDマスタ!$C$1:$C$1000,SUMPRODUCT((IDマスタ!$B$1:$B$1000=AD$3)*(IDマスタ!$E$1:$E$1000=X49)*1,ROW(IDマスタ!$A$1:$A$1000)),0),"")</f>
        <v>Q00000004190</v>
      </c>
      <c r="AE49" t="str">
        <f ca="1">IF(Y49&lt;&gt;"",INDEX(IDマスタ!$C$1:$C$1000,SUMPRODUCT((IDマスタ!$B$1:$B$1000=AE$3)*(IDマスタ!$E$1:$E$1000=Y49)*1,ROW(IDマスタ!$A$1:$A$1000)),0),"")</f>
        <v>Q00000005210</v>
      </c>
    </row>
    <row r="50" spans="1:31">
      <c r="A50">
        <v>42</v>
      </c>
      <c r="B50" t="s">
        <v>124</v>
      </c>
      <c r="C50" t="s">
        <v>74</v>
      </c>
      <c r="D50" t="str">
        <f t="shared" si="19"/>
        <v>難しいことにも挑戦する_自分</v>
      </c>
      <c r="E50" t="str">
        <f>INDEX(対応表2!E:E,MATCH(統一!D50,対応表2!D:D,0),0)</f>
        <v>q69</v>
      </c>
      <c r="G50" t="s">
        <v>172</v>
      </c>
      <c r="H50" t="s">
        <v>166</v>
      </c>
      <c r="I50" t="s">
        <v>149</v>
      </c>
      <c r="J50" t="s">
        <v>145</v>
      </c>
      <c r="K50" t="s">
        <v>145</v>
      </c>
      <c r="L50" t="s">
        <v>150</v>
      </c>
      <c r="N50" t="str">
        <f t="shared" ca="1" si="20"/>
        <v>むずかしいことでもしっぱいをおそれないでちょうせんしていますか</v>
      </c>
      <c r="O50" t="str">
        <f t="shared" ca="1" si="21"/>
        <v>むずかしいことでも失敗をおそれないでちょう戦していますか</v>
      </c>
      <c r="P50" t="str">
        <f t="shared" ca="1" si="22"/>
        <v>むずかしいことでも失敗をおそれないでちょう戦していますか</v>
      </c>
      <c r="Q50" t="str">
        <f t="shared" ca="1" si="23"/>
        <v>難しいことでも失敗をおそれないでちょう戦していますか</v>
      </c>
      <c r="R50" t="str">
        <f t="shared" ca="1" si="24"/>
        <v>難しいことでも失敗をおそれないで挑戦していますか</v>
      </c>
      <c r="S50" t="str">
        <f t="shared" ca="1" si="25"/>
        <v>難しいことでも失敗をおそれないで挑戦していますか</v>
      </c>
      <c r="T50">
        <f t="shared" ca="1" si="26"/>
        <v>56</v>
      </c>
      <c r="U50">
        <f t="shared" ca="1" si="14"/>
        <v>50</v>
      </c>
      <c r="V50">
        <f t="shared" ca="1" si="15"/>
        <v>42</v>
      </c>
      <c r="W50">
        <f t="shared" ca="1" si="16"/>
        <v>38</v>
      </c>
      <c r="X50">
        <f t="shared" ca="1" si="17"/>
        <v>38</v>
      </c>
      <c r="Y50">
        <f t="shared" ca="1" si="18"/>
        <v>43</v>
      </c>
      <c r="Z50" t="str">
        <f ca="1">IF(T50&lt;&gt;"",INDEX(IDマスタ!$C$1:$C$1000,SUMPRODUCT((IDマスタ!$B$1:$B$1000=Z$3)*(IDマスタ!$E$1:$E$1000=T50)*1,ROW(IDマスタ!$A$1:$A$1000)),0),"")</f>
        <v>Q00000000560</v>
      </c>
      <c r="AA50" t="str">
        <f ca="1">IF(U50&lt;&gt;"",INDEX(IDマスタ!$C$1:$C$1000,SUMPRODUCT((IDマスタ!$B$1:$B$1000=AA$3)*(IDマスタ!$E$1:$E$1000=U50)*1,ROW(IDマスタ!$A$1:$A$1000)),0),"")</f>
        <v>Q00000001540</v>
      </c>
      <c r="AB50" t="str">
        <f ca="1">IF(V50&lt;&gt;"",INDEX(IDマスタ!$C$1:$C$1000,SUMPRODUCT((IDマスタ!$B$1:$B$1000=AB$3)*(IDマスタ!$E$1:$E$1000=V50)*1,ROW(IDマスタ!$A$1:$A$1000)),0),"")</f>
        <v>Q00000002480</v>
      </c>
      <c r="AC50" t="str">
        <f ca="1">IF(W50&lt;&gt;"",INDEX(IDマスタ!$C$1:$C$1000,SUMPRODUCT((IDマスタ!$B$1:$B$1000=AC$3)*(IDマスタ!$E$1:$E$1000=W50)*1,ROW(IDマスタ!$A$1:$A$1000)),0),"")</f>
        <v>Q00000003340</v>
      </c>
      <c r="AD50" t="str">
        <f ca="1">IF(X50&lt;&gt;"",INDEX(IDマスタ!$C$1:$C$1000,SUMPRODUCT((IDマスタ!$B$1:$B$1000=AD$3)*(IDマスタ!$E$1:$E$1000=X50)*1,ROW(IDマスタ!$A$1:$A$1000)),0),"")</f>
        <v>Q00000004200</v>
      </c>
      <c r="AE50" t="str">
        <f ca="1">IF(Y50&lt;&gt;"",INDEX(IDマスタ!$C$1:$C$1000,SUMPRODUCT((IDマスタ!$B$1:$B$1000=AE$3)*(IDマスタ!$E$1:$E$1000=Y50)*1,ROW(IDマスタ!$A$1:$A$1000)),0),"")</f>
        <v>Q00000005220</v>
      </c>
    </row>
    <row r="51" spans="1:31">
      <c r="A51">
        <v>43</v>
      </c>
      <c r="B51" t="s">
        <v>124</v>
      </c>
      <c r="C51" t="s">
        <v>75</v>
      </c>
      <c r="D51" t="str">
        <f t="shared" si="19"/>
        <v>地域の歴史や自然に関心がある_自分</v>
      </c>
      <c r="E51" t="str">
        <f>INDEX(対応表2!E:E,MATCH(統一!D51,対応表2!D:D,0),0)</f>
        <v>q70</v>
      </c>
      <c r="G51" t="s">
        <v>173</v>
      </c>
      <c r="H51" t="s">
        <v>167</v>
      </c>
      <c r="I51" t="s">
        <v>150</v>
      </c>
      <c r="J51" t="s">
        <v>146</v>
      </c>
      <c r="K51" t="s">
        <v>146</v>
      </c>
      <c r="L51" t="s">
        <v>151</v>
      </c>
      <c r="N51" t="str">
        <f t="shared" ca="1" si="20"/>
        <v>今住んでいる県や市町村のれきしや自ぜんにかん心を持っていますか</v>
      </c>
      <c r="O51" t="str">
        <f t="shared" ca="1" si="21"/>
        <v>今住んでいる県や市町村の歴史や自然に関心を持っていますか</v>
      </c>
      <c r="P51" t="str">
        <f t="shared" ca="1" si="22"/>
        <v>今住んでいる県や市町村の歴史や自然に関心を持っていますか</v>
      </c>
      <c r="Q51" t="str">
        <f t="shared" ca="1" si="23"/>
        <v>今住んでいる県や市町村の歴史や自然に関心を持っていますか</v>
      </c>
      <c r="R51" t="str">
        <f t="shared" ca="1" si="24"/>
        <v>今住んでいる県や市町村の歴史や自然に関心を持っていますか</v>
      </c>
      <c r="S51" t="str">
        <f t="shared" ca="1" si="25"/>
        <v>今住んでいる県や市町村の歴史や自然に関心を持っていますか</v>
      </c>
      <c r="T51">
        <f t="shared" ca="1" si="26"/>
        <v>57</v>
      </c>
      <c r="U51">
        <f t="shared" ca="1" si="14"/>
        <v>51</v>
      </c>
      <c r="V51">
        <f t="shared" ca="1" si="15"/>
        <v>43</v>
      </c>
      <c r="W51">
        <f t="shared" ca="1" si="16"/>
        <v>39</v>
      </c>
      <c r="X51">
        <f t="shared" ca="1" si="17"/>
        <v>39</v>
      </c>
      <c r="Y51">
        <f t="shared" ca="1" si="18"/>
        <v>44</v>
      </c>
      <c r="Z51" t="str">
        <f ca="1">IF(T51&lt;&gt;"",INDEX(IDマスタ!$C$1:$C$1000,SUMPRODUCT((IDマスタ!$B$1:$B$1000=Z$3)*(IDマスタ!$E$1:$E$1000=T51)*1,ROW(IDマスタ!$A$1:$A$1000)),0),"")</f>
        <v>Q00000000570</v>
      </c>
      <c r="AA51" t="str">
        <f ca="1">IF(U51&lt;&gt;"",INDEX(IDマスタ!$C$1:$C$1000,SUMPRODUCT((IDマスタ!$B$1:$B$1000=AA$3)*(IDマスタ!$E$1:$E$1000=U51)*1,ROW(IDマスタ!$A$1:$A$1000)),0),"")</f>
        <v>Q00000001550</v>
      </c>
      <c r="AB51" t="str">
        <f ca="1">IF(V51&lt;&gt;"",INDEX(IDマスタ!$C$1:$C$1000,SUMPRODUCT((IDマスタ!$B$1:$B$1000=AB$3)*(IDマスタ!$E$1:$E$1000=V51)*1,ROW(IDマスタ!$A$1:$A$1000)),0),"")</f>
        <v>Q00000002490</v>
      </c>
      <c r="AC51" t="str">
        <f ca="1">IF(W51&lt;&gt;"",INDEX(IDマスタ!$C$1:$C$1000,SUMPRODUCT((IDマスタ!$B$1:$B$1000=AC$3)*(IDマスタ!$E$1:$E$1000=W51)*1,ROW(IDマスタ!$A$1:$A$1000)),0),"")</f>
        <v>Q00000003350</v>
      </c>
      <c r="AD51" t="str">
        <f ca="1">IF(X51&lt;&gt;"",INDEX(IDマスタ!$C$1:$C$1000,SUMPRODUCT((IDマスタ!$B$1:$B$1000=AD$3)*(IDマスタ!$E$1:$E$1000=X51)*1,ROW(IDマスタ!$A$1:$A$1000)),0),"")</f>
        <v>Q00000004210</v>
      </c>
      <c r="AE51" t="str">
        <f ca="1">IF(Y51&lt;&gt;"",INDEX(IDマスタ!$C$1:$C$1000,SUMPRODUCT((IDマスタ!$B$1:$B$1000=AE$3)*(IDマスタ!$E$1:$E$1000=Y51)*1,ROW(IDマスタ!$A$1:$A$1000)),0),"")</f>
        <v>Q00000005230</v>
      </c>
    </row>
    <row r="52" spans="1:31">
      <c r="A52">
        <v>44</v>
      </c>
      <c r="B52" t="s">
        <v>124</v>
      </c>
      <c r="C52" t="s">
        <v>76</v>
      </c>
      <c r="D52" t="str">
        <f t="shared" si="19"/>
        <v>夢や目標を持っている_自分</v>
      </c>
      <c r="E52" t="str">
        <f>INDEX(対応表2!E:E,MATCH(統一!D52,対応表2!D:D,0),0)</f>
        <v>q71</v>
      </c>
      <c r="G52" t="s">
        <v>174</v>
      </c>
      <c r="H52" t="s">
        <v>168</v>
      </c>
      <c r="I52" t="s">
        <v>151</v>
      </c>
      <c r="J52" t="s">
        <v>147</v>
      </c>
      <c r="K52" t="s">
        <v>147</v>
      </c>
      <c r="L52" t="s">
        <v>152</v>
      </c>
      <c r="N52" t="str">
        <f t="shared" ca="1" si="20"/>
        <v>しょう来のゆめや目ひょうを持っていますか</v>
      </c>
      <c r="O52" t="str">
        <f t="shared" ca="1" si="21"/>
        <v>しょう来のゆめや目標を持っていますか</v>
      </c>
      <c r="P52" t="str">
        <f t="shared" ca="1" si="22"/>
        <v>しょう来の夢や目標を持っていますか</v>
      </c>
      <c r="Q52" t="str">
        <f t="shared" ca="1" si="23"/>
        <v>将来の夢や目標を持っていますか</v>
      </c>
      <c r="R52" t="str">
        <f t="shared" ca="1" si="24"/>
        <v>将来の夢や目標を持っていますか</v>
      </c>
      <c r="S52" t="str">
        <f t="shared" ca="1" si="25"/>
        <v>将来の夢や目標を持っていますか</v>
      </c>
      <c r="T52">
        <f t="shared" ca="1" si="26"/>
        <v>58</v>
      </c>
      <c r="U52">
        <f t="shared" ca="1" si="14"/>
        <v>52</v>
      </c>
      <c r="V52">
        <f t="shared" ca="1" si="15"/>
        <v>44</v>
      </c>
      <c r="W52">
        <f t="shared" ca="1" si="16"/>
        <v>40</v>
      </c>
      <c r="X52">
        <f t="shared" ca="1" si="17"/>
        <v>40</v>
      </c>
      <c r="Y52">
        <f t="shared" ca="1" si="18"/>
        <v>45</v>
      </c>
      <c r="Z52" t="str">
        <f ca="1">IF(T52&lt;&gt;"",INDEX(IDマスタ!$C$1:$C$1000,SUMPRODUCT((IDマスタ!$B$1:$B$1000=Z$3)*(IDマスタ!$E$1:$E$1000=T52)*1,ROW(IDマスタ!$A$1:$A$1000)),0),"")</f>
        <v>Q00000000580</v>
      </c>
      <c r="AA52" t="str">
        <f ca="1">IF(U52&lt;&gt;"",INDEX(IDマスタ!$C$1:$C$1000,SUMPRODUCT((IDマスタ!$B$1:$B$1000=AA$3)*(IDマスタ!$E$1:$E$1000=U52)*1,ROW(IDマスタ!$A$1:$A$1000)),0),"")</f>
        <v>Q00000001560</v>
      </c>
      <c r="AB52" t="str">
        <f ca="1">IF(V52&lt;&gt;"",INDEX(IDマスタ!$C$1:$C$1000,SUMPRODUCT((IDマスタ!$B$1:$B$1000=AB$3)*(IDマスタ!$E$1:$E$1000=V52)*1,ROW(IDマスタ!$A$1:$A$1000)),0),"")</f>
        <v>Q00000002500</v>
      </c>
      <c r="AC52" t="str">
        <f ca="1">IF(W52&lt;&gt;"",INDEX(IDマスタ!$C$1:$C$1000,SUMPRODUCT((IDマスタ!$B$1:$B$1000=AC$3)*(IDマスタ!$E$1:$E$1000=W52)*1,ROW(IDマスタ!$A$1:$A$1000)),0),"")</f>
        <v>Q00000003360</v>
      </c>
      <c r="AD52" t="str">
        <f ca="1">IF(X52&lt;&gt;"",INDEX(IDマスタ!$C$1:$C$1000,SUMPRODUCT((IDマスタ!$B$1:$B$1000=AD$3)*(IDマスタ!$E$1:$E$1000=X52)*1,ROW(IDマスタ!$A$1:$A$1000)),0),"")</f>
        <v>Q00000004220</v>
      </c>
      <c r="AE52" t="str">
        <f ca="1">IF(Y52&lt;&gt;"",INDEX(IDマスタ!$C$1:$C$1000,SUMPRODUCT((IDマスタ!$B$1:$B$1000=AE$3)*(IDマスタ!$E$1:$E$1000=Y52)*1,ROW(IDマスタ!$A$1:$A$1000)),0),"")</f>
        <v>Q00000005240</v>
      </c>
    </row>
    <row r="53" spans="1:31">
      <c r="A53">
        <v>45</v>
      </c>
      <c r="B53" t="s">
        <v>124</v>
      </c>
      <c r="C53" t="s">
        <v>77</v>
      </c>
      <c r="D53" t="str">
        <f t="shared" si="19"/>
        <v>友達に認められることは大事である_自分</v>
      </c>
      <c r="E53" t="str">
        <f>INDEX(対応表2!E:E,MATCH(統一!D53,対応表2!D:D,0),0)</f>
        <v>q205</v>
      </c>
      <c r="G53" t="s">
        <v>176</v>
      </c>
      <c r="H53" t="s">
        <v>170</v>
      </c>
      <c r="I53" t="s">
        <v>153</v>
      </c>
      <c r="J53" t="s">
        <v>149</v>
      </c>
      <c r="K53" t="s">
        <v>149</v>
      </c>
      <c r="L53" t="s">
        <v>154</v>
      </c>
      <c r="N53" t="str">
        <f t="shared" ca="1" si="20"/>
        <v>学校の友だちにみとめられることは大事なことですか</v>
      </c>
      <c r="O53" t="str">
        <f t="shared" ca="1" si="21"/>
        <v>学校の友達に認められることは大事なことですか</v>
      </c>
      <c r="P53" t="str">
        <f t="shared" ca="1" si="22"/>
        <v>学校の友達に認められることは大事なことですか</v>
      </c>
      <c r="Q53" t="str">
        <f t="shared" ca="1" si="23"/>
        <v>学校の友達に認められることは大事なことですか</v>
      </c>
      <c r="R53" t="str">
        <f t="shared" ca="1" si="24"/>
        <v>学校の友達に認められることは大事なことですか</v>
      </c>
      <c r="S53" t="str">
        <f t="shared" ca="1" si="25"/>
        <v>学校の友達に認められることは大事なことですか</v>
      </c>
      <c r="T53">
        <f t="shared" ca="1" si="26"/>
        <v>60</v>
      </c>
      <c r="U53">
        <f t="shared" ca="1" si="14"/>
        <v>54</v>
      </c>
      <c r="V53">
        <f t="shared" ca="1" si="15"/>
        <v>46</v>
      </c>
      <c r="W53">
        <f t="shared" ca="1" si="16"/>
        <v>42</v>
      </c>
      <c r="X53">
        <f t="shared" ca="1" si="17"/>
        <v>42</v>
      </c>
      <c r="Y53">
        <f t="shared" ca="1" si="18"/>
        <v>47</v>
      </c>
      <c r="Z53" t="str">
        <f ca="1">IF(T53&lt;&gt;"",INDEX(IDマスタ!$C$1:$C$1000,SUMPRODUCT((IDマスタ!$B$1:$B$1000=Z$3)*(IDマスタ!$E$1:$E$1000=T53)*1,ROW(IDマスタ!$A$1:$A$1000)),0),"")</f>
        <v>Q00000000600</v>
      </c>
      <c r="AA53" t="str">
        <f ca="1">IF(U53&lt;&gt;"",INDEX(IDマスタ!$C$1:$C$1000,SUMPRODUCT((IDマスタ!$B$1:$B$1000=AA$3)*(IDマスタ!$E$1:$E$1000=U53)*1,ROW(IDマスタ!$A$1:$A$1000)),0),"")</f>
        <v>Q00000001580</v>
      </c>
      <c r="AB53" t="str">
        <f ca="1">IF(V53&lt;&gt;"",INDEX(IDマスタ!$C$1:$C$1000,SUMPRODUCT((IDマスタ!$B$1:$B$1000=AB$3)*(IDマスタ!$E$1:$E$1000=V53)*1,ROW(IDマスタ!$A$1:$A$1000)),0),"")</f>
        <v>Q00000002520</v>
      </c>
      <c r="AC53" t="str">
        <f ca="1">IF(W53&lt;&gt;"",INDEX(IDマスタ!$C$1:$C$1000,SUMPRODUCT((IDマスタ!$B$1:$B$1000=AC$3)*(IDマスタ!$E$1:$E$1000=W53)*1,ROW(IDマスタ!$A$1:$A$1000)),0),"")</f>
        <v>Q00000003380</v>
      </c>
      <c r="AD53" t="str">
        <f ca="1">IF(X53&lt;&gt;"",INDEX(IDマスタ!$C$1:$C$1000,SUMPRODUCT((IDマスタ!$B$1:$B$1000=AD$3)*(IDマスタ!$E$1:$E$1000=X53)*1,ROW(IDマスタ!$A$1:$A$1000)),0),"")</f>
        <v>Q00000004240</v>
      </c>
      <c r="AE53" t="str">
        <f ca="1">IF(Y53&lt;&gt;"",INDEX(IDマスタ!$C$1:$C$1000,SUMPRODUCT((IDマスタ!$B$1:$B$1000=AE$3)*(IDマスタ!$E$1:$E$1000=Y53)*1,ROW(IDマスタ!$A$1:$A$1000)),0),"")</f>
        <v>Q00000005260</v>
      </c>
    </row>
    <row r="54" spans="1:31">
      <c r="A54">
        <v>46</v>
      </c>
      <c r="B54" t="s">
        <v>124</v>
      </c>
      <c r="C54" t="s">
        <v>16</v>
      </c>
      <c r="D54" t="str">
        <f t="shared" si="19"/>
        <v>幼稚園に通っていた_自分</v>
      </c>
      <c r="E54" t="str">
        <f>INDEX(対応表2!E:E,MATCH(統一!D54,対応表2!D:D,0),0)</f>
        <v>q206</v>
      </c>
      <c r="G54" t="s">
        <v>177</v>
      </c>
      <c r="H54" t="s">
        <v>171</v>
      </c>
      <c r="I54" t="s">
        <v>154</v>
      </c>
      <c r="J54" t="s">
        <v>150</v>
      </c>
      <c r="K54" t="s">
        <v>150</v>
      </c>
      <c r="L54" t="s">
        <v>164</v>
      </c>
      <c r="N54" t="str">
        <f t="shared" ca="1" si="20"/>
        <v>小学校の入学前にようち園に通っていましたか</v>
      </c>
      <c r="O54" t="str">
        <f t="shared" ca="1" si="21"/>
        <v>小学校の入学前にようち園に通っていましたか</v>
      </c>
      <c r="P54" t="str">
        <f t="shared" ca="1" si="22"/>
        <v>小学校の入学前にようち園に通っていましたか</v>
      </c>
      <c r="Q54" t="str">
        <f t="shared" ca="1" si="23"/>
        <v>小学校の入学前に幼ち園に通っていましたか</v>
      </c>
      <c r="R54" t="str">
        <f t="shared" ca="1" si="24"/>
        <v>小学校の入学前に幼稚園に通っていましたか</v>
      </c>
      <c r="S54" t="str">
        <f t="shared" ca="1" si="25"/>
        <v>小学校の入学前に幼稚園に通っていましたか</v>
      </c>
      <c r="T54">
        <f t="shared" ca="1" si="26"/>
        <v>61</v>
      </c>
      <c r="U54">
        <f t="shared" ca="1" si="14"/>
        <v>55</v>
      </c>
      <c r="V54">
        <f t="shared" ca="1" si="15"/>
        <v>47</v>
      </c>
      <c r="W54">
        <f t="shared" ca="1" si="16"/>
        <v>43</v>
      </c>
      <c r="X54">
        <f t="shared" ca="1" si="17"/>
        <v>43</v>
      </c>
      <c r="Y54">
        <f t="shared" ca="1" si="18"/>
        <v>48</v>
      </c>
      <c r="Z54" t="str">
        <f ca="1">IF(T54&lt;&gt;"",INDEX(IDマスタ!$C$1:$C$1000,SUMPRODUCT((IDマスタ!$B$1:$B$1000=Z$3)*(IDマスタ!$E$1:$E$1000=T54)*1,ROW(IDマスタ!$A$1:$A$1000)),0),"")</f>
        <v>Q00000000610</v>
      </c>
      <c r="AA54" t="str">
        <f ca="1">IF(U54&lt;&gt;"",INDEX(IDマスタ!$C$1:$C$1000,SUMPRODUCT((IDマスタ!$B$1:$B$1000=AA$3)*(IDマスタ!$E$1:$E$1000=U54)*1,ROW(IDマスタ!$A$1:$A$1000)),0),"")</f>
        <v>Q00000001590</v>
      </c>
      <c r="AB54" t="str">
        <f ca="1">IF(V54&lt;&gt;"",INDEX(IDマスタ!$C$1:$C$1000,SUMPRODUCT((IDマスタ!$B$1:$B$1000=AB$3)*(IDマスタ!$E$1:$E$1000=V54)*1,ROW(IDマスタ!$A$1:$A$1000)),0),"")</f>
        <v>Q00000002530</v>
      </c>
      <c r="AC54" t="str">
        <f ca="1">IF(W54&lt;&gt;"",INDEX(IDマスタ!$C$1:$C$1000,SUMPRODUCT((IDマスタ!$B$1:$B$1000=AC$3)*(IDマスタ!$E$1:$E$1000=W54)*1,ROW(IDマスタ!$A$1:$A$1000)),0),"")</f>
        <v>Q00000003390</v>
      </c>
      <c r="AD54" t="str">
        <f ca="1">IF(X54&lt;&gt;"",INDEX(IDマスタ!$C$1:$C$1000,SUMPRODUCT((IDマスタ!$B$1:$B$1000=AD$3)*(IDマスタ!$E$1:$E$1000=X54)*1,ROW(IDマスタ!$A$1:$A$1000)),0),"")</f>
        <v>Q00000004250</v>
      </c>
      <c r="AE54" t="str">
        <f ca="1">IF(Y54&lt;&gt;"",INDEX(IDマスタ!$C$1:$C$1000,SUMPRODUCT((IDマスタ!$B$1:$B$1000=AE$3)*(IDマスタ!$E$1:$E$1000=Y54)*1,ROW(IDマスタ!$A$1:$A$1000)),0),"")</f>
        <v>Q00000005270</v>
      </c>
    </row>
    <row r="55" spans="1:31">
      <c r="A55">
        <v>47</v>
      </c>
      <c r="B55" t="s">
        <v>124</v>
      </c>
      <c r="C55" t="s">
        <v>17</v>
      </c>
      <c r="D55" t="str">
        <f t="shared" si="19"/>
        <v>保育園に通っていた_自分</v>
      </c>
      <c r="E55" t="str">
        <f>INDEX(対応表2!E:E,MATCH(統一!D55,対応表2!D:D,0),0)</f>
        <v>q207</v>
      </c>
      <c r="G55" t="s">
        <v>178</v>
      </c>
      <c r="H55" t="s">
        <v>172</v>
      </c>
      <c r="I55" t="s">
        <v>164</v>
      </c>
      <c r="J55" t="s">
        <v>151</v>
      </c>
      <c r="K55" t="s">
        <v>151</v>
      </c>
      <c r="L55" t="s">
        <v>165</v>
      </c>
      <c r="N55" t="str">
        <f t="shared" ca="1" si="20"/>
        <v>小学校の入学前にほ育園に通っていましたか</v>
      </c>
      <c r="O55" t="str">
        <f t="shared" ca="1" si="21"/>
        <v>小学校の入学前にほ育園に通っていましたか</v>
      </c>
      <c r="P55" t="str">
        <f t="shared" ca="1" si="22"/>
        <v>小学校の入学前に保育園に通っていましたか</v>
      </c>
      <c r="Q55" t="str">
        <f t="shared" ca="1" si="23"/>
        <v>小学校の入学前に保育園に通っていましたか</v>
      </c>
      <c r="R55" t="str">
        <f t="shared" ca="1" si="24"/>
        <v>小学校の入学前に保育園に通っていましたか</v>
      </c>
      <c r="S55" t="str">
        <f t="shared" ca="1" si="25"/>
        <v>小学校の入学前に保育園に通っていましたか</v>
      </c>
      <c r="T55">
        <f t="shared" ca="1" si="26"/>
        <v>62</v>
      </c>
      <c r="U55">
        <f t="shared" ca="1" si="14"/>
        <v>56</v>
      </c>
      <c r="V55">
        <f t="shared" ca="1" si="15"/>
        <v>48</v>
      </c>
      <c r="W55">
        <f t="shared" ca="1" si="16"/>
        <v>44</v>
      </c>
      <c r="X55">
        <f t="shared" ca="1" si="17"/>
        <v>44</v>
      </c>
      <c r="Y55">
        <f t="shared" ca="1" si="18"/>
        <v>49</v>
      </c>
      <c r="Z55" t="str">
        <f ca="1">IF(T55&lt;&gt;"",INDEX(IDマスタ!$C$1:$C$1000,SUMPRODUCT((IDマスタ!$B$1:$B$1000=Z$3)*(IDマスタ!$E$1:$E$1000=T55)*1,ROW(IDマスタ!$A$1:$A$1000)),0),"")</f>
        <v>Q00000000620</v>
      </c>
      <c r="AA55" t="str">
        <f ca="1">IF(U55&lt;&gt;"",INDEX(IDマスタ!$C$1:$C$1000,SUMPRODUCT((IDマスタ!$B$1:$B$1000=AA$3)*(IDマスタ!$E$1:$E$1000=U55)*1,ROW(IDマスタ!$A$1:$A$1000)),0),"")</f>
        <v>Q00000001600</v>
      </c>
      <c r="AB55" t="str">
        <f ca="1">IF(V55&lt;&gt;"",INDEX(IDマスタ!$C$1:$C$1000,SUMPRODUCT((IDマスタ!$B$1:$B$1000=AB$3)*(IDマスタ!$E$1:$E$1000=V55)*1,ROW(IDマスタ!$A$1:$A$1000)),0),"")</f>
        <v>Q00000002540</v>
      </c>
      <c r="AC55" t="str">
        <f ca="1">IF(W55&lt;&gt;"",INDEX(IDマスタ!$C$1:$C$1000,SUMPRODUCT((IDマスタ!$B$1:$B$1000=AC$3)*(IDマスタ!$E$1:$E$1000=W55)*1,ROW(IDマスタ!$A$1:$A$1000)),0),"")</f>
        <v>Q00000003400</v>
      </c>
      <c r="AD55" t="str">
        <f ca="1">IF(X55&lt;&gt;"",INDEX(IDマスタ!$C$1:$C$1000,SUMPRODUCT((IDマスタ!$B$1:$B$1000=AD$3)*(IDマスタ!$E$1:$E$1000=X55)*1,ROW(IDマスタ!$A$1:$A$1000)),0),"")</f>
        <v>Q00000004260</v>
      </c>
      <c r="AE55" t="str">
        <f ca="1">IF(Y55&lt;&gt;"",INDEX(IDマスタ!$C$1:$C$1000,SUMPRODUCT((IDマスタ!$B$1:$B$1000=AE$3)*(IDマスタ!$E$1:$E$1000=Y55)*1,ROW(IDマスタ!$A$1:$A$1000)),0),"")</f>
        <v>Q00000005280</v>
      </c>
    </row>
    <row r="56" spans="1:31">
      <c r="C56" t="s">
        <v>219</v>
      </c>
      <c r="D56" t="str">
        <f t="shared" si="19"/>
        <v>将来どの学校まで進みたいか_</v>
      </c>
      <c r="E56" t="str">
        <f>INDEX(対応表2!E:E,MATCH(統一!D56,対応表2!D:D,0),0)</f>
        <v>q211</v>
      </c>
      <c r="G56" t="s">
        <v>175</v>
      </c>
      <c r="H56" t="s">
        <v>169</v>
      </c>
      <c r="I56" t="s">
        <v>152</v>
      </c>
      <c r="J56" t="s">
        <v>148</v>
      </c>
      <c r="K56" t="s">
        <v>148</v>
      </c>
      <c r="L56" t="s">
        <v>153</v>
      </c>
      <c r="N56" t="str">
        <f t="shared" ca="1" si="20"/>
        <v>しょう来どの学校まで進みたいと思いますか</v>
      </c>
      <c r="O56" t="str">
        <f t="shared" ca="1" si="21"/>
        <v>しょう来どの学校まで進みたいと思いますか</v>
      </c>
      <c r="P56" t="str">
        <f t="shared" ca="1" si="22"/>
        <v>しょう来どの学校まで進みたいと思いますか</v>
      </c>
      <c r="Q56" t="str">
        <f t="shared" ca="1" si="23"/>
        <v>将来どの学校まで進みたいと思いますか</v>
      </c>
      <c r="R56" t="str">
        <f t="shared" ca="1" si="24"/>
        <v>将来どの学校まで進みたいと思いますか</v>
      </c>
      <c r="S56" t="str">
        <f t="shared" ca="1" si="25"/>
        <v>将来どの学校まで進みたいと思いますか</v>
      </c>
      <c r="T56">
        <f t="shared" ca="1" si="26"/>
        <v>59</v>
      </c>
      <c r="U56">
        <f t="shared" ca="1" si="14"/>
        <v>53</v>
      </c>
      <c r="V56">
        <f t="shared" ca="1" si="15"/>
        <v>45</v>
      </c>
      <c r="W56">
        <f t="shared" ca="1" si="16"/>
        <v>41</v>
      </c>
      <c r="X56">
        <f t="shared" ca="1" si="17"/>
        <v>41</v>
      </c>
      <c r="Y56">
        <f t="shared" ca="1" si="18"/>
        <v>46</v>
      </c>
      <c r="Z56" t="str">
        <f ca="1">IF(T56&lt;&gt;"",INDEX(IDマスタ!$C$1:$C$1000,SUMPRODUCT((IDマスタ!$B$1:$B$1000=Z$3)*(IDマスタ!$E$1:$E$1000=T56)*1,ROW(IDマスタ!$A$1:$A$1000)),0),"")</f>
        <v>Q00000000590</v>
      </c>
      <c r="AA56" t="str">
        <f ca="1">IF(U56&lt;&gt;"",INDEX(IDマスタ!$C$1:$C$1000,SUMPRODUCT((IDマスタ!$B$1:$B$1000=AA$3)*(IDマスタ!$E$1:$E$1000=U56)*1,ROW(IDマスタ!$A$1:$A$1000)),0),"")</f>
        <v>Q00000001570</v>
      </c>
      <c r="AB56" t="str">
        <f ca="1">IF(V56&lt;&gt;"",INDEX(IDマスタ!$C$1:$C$1000,SUMPRODUCT((IDマスタ!$B$1:$B$1000=AB$3)*(IDマスタ!$E$1:$E$1000=V56)*1,ROW(IDマスタ!$A$1:$A$1000)),0),"")</f>
        <v>Q00000002510</v>
      </c>
      <c r="AC56" t="str">
        <f ca="1">IF(W56&lt;&gt;"",INDEX(IDマスタ!$C$1:$C$1000,SUMPRODUCT((IDマスタ!$B$1:$B$1000=AC$3)*(IDマスタ!$E$1:$E$1000=W56)*1,ROW(IDマスタ!$A$1:$A$1000)),0),"")</f>
        <v>Q00000003370</v>
      </c>
      <c r="AD56" t="str">
        <f ca="1">IF(X56&lt;&gt;"",INDEX(IDマスタ!$C$1:$C$1000,SUMPRODUCT((IDマスタ!$B$1:$B$1000=AD$3)*(IDマスタ!$E$1:$E$1000=X56)*1,ROW(IDマスタ!$A$1:$A$1000)),0),"")</f>
        <v>Q00000004230</v>
      </c>
      <c r="AE56" t="str">
        <f ca="1">IF(Y56&lt;&gt;"",INDEX(IDマスタ!$C$1:$C$1000,SUMPRODUCT((IDマスタ!$B$1:$B$1000=AE$3)*(IDマスタ!$E$1:$E$1000=Y56)*1,ROW(IDマスタ!$A$1:$A$1000)),0),"")</f>
        <v>Q00000005250</v>
      </c>
    </row>
    <row r="57" spans="1:31">
      <c r="C57" t="s">
        <v>218</v>
      </c>
      <c r="D57" t="str">
        <f t="shared" si="19"/>
        <v>将来何かの職業について働きたい_</v>
      </c>
      <c r="E57" t="str">
        <f>INDEX(対応表2!E:E,MATCH(統一!D57,対応表2!D:D,0),0)</f>
        <v>q72</v>
      </c>
      <c r="N57" t="str">
        <f t="shared" ca="1" si="20"/>
        <v/>
      </c>
      <c r="O57" t="str">
        <f t="shared" ca="1" si="21"/>
        <v/>
      </c>
      <c r="P57" t="str">
        <f t="shared" ca="1" si="22"/>
        <v/>
      </c>
      <c r="Q57" t="str">
        <f t="shared" ca="1" si="23"/>
        <v/>
      </c>
      <c r="R57" t="str">
        <f t="shared" ca="1" si="24"/>
        <v/>
      </c>
      <c r="S57" t="str">
        <f t="shared" ca="1" si="25"/>
        <v/>
      </c>
      <c r="T57" t="str">
        <f t="shared" ca="1" si="26"/>
        <v/>
      </c>
      <c r="U57" t="str">
        <f t="shared" ca="1" si="14"/>
        <v/>
      </c>
      <c r="V57" t="str">
        <f t="shared" ca="1" si="15"/>
        <v/>
      </c>
      <c r="W57" t="str">
        <f t="shared" ca="1" si="16"/>
        <v/>
      </c>
      <c r="X57" t="str">
        <f t="shared" ca="1" si="17"/>
        <v/>
      </c>
      <c r="Y57" t="str">
        <f t="shared" ca="1" si="18"/>
        <v/>
      </c>
      <c r="Z57" t="str">
        <f ca="1">IF(T57&lt;&gt;"",INDEX(IDマスタ!$C$1:$C$1000,SUMPRODUCT((IDマスタ!$B$1:$B$1000=Z$3)*(IDマスタ!$E$1:$E$1000=T57)*1,ROW(IDマスタ!$A$1:$A$1000)),0),"")</f>
        <v/>
      </c>
      <c r="AA57" t="str">
        <f ca="1">IF(U57&lt;&gt;"",INDEX(IDマスタ!$C$1:$C$1000,SUMPRODUCT((IDマスタ!$B$1:$B$1000=AA$3)*(IDマスタ!$E$1:$E$1000=U57)*1,ROW(IDマスタ!$A$1:$A$1000)),0),"")</f>
        <v/>
      </c>
      <c r="AB57" t="str">
        <f ca="1">IF(V57&lt;&gt;"",INDEX(IDマスタ!$C$1:$C$1000,SUMPRODUCT((IDマスタ!$B$1:$B$1000=AB$3)*(IDマスタ!$E$1:$E$1000=V57)*1,ROW(IDマスタ!$A$1:$A$1000)),0),"")</f>
        <v/>
      </c>
      <c r="AC57" t="str">
        <f ca="1">IF(W57&lt;&gt;"",INDEX(IDマスタ!$C$1:$C$1000,SUMPRODUCT((IDマスタ!$B$1:$B$1000=AC$3)*(IDマスタ!$E$1:$E$1000=W57)*1,ROW(IDマスタ!$A$1:$A$1000)),0),"")</f>
        <v/>
      </c>
      <c r="AD57" t="str">
        <f ca="1">IF(X57&lt;&gt;"",INDEX(IDマスタ!$C$1:$C$1000,SUMPRODUCT((IDマスタ!$B$1:$B$1000=AD$3)*(IDマスタ!$E$1:$E$1000=X57)*1,ROW(IDマスタ!$A$1:$A$1000)),0),"")</f>
        <v/>
      </c>
      <c r="AE57" t="str">
        <f ca="1">IF(Y57&lt;&gt;"",INDEX(IDマスタ!$C$1:$C$1000,SUMPRODUCT((IDマスタ!$B$1:$B$1000=AE$3)*(IDマスタ!$E$1:$E$1000=Y57)*1,ROW(IDマスタ!$A$1:$A$1000)),0),"")</f>
        <v/>
      </c>
    </row>
    <row r="58" spans="1:31">
      <c r="A58">
        <v>48</v>
      </c>
      <c r="B58" t="s">
        <v>244</v>
      </c>
      <c r="C58" t="s">
        <v>253</v>
      </c>
      <c r="D58" t="str">
        <f t="shared" si="19"/>
        <v>必要なものを忘れた【回答が逆転しているためそのまま】_自制心</v>
      </c>
      <c r="E58" t="str">
        <f>INDEX(対応表2!E:E,MATCH(統一!D58,対応表2!D:D,0),0)</f>
        <v>q39</v>
      </c>
      <c r="G58" t="s">
        <v>154</v>
      </c>
      <c r="J58" t="s">
        <v>136</v>
      </c>
      <c r="N58" t="str">
        <f t="shared" ca="1" si="20"/>
        <v>じゅ業でひつようなものをわすれた</v>
      </c>
      <c r="O58" t="str">
        <f t="shared" ca="1" si="21"/>
        <v/>
      </c>
      <c r="P58" t="str">
        <f t="shared" ca="1" si="22"/>
        <v/>
      </c>
      <c r="Q58" t="str">
        <f t="shared" ca="1" si="23"/>
        <v>授業で必要なものをわすれた</v>
      </c>
      <c r="R58" t="str">
        <f t="shared" ca="1" si="24"/>
        <v/>
      </c>
      <c r="S58" t="str">
        <f t="shared" ca="1" si="25"/>
        <v/>
      </c>
      <c r="T58">
        <f t="shared" ca="1" si="26"/>
        <v>47</v>
      </c>
      <c r="U58" t="str">
        <f t="shared" ca="1" si="14"/>
        <v/>
      </c>
      <c r="V58" t="str">
        <f t="shared" ca="1" si="15"/>
        <v/>
      </c>
      <c r="W58">
        <f t="shared" ca="1" si="16"/>
        <v>29</v>
      </c>
      <c r="X58" t="str">
        <f t="shared" ca="1" si="17"/>
        <v/>
      </c>
      <c r="Y58" t="str">
        <f t="shared" ca="1" si="18"/>
        <v/>
      </c>
      <c r="Z58" t="str">
        <f ca="1">IF(T58&lt;&gt;"",INDEX(IDマスタ!$C$1:$C$1000,SUMPRODUCT((IDマスタ!$B$1:$B$1000=Z$3)*(IDマスタ!$E$1:$E$1000=T58)*1,ROW(IDマスタ!$A$1:$A$1000)),0),"")</f>
        <v>Q00000000470</v>
      </c>
      <c r="AA58" t="str">
        <f ca="1">IF(U58&lt;&gt;"",INDEX(IDマスタ!$C$1:$C$1000,SUMPRODUCT((IDマスタ!$B$1:$B$1000=AA$3)*(IDマスタ!$E$1:$E$1000=U58)*1,ROW(IDマスタ!$A$1:$A$1000)),0),"")</f>
        <v/>
      </c>
      <c r="AB58" t="str">
        <f ca="1">IF(V58&lt;&gt;"",INDEX(IDマスタ!$C$1:$C$1000,SUMPRODUCT((IDマスタ!$B$1:$B$1000=AB$3)*(IDマスタ!$E$1:$E$1000=V58)*1,ROW(IDマスタ!$A$1:$A$1000)),0),"")</f>
        <v/>
      </c>
      <c r="AC58" t="str">
        <f ca="1">IF(W58&lt;&gt;"",INDEX(IDマスタ!$C$1:$C$1000,SUMPRODUCT((IDマスタ!$B$1:$B$1000=AC$3)*(IDマスタ!$E$1:$E$1000=W58)*1,ROW(IDマスタ!$A$1:$A$1000)),0),"")</f>
        <v>Q00000003250</v>
      </c>
      <c r="AD58" t="str">
        <f ca="1">IF(X58&lt;&gt;"",INDEX(IDマスタ!$C$1:$C$1000,SUMPRODUCT((IDマスタ!$B$1:$B$1000=AD$3)*(IDマスタ!$E$1:$E$1000=X58)*1,ROW(IDマスタ!$A$1:$A$1000)),0),"")</f>
        <v/>
      </c>
      <c r="AE58" t="str">
        <f ca="1">IF(Y58&lt;&gt;"",INDEX(IDマスタ!$C$1:$C$1000,SUMPRODUCT((IDマスタ!$B$1:$B$1000=AE$3)*(IDマスタ!$E$1:$E$1000=Y58)*1,ROW(IDマスタ!$A$1:$A$1000)),0),"")</f>
        <v/>
      </c>
    </row>
    <row r="59" spans="1:31">
      <c r="A59">
        <v>49</v>
      </c>
      <c r="B59" t="s">
        <v>244</v>
      </c>
      <c r="C59" t="s">
        <v>2042</v>
      </c>
      <c r="D59" t="str">
        <f t="shared" si="19"/>
        <v>じゃまをした【回答が逆転しているためそのまま】_自制心</v>
      </c>
      <c r="E59" t="str">
        <f>INDEX(対応表2!E:E,MATCH(統一!D59,対応表2!D:D,0),0)</f>
        <v>q40</v>
      </c>
      <c r="G59" t="s">
        <v>164</v>
      </c>
      <c r="J59" t="s">
        <v>137</v>
      </c>
      <c r="N59" t="str">
        <f t="shared" ca="1" si="20"/>
        <v>ほかの子たちが話をしているときに，その子たちのじゃまをした</v>
      </c>
      <c r="O59" t="str">
        <f t="shared" ca="1" si="21"/>
        <v/>
      </c>
      <c r="P59" t="str">
        <f t="shared" ca="1" si="22"/>
        <v/>
      </c>
      <c r="Q59" t="str">
        <f t="shared" ca="1" si="23"/>
        <v>他の子たちが話をしているときに，その子たちのじゃまをした</v>
      </c>
      <c r="R59" t="str">
        <f t="shared" ca="1" si="24"/>
        <v/>
      </c>
      <c r="S59" t="str">
        <f t="shared" ca="1" si="25"/>
        <v/>
      </c>
      <c r="T59">
        <f t="shared" ca="1" si="26"/>
        <v>48</v>
      </c>
      <c r="U59" t="str">
        <f t="shared" ca="1" si="14"/>
        <v/>
      </c>
      <c r="V59" t="str">
        <f t="shared" ca="1" si="15"/>
        <v/>
      </c>
      <c r="W59">
        <f t="shared" ca="1" si="16"/>
        <v>30</v>
      </c>
      <c r="X59" t="str">
        <f t="shared" ca="1" si="17"/>
        <v/>
      </c>
      <c r="Y59" t="str">
        <f t="shared" ca="1" si="18"/>
        <v/>
      </c>
      <c r="Z59" t="str">
        <f ca="1">IF(T59&lt;&gt;"",INDEX(IDマスタ!$C$1:$C$1000,SUMPRODUCT((IDマスタ!$B$1:$B$1000=Z$3)*(IDマスタ!$E$1:$E$1000=T59)*1,ROW(IDマスタ!$A$1:$A$1000)),0),"")</f>
        <v>Q00000000480</v>
      </c>
      <c r="AA59" t="str">
        <f ca="1">IF(U59&lt;&gt;"",INDEX(IDマスタ!$C$1:$C$1000,SUMPRODUCT((IDマスタ!$B$1:$B$1000=AA$3)*(IDマスタ!$E$1:$E$1000=U59)*1,ROW(IDマスタ!$A$1:$A$1000)),0),"")</f>
        <v/>
      </c>
      <c r="AB59" t="str">
        <f ca="1">IF(V59&lt;&gt;"",INDEX(IDマスタ!$C$1:$C$1000,SUMPRODUCT((IDマスタ!$B$1:$B$1000=AB$3)*(IDマスタ!$E$1:$E$1000=V59)*1,ROW(IDマスタ!$A$1:$A$1000)),0),"")</f>
        <v/>
      </c>
      <c r="AC59" t="str">
        <f ca="1">IF(W59&lt;&gt;"",INDEX(IDマスタ!$C$1:$C$1000,SUMPRODUCT((IDマスタ!$B$1:$B$1000=AC$3)*(IDマスタ!$E$1:$E$1000=W59)*1,ROW(IDマスタ!$A$1:$A$1000)),0),"")</f>
        <v>Q00000003260</v>
      </c>
      <c r="AD59" t="str">
        <f ca="1">IF(X59&lt;&gt;"",INDEX(IDマスタ!$C$1:$C$1000,SUMPRODUCT((IDマスタ!$B$1:$B$1000=AD$3)*(IDマスタ!$E$1:$E$1000=X59)*1,ROW(IDマスタ!$A$1:$A$1000)),0),"")</f>
        <v/>
      </c>
      <c r="AE59" t="str">
        <f ca="1">IF(Y59&lt;&gt;"",INDEX(IDマスタ!$C$1:$C$1000,SUMPRODUCT((IDマスタ!$B$1:$B$1000=AE$3)*(IDマスタ!$E$1:$E$1000=Y59)*1,ROW(IDマスタ!$A$1:$A$1000)),0),"")</f>
        <v/>
      </c>
    </row>
    <row r="60" spans="1:31">
      <c r="A60">
        <v>50</v>
      </c>
      <c r="B60" t="s">
        <v>244</v>
      </c>
      <c r="C60" t="s">
        <v>254</v>
      </c>
      <c r="D60" t="str">
        <f t="shared" si="19"/>
        <v>乱暴なことを言った【回答が逆転しているためそのまま】_自制心</v>
      </c>
      <c r="E60" t="str">
        <f>INDEX(対応表2!E:E,MATCH(統一!D60,対応表2!D:D,0),0)</f>
        <v>q41</v>
      </c>
      <c r="G60" t="s">
        <v>165</v>
      </c>
      <c r="J60" t="s">
        <v>138</v>
      </c>
      <c r="N60" t="str">
        <f t="shared" ca="1" si="20"/>
        <v>何からんぼうなことを言った</v>
      </c>
      <c r="O60" t="str">
        <f t="shared" ca="1" si="21"/>
        <v/>
      </c>
      <c r="P60" t="str">
        <f t="shared" ca="1" si="22"/>
        <v/>
      </c>
      <c r="Q60" t="str">
        <f t="shared" ca="1" si="23"/>
        <v>何か乱暴なことを言った</v>
      </c>
      <c r="R60" t="str">
        <f t="shared" ca="1" si="24"/>
        <v/>
      </c>
      <c r="S60" t="str">
        <f t="shared" ca="1" si="25"/>
        <v/>
      </c>
      <c r="T60">
        <f t="shared" ca="1" si="26"/>
        <v>49</v>
      </c>
      <c r="U60" t="str">
        <f t="shared" ca="1" si="14"/>
        <v/>
      </c>
      <c r="V60" t="str">
        <f t="shared" ca="1" si="15"/>
        <v/>
      </c>
      <c r="W60">
        <f t="shared" ca="1" si="16"/>
        <v>31</v>
      </c>
      <c r="X60" t="str">
        <f t="shared" ca="1" si="17"/>
        <v/>
      </c>
      <c r="Y60" t="str">
        <f t="shared" ca="1" si="18"/>
        <v/>
      </c>
      <c r="Z60" t="str">
        <f ca="1">IF(T60&lt;&gt;"",INDEX(IDマスタ!$C$1:$C$1000,SUMPRODUCT((IDマスタ!$B$1:$B$1000=Z$3)*(IDマスタ!$E$1:$E$1000=T60)*1,ROW(IDマスタ!$A$1:$A$1000)),0),"")</f>
        <v>Q00000000490</v>
      </c>
      <c r="AA60" t="str">
        <f ca="1">IF(U60&lt;&gt;"",INDEX(IDマスタ!$C$1:$C$1000,SUMPRODUCT((IDマスタ!$B$1:$B$1000=AA$3)*(IDマスタ!$E$1:$E$1000=U60)*1,ROW(IDマスタ!$A$1:$A$1000)),0),"")</f>
        <v/>
      </c>
      <c r="AB60" t="str">
        <f ca="1">IF(V60&lt;&gt;"",INDEX(IDマスタ!$C$1:$C$1000,SUMPRODUCT((IDマスタ!$B$1:$B$1000=AB$3)*(IDマスタ!$E$1:$E$1000=V60)*1,ROW(IDマスタ!$A$1:$A$1000)),0),"")</f>
        <v/>
      </c>
      <c r="AC60" t="str">
        <f ca="1">IF(W60&lt;&gt;"",INDEX(IDマスタ!$C$1:$C$1000,SUMPRODUCT((IDマスタ!$B$1:$B$1000=AC$3)*(IDマスタ!$E$1:$E$1000=W60)*1,ROW(IDマスタ!$A$1:$A$1000)),0),"")</f>
        <v>Q00000003270</v>
      </c>
      <c r="AD60" t="str">
        <f ca="1">IF(X60&lt;&gt;"",INDEX(IDマスタ!$C$1:$C$1000,SUMPRODUCT((IDマスタ!$B$1:$B$1000=AD$3)*(IDマスタ!$E$1:$E$1000=X60)*1,ROW(IDマスタ!$A$1:$A$1000)),0),"")</f>
        <v/>
      </c>
      <c r="AE60" t="str">
        <f ca="1">IF(Y60&lt;&gt;"",INDEX(IDマスタ!$C$1:$C$1000,SUMPRODUCT((IDマスタ!$B$1:$B$1000=AE$3)*(IDマスタ!$E$1:$E$1000=Y60)*1,ROW(IDマスタ!$A$1:$A$1000)),0),"")</f>
        <v/>
      </c>
    </row>
    <row r="61" spans="1:31">
      <c r="A61">
        <v>51</v>
      </c>
      <c r="B61" t="s">
        <v>244</v>
      </c>
      <c r="C61" t="s">
        <v>255</v>
      </c>
      <c r="D61" t="str">
        <f t="shared" si="19"/>
        <v>見つけられない【回答が逆転しているためそのまま】_自制心</v>
      </c>
      <c r="E61" t="str">
        <f>INDEX(対応表2!E:E,MATCH(統一!D61,対応表2!D:D,0),0)</f>
        <v>q42</v>
      </c>
      <c r="G61" t="s">
        <v>166</v>
      </c>
      <c r="J61" t="s">
        <v>139</v>
      </c>
      <c r="N61" t="str">
        <f t="shared" ca="1" si="20"/>
        <v>つくえ・ロッカー・部屋がちらかっていたので，ひつようなものを見つけることができなかった</v>
      </c>
      <c r="O61" t="str">
        <f t="shared" ca="1" si="21"/>
        <v/>
      </c>
      <c r="P61" t="str">
        <f t="shared" ca="1" si="22"/>
        <v/>
      </c>
      <c r="Q61" t="str">
        <f t="shared" ca="1" si="23"/>
        <v>机・ロッカー・部屋が散らかっていたので，必要なものを見つけることができなかった</v>
      </c>
      <c r="R61" t="str">
        <f t="shared" ca="1" si="24"/>
        <v/>
      </c>
      <c r="S61" t="str">
        <f t="shared" ca="1" si="25"/>
        <v/>
      </c>
      <c r="T61">
        <f t="shared" ca="1" si="26"/>
        <v>50</v>
      </c>
      <c r="U61" t="str">
        <f t="shared" ca="1" si="14"/>
        <v/>
      </c>
      <c r="V61" t="str">
        <f t="shared" ca="1" si="15"/>
        <v/>
      </c>
      <c r="W61">
        <f t="shared" ca="1" si="16"/>
        <v>32</v>
      </c>
      <c r="X61" t="str">
        <f t="shared" ca="1" si="17"/>
        <v/>
      </c>
      <c r="Y61" t="str">
        <f t="shared" ca="1" si="18"/>
        <v/>
      </c>
      <c r="Z61" t="str">
        <f ca="1">IF(T61&lt;&gt;"",INDEX(IDマスタ!$C$1:$C$1000,SUMPRODUCT((IDマスタ!$B$1:$B$1000=Z$3)*(IDマスタ!$E$1:$E$1000=T61)*1,ROW(IDマスタ!$A$1:$A$1000)),0),"")</f>
        <v>Q00000000500</v>
      </c>
      <c r="AA61" t="str">
        <f ca="1">IF(U61&lt;&gt;"",INDEX(IDマスタ!$C$1:$C$1000,SUMPRODUCT((IDマスタ!$B$1:$B$1000=AA$3)*(IDマスタ!$E$1:$E$1000=U61)*1,ROW(IDマスタ!$A$1:$A$1000)),0),"")</f>
        <v/>
      </c>
      <c r="AB61" t="str">
        <f ca="1">IF(V61&lt;&gt;"",INDEX(IDマスタ!$C$1:$C$1000,SUMPRODUCT((IDマスタ!$B$1:$B$1000=AB$3)*(IDマスタ!$E$1:$E$1000=V61)*1,ROW(IDマスタ!$A$1:$A$1000)),0),"")</f>
        <v/>
      </c>
      <c r="AC61" t="str">
        <f ca="1">IF(W61&lt;&gt;"",INDEX(IDマスタ!$C$1:$C$1000,SUMPRODUCT((IDマスタ!$B$1:$B$1000=AC$3)*(IDマスタ!$E$1:$E$1000=W61)*1,ROW(IDマスタ!$A$1:$A$1000)),0),"")</f>
        <v>Q00000003280</v>
      </c>
      <c r="AD61" t="str">
        <f ca="1">IF(X61&lt;&gt;"",INDEX(IDマスタ!$C$1:$C$1000,SUMPRODUCT((IDマスタ!$B$1:$B$1000=AD$3)*(IDマスタ!$E$1:$E$1000=X61)*1,ROW(IDマスタ!$A$1:$A$1000)),0),"")</f>
        <v/>
      </c>
      <c r="AE61" t="str">
        <f ca="1">IF(Y61&lt;&gt;"",INDEX(IDマスタ!$C$1:$C$1000,SUMPRODUCT((IDマスタ!$B$1:$B$1000=AE$3)*(IDマスタ!$E$1:$E$1000=Y61)*1,ROW(IDマスタ!$A$1:$A$1000)),0),"")</f>
        <v/>
      </c>
    </row>
    <row r="62" spans="1:31">
      <c r="A62">
        <v>52</v>
      </c>
      <c r="B62" t="s">
        <v>244</v>
      </c>
      <c r="C62" t="s">
        <v>256</v>
      </c>
      <c r="D62" t="str">
        <f t="shared" si="19"/>
        <v>人やものにあたった【回答が逆転しているためそのまま】_自制心</v>
      </c>
      <c r="E62" t="str">
        <f>INDEX(対応表2!E:E,MATCH(統一!D62,対応表2!D:D,0),0)</f>
        <v>q43</v>
      </c>
      <c r="G62" t="s">
        <v>167</v>
      </c>
      <c r="J62" t="s">
        <v>140</v>
      </c>
      <c r="N62" t="str">
        <f t="shared" ca="1" si="20"/>
        <v>家や学校で頭にきて人やものにあたった</v>
      </c>
      <c r="O62" t="str">
        <f t="shared" ca="1" si="21"/>
        <v/>
      </c>
      <c r="P62" t="str">
        <f t="shared" ca="1" si="22"/>
        <v/>
      </c>
      <c r="Q62" t="str">
        <f t="shared" ca="1" si="23"/>
        <v>家や学校で頭にきて人やものにあたった</v>
      </c>
      <c r="R62" t="str">
        <f t="shared" ca="1" si="24"/>
        <v/>
      </c>
      <c r="S62" t="str">
        <f t="shared" ca="1" si="25"/>
        <v/>
      </c>
      <c r="T62">
        <f t="shared" ca="1" si="26"/>
        <v>51</v>
      </c>
      <c r="U62" t="str">
        <f t="shared" ca="1" si="14"/>
        <v/>
      </c>
      <c r="V62" t="str">
        <f t="shared" ca="1" si="15"/>
        <v/>
      </c>
      <c r="W62">
        <f t="shared" ca="1" si="16"/>
        <v>33</v>
      </c>
      <c r="X62" t="str">
        <f t="shared" ca="1" si="17"/>
        <v/>
      </c>
      <c r="Y62" t="str">
        <f t="shared" ca="1" si="18"/>
        <v/>
      </c>
      <c r="Z62" t="str">
        <f ca="1">IF(T62&lt;&gt;"",INDEX(IDマスタ!$C$1:$C$1000,SUMPRODUCT((IDマスタ!$B$1:$B$1000=Z$3)*(IDマスタ!$E$1:$E$1000=T62)*1,ROW(IDマスタ!$A$1:$A$1000)),0),"")</f>
        <v>Q00000000510</v>
      </c>
      <c r="AA62" t="str">
        <f ca="1">IF(U62&lt;&gt;"",INDEX(IDマスタ!$C$1:$C$1000,SUMPRODUCT((IDマスタ!$B$1:$B$1000=AA$3)*(IDマスタ!$E$1:$E$1000=U62)*1,ROW(IDマスタ!$A$1:$A$1000)),0),"")</f>
        <v/>
      </c>
      <c r="AB62" t="str">
        <f ca="1">IF(V62&lt;&gt;"",INDEX(IDマスタ!$C$1:$C$1000,SUMPRODUCT((IDマスタ!$B$1:$B$1000=AB$3)*(IDマスタ!$E$1:$E$1000=V62)*1,ROW(IDマスタ!$A$1:$A$1000)),0),"")</f>
        <v/>
      </c>
      <c r="AC62" t="str">
        <f ca="1">IF(W62&lt;&gt;"",INDEX(IDマスタ!$C$1:$C$1000,SUMPRODUCT((IDマスタ!$B$1:$B$1000=AC$3)*(IDマスタ!$E$1:$E$1000=W62)*1,ROW(IDマスタ!$A$1:$A$1000)),0),"")</f>
        <v>Q00000003290</v>
      </c>
      <c r="AD62" t="str">
        <f ca="1">IF(X62&lt;&gt;"",INDEX(IDマスタ!$C$1:$C$1000,SUMPRODUCT((IDマスタ!$B$1:$B$1000=AD$3)*(IDマスタ!$E$1:$E$1000=X62)*1,ROW(IDマスタ!$A$1:$A$1000)),0),"")</f>
        <v/>
      </c>
      <c r="AE62" t="str">
        <f ca="1">IF(Y62&lt;&gt;"",INDEX(IDマスタ!$C$1:$C$1000,SUMPRODUCT((IDマスタ!$B$1:$B$1000=AE$3)*(IDマスタ!$E$1:$E$1000=Y62)*1,ROW(IDマスタ!$A$1:$A$1000)),0),"")</f>
        <v/>
      </c>
    </row>
    <row r="63" spans="1:31">
      <c r="A63">
        <v>53</v>
      </c>
      <c r="B63" t="s">
        <v>244</v>
      </c>
      <c r="C63" t="s">
        <v>257</v>
      </c>
      <c r="D63" t="str">
        <f t="shared" si="19"/>
        <v>思い出せない【回答が逆転しているためそのまま】_自制心</v>
      </c>
      <c r="E63" t="str">
        <f>INDEX(対応表2!E:E,MATCH(統一!D63,対応表2!D:D,0),0)</f>
        <v>q44</v>
      </c>
      <c r="G63" t="s">
        <v>168</v>
      </c>
      <c r="J63" t="s">
        <v>141</v>
      </c>
      <c r="N63" t="str">
        <f t="shared" ca="1" si="20"/>
        <v>先生が，自分に対して言っていたことを思い出すことができなかった</v>
      </c>
      <c r="O63" t="str">
        <f t="shared" ca="1" si="21"/>
        <v/>
      </c>
      <c r="P63" t="str">
        <f t="shared" ca="1" si="22"/>
        <v/>
      </c>
      <c r="Q63" t="str">
        <f t="shared" ca="1" si="23"/>
        <v>先生が，自分に対して言っていたことを思い出すことができなかった</v>
      </c>
      <c r="R63" t="str">
        <f t="shared" ca="1" si="24"/>
        <v/>
      </c>
      <c r="S63" t="str">
        <f t="shared" ca="1" si="25"/>
        <v/>
      </c>
      <c r="T63">
        <f t="shared" ca="1" si="26"/>
        <v>52</v>
      </c>
      <c r="U63" t="str">
        <f t="shared" ca="1" si="14"/>
        <v/>
      </c>
      <c r="V63" t="str">
        <f t="shared" ca="1" si="15"/>
        <v/>
      </c>
      <c r="W63">
        <f t="shared" ca="1" si="16"/>
        <v>34</v>
      </c>
      <c r="X63" t="str">
        <f t="shared" ca="1" si="17"/>
        <v/>
      </c>
      <c r="Y63" t="str">
        <f t="shared" ca="1" si="18"/>
        <v/>
      </c>
      <c r="Z63" t="str">
        <f ca="1">IF(T63&lt;&gt;"",INDEX(IDマスタ!$C$1:$C$1000,SUMPRODUCT((IDマスタ!$B$1:$B$1000=Z$3)*(IDマスタ!$E$1:$E$1000=T63)*1,ROW(IDマスタ!$A$1:$A$1000)),0),"")</f>
        <v>Q00000000520</v>
      </c>
      <c r="AA63" t="str">
        <f ca="1">IF(U63&lt;&gt;"",INDEX(IDマスタ!$C$1:$C$1000,SUMPRODUCT((IDマスタ!$B$1:$B$1000=AA$3)*(IDマスタ!$E$1:$E$1000=U63)*1,ROW(IDマスタ!$A$1:$A$1000)),0),"")</f>
        <v/>
      </c>
      <c r="AB63" t="str">
        <f ca="1">IF(V63&lt;&gt;"",INDEX(IDマスタ!$C$1:$C$1000,SUMPRODUCT((IDマスタ!$B$1:$B$1000=AB$3)*(IDマスタ!$E$1:$E$1000=V63)*1,ROW(IDマスタ!$A$1:$A$1000)),0),"")</f>
        <v/>
      </c>
      <c r="AC63" t="str">
        <f ca="1">IF(W63&lt;&gt;"",INDEX(IDマスタ!$C$1:$C$1000,SUMPRODUCT((IDマスタ!$B$1:$B$1000=AC$3)*(IDマスタ!$E$1:$E$1000=W63)*1,ROW(IDマスタ!$A$1:$A$1000)),0),"")</f>
        <v>Q00000003300</v>
      </c>
      <c r="AD63" t="str">
        <f ca="1">IF(X63&lt;&gt;"",INDEX(IDマスタ!$C$1:$C$1000,SUMPRODUCT((IDマスタ!$B$1:$B$1000=AD$3)*(IDマスタ!$E$1:$E$1000=X63)*1,ROW(IDマスタ!$A$1:$A$1000)),0),"")</f>
        <v/>
      </c>
      <c r="AE63" t="str">
        <f ca="1">IF(Y63&lt;&gt;"",INDEX(IDマスタ!$C$1:$C$1000,SUMPRODUCT((IDマスタ!$B$1:$B$1000=AE$3)*(IDマスタ!$E$1:$E$1000=Y63)*1,ROW(IDマスタ!$A$1:$A$1000)),0),"")</f>
        <v/>
      </c>
    </row>
    <row r="64" spans="1:31">
      <c r="A64">
        <v>54</v>
      </c>
      <c r="B64" t="s">
        <v>244</v>
      </c>
      <c r="C64" t="s">
        <v>2043</v>
      </c>
      <c r="D64" t="str">
        <f t="shared" si="19"/>
        <v>ぼんやり【回答が逆転しているためそのまま】_自制心</v>
      </c>
      <c r="E64" t="str">
        <f>INDEX(対応表2!E:E,MATCH(統一!D64,対応表2!D:D,0),0)</f>
        <v>q45</v>
      </c>
      <c r="G64" t="s">
        <v>169</v>
      </c>
      <c r="J64" t="s">
        <v>142</v>
      </c>
      <c r="N64" t="str">
        <f t="shared" ca="1" si="20"/>
        <v>きちんと話を聞かないといけないときにぼんやりしていた</v>
      </c>
      <c r="O64" t="str">
        <f t="shared" ca="1" si="21"/>
        <v/>
      </c>
      <c r="P64" t="str">
        <f t="shared" ca="1" si="22"/>
        <v/>
      </c>
      <c r="Q64" t="str">
        <f t="shared" ca="1" si="23"/>
        <v>きちんと話を聞かないといけないときにぼんやりしていた</v>
      </c>
      <c r="R64" t="str">
        <f t="shared" ca="1" si="24"/>
        <v/>
      </c>
      <c r="S64" t="str">
        <f t="shared" ca="1" si="25"/>
        <v/>
      </c>
      <c r="T64">
        <f t="shared" ca="1" si="26"/>
        <v>53</v>
      </c>
      <c r="U64" t="str">
        <f t="shared" ca="1" si="14"/>
        <v/>
      </c>
      <c r="V64" t="str">
        <f t="shared" ca="1" si="15"/>
        <v/>
      </c>
      <c r="W64">
        <f t="shared" ca="1" si="16"/>
        <v>35</v>
      </c>
      <c r="X64" t="str">
        <f t="shared" ca="1" si="17"/>
        <v/>
      </c>
      <c r="Y64" t="str">
        <f t="shared" ca="1" si="18"/>
        <v/>
      </c>
      <c r="Z64" t="str">
        <f ca="1">IF(T64&lt;&gt;"",INDEX(IDマスタ!$C$1:$C$1000,SUMPRODUCT((IDマスタ!$B$1:$B$1000=Z$3)*(IDマスタ!$E$1:$E$1000=T64)*1,ROW(IDマスタ!$A$1:$A$1000)),0),"")</f>
        <v>Q00000000530</v>
      </c>
      <c r="AA64" t="str">
        <f ca="1">IF(U64&lt;&gt;"",INDEX(IDマスタ!$C$1:$C$1000,SUMPRODUCT((IDマスタ!$B$1:$B$1000=AA$3)*(IDマスタ!$E$1:$E$1000=U64)*1,ROW(IDマスタ!$A$1:$A$1000)),0),"")</f>
        <v/>
      </c>
      <c r="AB64" t="str">
        <f ca="1">IF(V64&lt;&gt;"",INDEX(IDマスタ!$C$1:$C$1000,SUMPRODUCT((IDマスタ!$B$1:$B$1000=AB$3)*(IDマスタ!$E$1:$E$1000=V64)*1,ROW(IDマスタ!$A$1:$A$1000)),0),"")</f>
        <v/>
      </c>
      <c r="AC64" t="str">
        <f ca="1">IF(W64&lt;&gt;"",INDEX(IDマスタ!$C$1:$C$1000,SUMPRODUCT((IDマスタ!$B$1:$B$1000=AC$3)*(IDマスタ!$E$1:$E$1000=W64)*1,ROW(IDマスタ!$A$1:$A$1000)),0),"")</f>
        <v>Q00000003310</v>
      </c>
      <c r="AD64" t="str">
        <f ca="1">IF(X64&lt;&gt;"",INDEX(IDマスタ!$C$1:$C$1000,SUMPRODUCT((IDマスタ!$B$1:$B$1000=AD$3)*(IDマスタ!$E$1:$E$1000=X64)*1,ROW(IDマスタ!$A$1:$A$1000)),0),"")</f>
        <v/>
      </c>
      <c r="AE64" t="str">
        <f ca="1">IF(Y64&lt;&gt;"",INDEX(IDマスタ!$C$1:$C$1000,SUMPRODUCT((IDマスタ!$B$1:$B$1000=AE$3)*(IDマスタ!$E$1:$E$1000=Y64)*1,ROW(IDマスタ!$A$1:$A$1000)),0),"")</f>
        <v/>
      </c>
    </row>
    <row r="65" spans="1:31">
      <c r="A65">
        <v>55</v>
      </c>
      <c r="B65" t="s">
        <v>244</v>
      </c>
      <c r="C65" t="s">
        <v>258</v>
      </c>
      <c r="D65" t="str">
        <f t="shared" si="19"/>
        <v>口答えをした【回答が逆転しているためそのまま】_自制心</v>
      </c>
      <c r="E65" t="str">
        <f>INDEX(対応表2!E:E,MATCH(統一!D65,対応表2!D:D,0),0)</f>
        <v>q46</v>
      </c>
      <c r="G65" t="s">
        <v>170</v>
      </c>
      <c r="J65" t="s">
        <v>143</v>
      </c>
      <c r="N65" t="str">
        <f t="shared" ca="1" si="20"/>
        <v>イライラしているときに，先生や家の人（兄弟姉妹は入りません）に口答えをした</v>
      </c>
      <c r="O65" t="str">
        <f t="shared" ca="1" si="21"/>
        <v/>
      </c>
      <c r="P65" t="str">
        <f t="shared" ca="1" si="22"/>
        <v/>
      </c>
      <c r="Q65" t="str">
        <f t="shared" ca="1" si="23"/>
        <v>イライラしているときに，先生や家の人（兄弟姉妹を除きます）に口答えをした</v>
      </c>
      <c r="R65" t="str">
        <f t="shared" ca="1" si="24"/>
        <v/>
      </c>
      <c r="S65" t="str">
        <f t="shared" ca="1" si="25"/>
        <v/>
      </c>
      <c r="T65">
        <f t="shared" ca="1" si="26"/>
        <v>54</v>
      </c>
      <c r="U65" t="str">
        <f t="shared" ca="1" si="14"/>
        <v/>
      </c>
      <c r="V65" t="str">
        <f t="shared" ca="1" si="15"/>
        <v/>
      </c>
      <c r="W65">
        <f t="shared" ca="1" si="16"/>
        <v>36</v>
      </c>
      <c r="X65" t="str">
        <f t="shared" ca="1" si="17"/>
        <v/>
      </c>
      <c r="Y65" t="str">
        <f t="shared" ca="1" si="18"/>
        <v/>
      </c>
      <c r="Z65" t="str">
        <f ca="1">IF(T65&lt;&gt;"",INDEX(IDマスタ!$C$1:$C$1000,SUMPRODUCT((IDマスタ!$B$1:$B$1000=Z$3)*(IDマスタ!$E$1:$E$1000=T65)*1,ROW(IDマスタ!$A$1:$A$1000)),0),"")</f>
        <v>Q00000000540</v>
      </c>
      <c r="AA65" t="str">
        <f ca="1">IF(U65&lt;&gt;"",INDEX(IDマスタ!$C$1:$C$1000,SUMPRODUCT((IDマスタ!$B$1:$B$1000=AA$3)*(IDマスタ!$E$1:$E$1000=U65)*1,ROW(IDマスタ!$A$1:$A$1000)),0),"")</f>
        <v/>
      </c>
      <c r="AB65" t="str">
        <f ca="1">IF(V65&lt;&gt;"",INDEX(IDマスタ!$C$1:$C$1000,SUMPRODUCT((IDマスタ!$B$1:$B$1000=AB$3)*(IDマスタ!$E$1:$E$1000=V65)*1,ROW(IDマスタ!$A$1:$A$1000)),0),"")</f>
        <v/>
      </c>
      <c r="AC65" t="str">
        <f ca="1">IF(W65&lt;&gt;"",INDEX(IDマスタ!$C$1:$C$1000,SUMPRODUCT((IDマスタ!$B$1:$B$1000=AC$3)*(IDマスタ!$E$1:$E$1000=W65)*1,ROW(IDマスタ!$A$1:$A$1000)),0),"")</f>
        <v>Q00000003320</v>
      </c>
      <c r="AD65" t="str">
        <f ca="1">IF(X65&lt;&gt;"",INDEX(IDマスタ!$C$1:$C$1000,SUMPRODUCT((IDマスタ!$B$1:$B$1000=AD$3)*(IDマスタ!$E$1:$E$1000=X65)*1,ROW(IDマスタ!$A$1:$A$1000)),0),"")</f>
        <v/>
      </c>
      <c r="AE65" t="str">
        <f ca="1">IF(Y65&lt;&gt;"",INDEX(IDマスタ!$C$1:$C$1000,SUMPRODUCT((IDマスタ!$B$1:$B$1000=AE$3)*(IDマスタ!$E$1:$E$1000=Y65)*1,ROW(IDマスタ!$A$1:$A$1000)),0),"")</f>
        <v/>
      </c>
    </row>
    <row r="66" spans="1:31">
      <c r="A66">
        <v>56</v>
      </c>
      <c r="B66" t="s">
        <v>2044</v>
      </c>
      <c r="C66" t="s">
        <v>2045</v>
      </c>
      <c r="D66" t="str">
        <f t="shared" si="19"/>
        <v>ミスをしないようにする【逆転項目】_勤勉性</v>
      </c>
      <c r="E66" t="str">
        <f>INDEX(対応表2!E:E,MATCH(統一!D66,対応表2!D:D,0),0)</f>
        <v>q55</v>
      </c>
      <c r="L66" t="s">
        <v>136</v>
      </c>
      <c r="N66" t="str">
        <f t="shared" ca="1" si="20"/>
        <v/>
      </c>
      <c r="O66" t="str">
        <f t="shared" ca="1" si="21"/>
        <v/>
      </c>
      <c r="P66" t="str">
        <f t="shared" ca="1" si="22"/>
        <v/>
      </c>
      <c r="Q66" t="str">
        <f t="shared" ca="1" si="23"/>
        <v/>
      </c>
      <c r="R66" t="str">
        <f t="shared" ca="1" si="24"/>
        <v/>
      </c>
      <c r="S66" t="str">
        <f t="shared" ca="1" si="25"/>
        <v>うっかりまちがえたりミスしたりしないように，やるべきことをやります</v>
      </c>
      <c r="T66" t="str">
        <f t="shared" ca="1" si="26"/>
        <v/>
      </c>
      <c r="U66" t="str">
        <f t="shared" ca="1" si="14"/>
        <v/>
      </c>
      <c r="V66" t="str">
        <f t="shared" ca="1" si="15"/>
        <v/>
      </c>
      <c r="W66" t="str">
        <f t="shared" ca="1" si="16"/>
        <v/>
      </c>
      <c r="X66" t="str">
        <f t="shared" ca="1" si="17"/>
        <v/>
      </c>
      <c r="Y66">
        <f t="shared" ca="1" si="18"/>
        <v>29</v>
      </c>
      <c r="Z66" t="str">
        <f ca="1">IF(T66&lt;&gt;"",INDEX(IDマスタ!$C$1:$C$1000,SUMPRODUCT((IDマスタ!$B$1:$B$1000=Z$3)*(IDマスタ!$E$1:$E$1000=T66)*1,ROW(IDマスタ!$A$1:$A$1000)),0),"")</f>
        <v/>
      </c>
      <c r="AA66" t="str">
        <f ca="1">IF(U66&lt;&gt;"",INDEX(IDマスタ!$C$1:$C$1000,SUMPRODUCT((IDマスタ!$B$1:$B$1000=AA$3)*(IDマスタ!$E$1:$E$1000=U66)*1,ROW(IDマスタ!$A$1:$A$1000)),0),"")</f>
        <v/>
      </c>
      <c r="AB66" t="str">
        <f ca="1">IF(V66&lt;&gt;"",INDEX(IDマスタ!$C$1:$C$1000,SUMPRODUCT((IDマスタ!$B$1:$B$1000=AB$3)*(IDマスタ!$E$1:$E$1000=V66)*1,ROW(IDマスタ!$A$1:$A$1000)),0),"")</f>
        <v/>
      </c>
      <c r="AC66" t="str">
        <f ca="1">IF(W66&lt;&gt;"",INDEX(IDマスタ!$C$1:$C$1000,SUMPRODUCT((IDマスタ!$B$1:$B$1000=AC$3)*(IDマスタ!$E$1:$E$1000=W66)*1,ROW(IDマスタ!$A$1:$A$1000)),0),"")</f>
        <v/>
      </c>
      <c r="AD66" t="str">
        <f ca="1">IF(X66&lt;&gt;"",INDEX(IDマスタ!$C$1:$C$1000,SUMPRODUCT((IDマスタ!$B$1:$B$1000=AD$3)*(IDマスタ!$E$1:$E$1000=X66)*1,ROW(IDマスタ!$A$1:$A$1000)),0),"")</f>
        <v/>
      </c>
      <c r="AE66" t="str">
        <f ca="1">IF(Y66&lt;&gt;"",INDEX(IDマスタ!$C$1:$C$1000,SUMPRODUCT((IDマスタ!$B$1:$B$1000=AE$3)*(IDマスタ!$E$1:$E$1000=Y66)*1,ROW(IDマスタ!$A$1:$A$1000)),0),"")</f>
        <v>Q00000005080</v>
      </c>
    </row>
    <row r="67" spans="1:31">
      <c r="A67">
        <v>57</v>
      </c>
      <c r="B67" t="s">
        <v>2044</v>
      </c>
      <c r="C67" t="s">
        <v>267</v>
      </c>
      <c r="D67" t="str">
        <f t="shared" si="19"/>
        <v>楽しみながらがんばる【逆転項目】_勤勉性</v>
      </c>
      <c r="E67" t="str">
        <f>INDEX(対応表2!E:E,MATCH(統一!D67,対応表2!D:D,0),0)</f>
        <v>q56</v>
      </c>
      <c r="L67" t="s">
        <v>137</v>
      </c>
      <c r="N67" t="str">
        <f t="shared" ca="1" si="20"/>
        <v/>
      </c>
      <c r="O67" t="str">
        <f t="shared" ca="1" si="21"/>
        <v/>
      </c>
      <c r="P67" t="str">
        <f t="shared" ca="1" si="22"/>
        <v/>
      </c>
      <c r="Q67" t="str">
        <f t="shared" ca="1" si="23"/>
        <v/>
      </c>
      <c r="R67" t="str">
        <f t="shared" ca="1" si="24"/>
        <v/>
      </c>
      <c r="S67" t="str">
        <f t="shared" ca="1" si="25"/>
        <v>ものごとは楽しみながらがんばってやります</v>
      </c>
      <c r="T67" t="str">
        <f t="shared" ca="1" si="26"/>
        <v/>
      </c>
      <c r="U67" t="str">
        <f t="shared" ca="1" si="14"/>
        <v/>
      </c>
      <c r="V67" t="str">
        <f t="shared" ca="1" si="15"/>
        <v/>
      </c>
      <c r="W67" t="str">
        <f t="shared" ca="1" si="16"/>
        <v/>
      </c>
      <c r="X67" t="str">
        <f t="shared" ca="1" si="17"/>
        <v/>
      </c>
      <c r="Y67">
        <f t="shared" ca="1" si="18"/>
        <v>30</v>
      </c>
      <c r="Z67" t="str">
        <f ca="1">IF(T67&lt;&gt;"",INDEX(IDマスタ!$C$1:$C$1000,SUMPRODUCT((IDマスタ!$B$1:$B$1000=Z$3)*(IDマスタ!$E$1:$E$1000=T67)*1,ROW(IDマスタ!$A$1:$A$1000)),0),"")</f>
        <v/>
      </c>
      <c r="AA67" t="str">
        <f ca="1">IF(U67&lt;&gt;"",INDEX(IDマスタ!$C$1:$C$1000,SUMPRODUCT((IDマスタ!$B$1:$B$1000=AA$3)*(IDマスタ!$E$1:$E$1000=U67)*1,ROW(IDマスタ!$A$1:$A$1000)),0),"")</f>
        <v/>
      </c>
      <c r="AB67" t="str">
        <f ca="1">IF(V67&lt;&gt;"",INDEX(IDマスタ!$C$1:$C$1000,SUMPRODUCT((IDマスタ!$B$1:$B$1000=AB$3)*(IDマスタ!$E$1:$E$1000=V67)*1,ROW(IDマスタ!$A$1:$A$1000)),0),"")</f>
        <v/>
      </c>
      <c r="AC67" t="str">
        <f ca="1">IF(W67&lt;&gt;"",INDEX(IDマスタ!$C$1:$C$1000,SUMPRODUCT((IDマスタ!$B$1:$B$1000=AC$3)*(IDマスタ!$E$1:$E$1000=W67)*1,ROW(IDマスタ!$A$1:$A$1000)),0),"")</f>
        <v/>
      </c>
      <c r="AD67" t="str">
        <f ca="1">IF(X67&lt;&gt;"",INDEX(IDマスタ!$C$1:$C$1000,SUMPRODUCT((IDマスタ!$B$1:$B$1000=AD$3)*(IDマスタ!$E$1:$E$1000=X67)*1,ROW(IDマスタ!$A$1:$A$1000)),0),"")</f>
        <v/>
      </c>
      <c r="AE67" t="str">
        <f ca="1">IF(Y67&lt;&gt;"",INDEX(IDマスタ!$C$1:$C$1000,SUMPRODUCT((IDマスタ!$B$1:$B$1000=AE$3)*(IDマスタ!$E$1:$E$1000=Y67)*1,ROW(IDマスタ!$A$1:$A$1000)),0),"")</f>
        <v>Q00000005090</v>
      </c>
    </row>
    <row r="68" spans="1:31">
      <c r="A68">
        <v>58</v>
      </c>
      <c r="B68" t="s">
        <v>2044</v>
      </c>
      <c r="C68" t="s">
        <v>268</v>
      </c>
      <c r="D68" t="str">
        <f t="shared" si="19"/>
        <v>やるべきことに関わる【逆転項目】_勤勉性</v>
      </c>
      <c r="E68" t="str">
        <f>INDEX(対応表2!E:E,MATCH(統一!D68,対応表2!D:D,0),0)</f>
        <v>q57</v>
      </c>
      <c r="L68" t="s">
        <v>138</v>
      </c>
      <c r="N68" t="str">
        <f t="shared" ca="1" si="20"/>
        <v/>
      </c>
      <c r="O68" t="str">
        <f t="shared" ca="1" si="21"/>
        <v/>
      </c>
      <c r="P68" t="str">
        <f t="shared" ca="1" si="22"/>
        <v/>
      </c>
      <c r="Q68" t="str">
        <f t="shared" ca="1" si="23"/>
        <v/>
      </c>
      <c r="R68" t="str">
        <f t="shared" ca="1" si="24"/>
        <v/>
      </c>
      <c r="S68" t="str">
        <f t="shared" ca="1" si="25"/>
        <v>自分がやるべきことにはきちんと関わります</v>
      </c>
      <c r="T68" t="str">
        <f t="shared" ca="1" si="26"/>
        <v/>
      </c>
      <c r="U68" t="str">
        <f t="shared" ca="1" si="14"/>
        <v/>
      </c>
      <c r="V68" t="str">
        <f t="shared" ca="1" si="15"/>
        <v/>
      </c>
      <c r="W68" t="str">
        <f t="shared" ca="1" si="16"/>
        <v/>
      </c>
      <c r="X68" t="str">
        <f t="shared" ca="1" si="17"/>
        <v/>
      </c>
      <c r="Y68">
        <f t="shared" ca="1" si="18"/>
        <v>31</v>
      </c>
      <c r="Z68" t="str">
        <f ca="1">IF(T68&lt;&gt;"",INDEX(IDマスタ!$C$1:$C$1000,SUMPRODUCT((IDマスタ!$B$1:$B$1000=Z$3)*(IDマスタ!$E$1:$E$1000=T68)*1,ROW(IDマスタ!$A$1:$A$1000)),0),"")</f>
        <v/>
      </c>
      <c r="AA68" t="str">
        <f ca="1">IF(U68&lt;&gt;"",INDEX(IDマスタ!$C$1:$C$1000,SUMPRODUCT((IDマスタ!$B$1:$B$1000=AA$3)*(IDマスタ!$E$1:$E$1000=U68)*1,ROW(IDマスタ!$A$1:$A$1000)),0),"")</f>
        <v/>
      </c>
      <c r="AB68" t="str">
        <f ca="1">IF(V68&lt;&gt;"",INDEX(IDマスタ!$C$1:$C$1000,SUMPRODUCT((IDマスタ!$B$1:$B$1000=AB$3)*(IDマスタ!$E$1:$E$1000=V68)*1,ROW(IDマスタ!$A$1:$A$1000)),0),"")</f>
        <v/>
      </c>
      <c r="AC68" t="str">
        <f ca="1">IF(W68&lt;&gt;"",INDEX(IDマスタ!$C$1:$C$1000,SUMPRODUCT((IDマスタ!$B$1:$B$1000=AC$3)*(IDマスタ!$E$1:$E$1000=W68)*1,ROW(IDマスタ!$A$1:$A$1000)),0),"")</f>
        <v/>
      </c>
      <c r="AD68" t="str">
        <f ca="1">IF(X68&lt;&gt;"",INDEX(IDマスタ!$C$1:$C$1000,SUMPRODUCT((IDマスタ!$B$1:$B$1000=AD$3)*(IDマスタ!$E$1:$E$1000=X68)*1,ROW(IDマスタ!$A$1:$A$1000)),0),"")</f>
        <v/>
      </c>
      <c r="AE68" t="str">
        <f ca="1">IF(Y68&lt;&gt;"",INDEX(IDマスタ!$C$1:$C$1000,SUMPRODUCT((IDマスタ!$B$1:$B$1000=AE$3)*(IDマスタ!$E$1:$E$1000=Y68)*1,ROW(IDマスタ!$A$1:$A$1000)),0),"")</f>
        <v>Q00000005100</v>
      </c>
    </row>
    <row r="69" spans="1:31">
      <c r="A69">
        <v>59</v>
      </c>
      <c r="B69" t="s">
        <v>2044</v>
      </c>
      <c r="C69" t="s">
        <v>269</v>
      </c>
      <c r="D69" t="str">
        <f t="shared" si="19"/>
        <v>授業に集中する【逆転項目】_勤勉性</v>
      </c>
      <c r="E69" t="str">
        <f>INDEX(対応表2!E:E,MATCH(統一!D69,対応表2!D:D,0),0)</f>
        <v>q58</v>
      </c>
      <c r="L69" t="s">
        <v>139</v>
      </c>
      <c r="N69" t="str">
        <f t="shared" ca="1" si="20"/>
        <v/>
      </c>
      <c r="O69" t="str">
        <f t="shared" ca="1" si="21"/>
        <v/>
      </c>
      <c r="P69" t="str">
        <f t="shared" ca="1" si="22"/>
        <v/>
      </c>
      <c r="Q69" t="str">
        <f t="shared" ca="1" si="23"/>
        <v/>
      </c>
      <c r="R69" t="str">
        <f t="shared" ca="1" si="24"/>
        <v/>
      </c>
      <c r="S69" t="str">
        <f t="shared" ca="1" si="25"/>
        <v>授業中は自分がやっていることに集中します</v>
      </c>
      <c r="T69" t="str">
        <f t="shared" ca="1" si="26"/>
        <v/>
      </c>
      <c r="U69" t="str">
        <f t="shared" ca="1" si="14"/>
        <v/>
      </c>
      <c r="V69" t="str">
        <f t="shared" ca="1" si="15"/>
        <v/>
      </c>
      <c r="W69" t="str">
        <f t="shared" ca="1" si="16"/>
        <v/>
      </c>
      <c r="X69" t="str">
        <f t="shared" ca="1" si="17"/>
        <v/>
      </c>
      <c r="Y69">
        <f t="shared" ca="1" si="18"/>
        <v>32</v>
      </c>
      <c r="Z69" t="str">
        <f ca="1">IF(T69&lt;&gt;"",INDEX(IDマスタ!$C$1:$C$1000,SUMPRODUCT((IDマスタ!$B$1:$B$1000=Z$3)*(IDマスタ!$E$1:$E$1000=T69)*1,ROW(IDマスタ!$A$1:$A$1000)),0),"")</f>
        <v/>
      </c>
      <c r="AA69" t="str">
        <f ca="1">IF(U69&lt;&gt;"",INDEX(IDマスタ!$C$1:$C$1000,SUMPRODUCT((IDマスタ!$B$1:$B$1000=AA$3)*(IDマスタ!$E$1:$E$1000=U69)*1,ROW(IDマスタ!$A$1:$A$1000)),0),"")</f>
        <v/>
      </c>
      <c r="AB69" t="str">
        <f ca="1">IF(V69&lt;&gt;"",INDEX(IDマスタ!$C$1:$C$1000,SUMPRODUCT((IDマスタ!$B$1:$B$1000=AB$3)*(IDマスタ!$E$1:$E$1000=V69)*1,ROW(IDマスタ!$A$1:$A$1000)),0),"")</f>
        <v/>
      </c>
      <c r="AC69" t="str">
        <f ca="1">IF(W69&lt;&gt;"",INDEX(IDマスタ!$C$1:$C$1000,SUMPRODUCT((IDマスタ!$B$1:$B$1000=AC$3)*(IDマスタ!$E$1:$E$1000=W69)*1,ROW(IDマスタ!$A$1:$A$1000)),0),"")</f>
        <v/>
      </c>
      <c r="AD69" t="str">
        <f ca="1">IF(X69&lt;&gt;"",INDEX(IDマスタ!$C$1:$C$1000,SUMPRODUCT((IDマスタ!$B$1:$B$1000=AD$3)*(IDマスタ!$E$1:$E$1000=X69)*1,ROW(IDマスタ!$A$1:$A$1000)),0),"")</f>
        <v/>
      </c>
      <c r="AE69" t="str">
        <f ca="1">IF(Y69&lt;&gt;"",INDEX(IDマスタ!$C$1:$C$1000,SUMPRODUCT((IDマスタ!$B$1:$B$1000=AE$3)*(IDマスタ!$E$1:$E$1000=Y69)*1,ROW(IDマスタ!$A$1:$A$1000)),0),"")</f>
        <v>Q00000005110</v>
      </c>
    </row>
    <row r="70" spans="1:31">
      <c r="A70">
        <v>60</v>
      </c>
      <c r="B70" t="s">
        <v>2044</v>
      </c>
      <c r="C70" t="s">
        <v>270</v>
      </c>
      <c r="D70" t="str">
        <f t="shared" si="19"/>
        <v>宿題ができたかを確認する【逆転項目】_勤勉性</v>
      </c>
      <c r="E70" t="str">
        <f>INDEX(対応表2!E:E,MATCH(統一!D70,対応表2!D:D,0),0)</f>
        <v>q59</v>
      </c>
      <c r="L70" t="s">
        <v>140</v>
      </c>
      <c r="N70" t="str">
        <f t="shared" ca="1" si="20"/>
        <v/>
      </c>
      <c r="O70" t="str">
        <f t="shared" ca="1" si="21"/>
        <v/>
      </c>
      <c r="P70" t="str">
        <f t="shared" ca="1" si="22"/>
        <v/>
      </c>
      <c r="Q70" t="str">
        <f t="shared" ca="1" si="23"/>
        <v/>
      </c>
      <c r="R70" t="str">
        <f t="shared" ca="1" si="24"/>
        <v/>
      </c>
      <c r="S70" t="str">
        <f t="shared" ca="1" si="25"/>
        <v>宿題が終わったとき，ちゃんとできたかどうか何度も確認をします</v>
      </c>
      <c r="T70" t="str">
        <f t="shared" ca="1" si="26"/>
        <v/>
      </c>
      <c r="U70" t="str">
        <f t="shared" ca="1" si="14"/>
        <v/>
      </c>
      <c r="V70" t="str">
        <f t="shared" ca="1" si="15"/>
        <v/>
      </c>
      <c r="W70" t="str">
        <f t="shared" ca="1" si="16"/>
        <v/>
      </c>
      <c r="X70" t="str">
        <f t="shared" ca="1" si="17"/>
        <v/>
      </c>
      <c r="Y70">
        <f t="shared" ca="1" si="18"/>
        <v>33</v>
      </c>
      <c r="Z70" t="str">
        <f ca="1">IF(T70&lt;&gt;"",INDEX(IDマスタ!$C$1:$C$1000,SUMPRODUCT((IDマスタ!$B$1:$B$1000=Z$3)*(IDマスタ!$E$1:$E$1000=T70)*1,ROW(IDマスタ!$A$1:$A$1000)),0),"")</f>
        <v/>
      </c>
      <c r="AA70" t="str">
        <f ca="1">IF(U70&lt;&gt;"",INDEX(IDマスタ!$C$1:$C$1000,SUMPRODUCT((IDマスタ!$B$1:$B$1000=AA$3)*(IDマスタ!$E$1:$E$1000=U70)*1,ROW(IDマスタ!$A$1:$A$1000)),0),"")</f>
        <v/>
      </c>
      <c r="AB70" t="str">
        <f ca="1">IF(V70&lt;&gt;"",INDEX(IDマスタ!$C$1:$C$1000,SUMPRODUCT((IDマスタ!$B$1:$B$1000=AB$3)*(IDマスタ!$E$1:$E$1000=V70)*1,ROW(IDマスタ!$A$1:$A$1000)),0),"")</f>
        <v/>
      </c>
      <c r="AC70" t="str">
        <f ca="1">IF(W70&lt;&gt;"",INDEX(IDマスタ!$C$1:$C$1000,SUMPRODUCT((IDマスタ!$B$1:$B$1000=AC$3)*(IDマスタ!$E$1:$E$1000=W70)*1,ROW(IDマスタ!$A$1:$A$1000)),0),"")</f>
        <v/>
      </c>
      <c r="AD70" t="str">
        <f ca="1">IF(X70&lt;&gt;"",INDEX(IDマスタ!$C$1:$C$1000,SUMPRODUCT((IDマスタ!$B$1:$B$1000=AD$3)*(IDマスタ!$E$1:$E$1000=X70)*1,ROW(IDマスタ!$A$1:$A$1000)),0),"")</f>
        <v/>
      </c>
      <c r="AE70" t="str">
        <f ca="1">IF(Y70&lt;&gt;"",INDEX(IDマスタ!$C$1:$C$1000,SUMPRODUCT((IDマスタ!$B$1:$B$1000=AE$3)*(IDマスタ!$E$1:$E$1000=Y70)*1,ROW(IDマスタ!$A$1:$A$1000)),0),"")</f>
        <v>Q00000005120</v>
      </c>
    </row>
    <row r="71" spans="1:31">
      <c r="A71">
        <v>61</v>
      </c>
      <c r="B71" t="s">
        <v>2044</v>
      </c>
      <c r="C71" t="s">
        <v>271</v>
      </c>
      <c r="D71" t="str">
        <f t="shared" si="19"/>
        <v>ルールや順番を守る【逆転項目】_勤勉性</v>
      </c>
      <c r="E71" t="str">
        <f>INDEX(対応表2!E:E,MATCH(統一!D71,対応表2!D:D,0),0)</f>
        <v>q60</v>
      </c>
      <c r="L71" t="s">
        <v>141</v>
      </c>
      <c r="N71" t="str">
        <f t="shared" ca="1" si="20"/>
        <v/>
      </c>
      <c r="O71" t="str">
        <f t="shared" ca="1" si="21"/>
        <v/>
      </c>
      <c r="P71" t="str">
        <f t="shared" ca="1" si="22"/>
        <v/>
      </c>
      <c r="Q71" t="str">
        <f t="shared" ca="1" si="23"/>
        <v/>
      </c>
      <c r="R71" t="str">
        <f t="shared" ca="1" si="24"/>
        <v/>
      </c>
      <c r="S71" t="str">
        <f t="shared" ca="1" si="25"/>
        <v>ルールや順番は守ります</v>
      </c>
      <c r="T71" t="str">
        <f t="shared" ca="1" si="26"/>
        <v/>
      </c>
      <c r="U71" t="str">
        <f t="shared" ref="U71:U134" ca="1" si="27">IFERROR(INDEX(INDIRECT(U$2&amp;"!A1:A1000"),MATCH(H71,INDIRECT(U$2&amp;"!C1:C1000"),0),0),"")</f>
        <v/>
      </c>
      <c r="V71" t="str">
        <f t="shared" ref="V71:V134" ca="1" si="28">IFERROR(INDEX(INDIRECT(V$2&amp;"!A1:A1000"),MATCH(I71,INDIRECT(V$2&amp;"!C1:C1000"),0),0),"")</f>
        <v/>
      </c>
      <c r="W71" t="str">
        <f t="shared" ref="W71:W134" ca="1" si="29">IFERROR(INDEX(INDIRECT(W$2&amp;"!A1:A1000"),MATCH(J71,INDIRECT(W$2&amp;"!C1:C1000"),0),0),"")</f>
        <v/>
      </c>
      <c r="X71" t="str">
        <f t="shared" ref="X71:X134" ca="1" si="30">IFERROR(INDEX(INDIRECT(X$2&amp;"!A1:A1000"),MATCH(K71,INDIRECT(X$2&amp;"!C1:C1000"),0),0),"")</f>
        <v/>
      </c>
      <c r="Y71">
        <f t="shared" ref="Y71:Y134" ca="1" si="31">IFERROR(INDEX(INDIRECT(Y$2&amp;"!A1:A1000"),MATCH(L71,INDIRECT(Y$2&amp;"!C1:C1000"),0),0),"")</f>
        <v>34</v>
      </c>
      <c r="Z71" t="str">
        <f ca="1">IF(T71&lt;&gt;"",INDEX(IDマスタ!$C$1:$C$1000,SUMPRODUCT((IDマスタ!$B$1:$B$1000=Z$3)*(IDマスタ!$E$1:$E$1000=T71)*1,ROW(IDマスタ!$A$1:$A$1000)),0),"")</f>
        <v/>
      </c>
      <c r="AA71" t="str">
        <f ca="1">IF(U71&lt;&gt;"",INDEX(IDマスタ!$C$1:$C$1000,SUMPRODUCT((IDマスタ!$B$1:$B$1000=AA$3)*(IDマスタ!$E$1:$E$1000=U71)*1,ROW(IDマスタ!$A$1:$A$1000)),0),"")</f>
        <v/>
      </c>
      <c r="AB71" t="str">
        <f ca="1">IF(V71&lt;&gt;"",INDEX(IDマスタ!$C$1:$C$1000,SUMPRODUCT((IDマスタ!$B$1:$B$1000=AB$3)*(IDマスタ!$E$1:$E$1000=V71)*1,ROW(IDマスタ!$A$1:$A$1000)),0),"")</f>
        <v/>
      </c>
      <c r="AC71" t="str">
        <f ca="1">IF(W71&lt;&gt;"",INDEX(IDマスタ!$C$1:$C$1000,SUMPRODUCT((IDマスタ!$B$1:$B$1000=AC$3)*(IDマスタ!$E$1:$E$1000=W71)*1,ROW(IDマスタ!$A$1:$A$1000)),0),"")</f>
        <v/>
      </c>
      <c r="AD71" t="str">
        <f ca="1">IF(X71&lt;&gt;"",INDEX(IDマスタ!$C$1:$C$1000,SUMPRODUCT((IDマスタ!$B$1:$B$1000=AD$3)*(IDマスタ!$E$1:$E$1000=X71)*1,ROW(IDマスタ!$A$1:$A$1000)),0),"")</f>
        <v/>
      </c>
      <c r="AE71" t="str">
        <f ca="1">IF(Y71&lt;&gt;"",INDEX(IDマスタ!$C$1:$C$1000,SUMPRODUCT((IDマスタ!$B$1:$B$1000=AE$3)*(IDマスタ!$E$1:$E$1000=Y71)*1,ROW(IDマスタ!$A$1:$A$1000)),0),"")</f>
        <v>Q00000005130</v>
      </c>
    </row>
    <row r="72" spans="1:31">
      <c r="A72">
        <v>62</v>
      </c>
      <c r="B72" t="s">
        <v>2044</v>
      </c>
      <c r="C72" t="s">
        <v>272</v>
      </c>
      <c r="D72" t="str">
        <f t="shared" ref="D72:D135" si="32">CONCATENATE(C72,"_",B72)</f>
        <v>約束を守る【逆転項目】_勤勉性</v>
      </c>
      <c r="E72" t="str">
        <f>INDEX(対応表2!E:E,MATCH(統一!D72,対応表2!D:D,0),0)</f>
        <v>q61</v>
      </c>
      <c r="L72" t="s">
        <v>142</v>
      </c>
      <c r="N72" t="str">
        <f t="shared" ref="N72:N135" ca="1" si="33">IFERROR(INDEX(INDIRECT(T$2&amp;"!F1:F1000"),MATCH(G72,INDIRECT(T$2&amp;"!C1:C1000"),0),0),"")</f>
        <v/>
      </c>
      <c r="O72" t="str">
        <f t="shared" ref="O72:O135" ca="1" si="34">IFERROR(INDEX(INDIRECT(U$2&amp;"!F1:F1000"),MATCH(H72,INDIRECT(U$2&amp;"!C1:C1000"),0),0),"")</f>
        <v/>
      </c>
      <c r="P72" t="str">
        <f t="shared" ref="P72:P135" ca="1" si="35">IFERROR(INDEX(INDIRECT(V$2&amp;"!F1:F1000"),MATCH(I72,INDIRECT(V$2&amp;"!C1:C1000"),0),0),"")</f>
        <v/>
      </c>
      <c r="Q72" t="str">
        <f t="shared" ref="Q72:Q135" ca="1" si="36">IFERROR(INDEX(INDIRECT(W$2&amp;"!F1:F1000"),MATCH(J72,INDIRECT(W$2&amp;"!C1:C1000"),0),0),"")</f>
        <v/>
      </c>
      <c r="R72" t="str">
        <f t="shared" ref="R72:R135" ca="1" si="37">IFERROR(INDEX(INDIRECT(X$2&amp;"!F1:F1000"),MATCH(K72,INDIRECT(X$2&amp;"!C1:C1000"),0),0),"")</f>
        <v/>
      </c>
      <c r="S72" t="str">
        <f t="shared" ref="S72:S135" ca="1" si="38">IFERROR(INDEX(INDIRECT(Y$2&amp;"!F1:F1000"),MATCH(L72,INDIRECT(Y$2&amp;"!C1:C1000"),0),0),"")</f>
        <v>だれかと約束をしたら，それを守ります</v>
      </c>
      <c r="T72" t="str">
        <f t="shared" ref="T72:T135" ca="1" si="39">IFERROR(INDEX(INDIRECT(T$2&amp;"!A1:A1000"),MATCH(G72,INDIRECT(T$2&amp;"!C1:C1000"),0),0),"")</f>
        <v/>
      </c>
      <c r="U72" t="str">
        <f t="shared" ca="1" si="27"/>
        <v/>
      </c>
      <c r="V72" t="str">
        <f t="shared" ca="1" si="28"/>
        <v/>
      </c>
      <c r="W72" t="str">
        <f t="shared" ca="1" si="29"/>
        <v/>
      </c>
      <c r="X72" t="str">
        <f t="shared" ca="1" si="30"/>
        <v/>
      </c>
      <c r="Y72">
        <f t="shared" ca="1" si="31"/>
        <v>35</v>
      </c>
      <c r="Z72" t="str">
        <f ca="1">IF(T72&lt;&gt;"",INDEX(IDマスタ!$C$1:$C$1000,SUMPRODUCT((IDマスタ!$B$1:$B$1000=Z$3)*(IDマスタ!$E$1:$E$1000=T72)*1,ROW(IDマスタ!$A$1:$A$1000)),0),"")</f>
        <v/>
      </c>
      <c r="AA72" t="str">
        <f ca="1">IF(U72&lt;&gt;"",INDEX(IDマスタ!$C$1:$C$1000,SUMPRODUCT((IDマスタ!$B$1:$B$1000=AA$3)*(IDマスタ!$E$1:$E$1000=U72)*1,ROW(IDマスタ!$A$1:$A$1000)),0),"")</f>
        <v/>
      </c>
      <c r="AB72" t="str">
        <f ca="1">IF(V72&lt;&gt;"",INDEX(IDマスタ!$C$1:$C$1000,SUMPRODUCT((IDマスタ!$B$1:$B$1000=AB$3)*(IDマスタ!$E$1:$E$1000=V72)*1,ROW(IDマスタ!$A$1:$A$1000)),0),"")</f>
        <v/>
      </c>
      <c r="AC72" t="str">
        <f ca="1">IF(W72&lt;&gt;"",INDEX(IDマスタ!$C$1:$C$1000,SUMPRODUCT((IDマスタ!$B$1:$B$1000=AC$3)*(IDマスタ!$E$1:$E$1000=W72)*1,ROW(IDマスタ!$A$1:$A$1000)),0),"")</f>
        <v/>
      </c>
      <c r="AD72" t="str">
        <f ca="1">IF(X72&lt;&gt;"",INDEX(IDマスタ!$C$1:$C$1000,SUMPRODUCT((IDマスタ!$B$1:$B$1000=AD$3)*(IDマスタ!$E$1:$E$1000=X72)*1,ROW(IDマスタ!$A$1:$A$1000)),0),"")</f>
        <v/>
      </c>
      <c r="AE72" t="str">
        <f ca="1">IF(Y72&lt;&gt;"",INDEX(IDマスタ!$C$1:$C$1000,SUMPRODUCT((IDマスタ!$B$1:$B$1000=AE$3)*(IDマスタ!$E$1:$E$1000=Y72)*1,ROW(IDマスタ!$A$1:$A$1000)),0),"")</f>
        <v>Q00000005140</v>
      </c>
    </row>
    <row r="73" spans="1:31">
      <c r="A73">
        <v>63</v>
      </c>
      <c r="B73" t="s">
        <v>2044</v>
      </c>
      <c r="C73" t="s">
        <v>33</v>
      </c>
      <c r="D73" t="str">
        <f t="shared" si="32"/>
        <v>周囲がちらかっている_勤勉性</v>
      </c>
      <c r="E73" t="str">
        <f>INDEX(対応表2!E:E,MATCH(統一!D73,対応表2!D:D,0),0)</f>
        <v>q62</v>
      </c>
      <c r="L73" t="s">
        <v>143</v>
      </c>
      <c r="N73" t="str">
        <f t="shared" ca="1" si="33"/>
        <v/>
      </c>
      <c r="O73" t="str">
        <f t="shared" ca="1" si="34"/>
        <v/>
      </c>
      <c r="P73" t="str">
        <f t="shared" ca="1" si="35"/>
        <v/>
      </c>
      <c r="Q73" t="str">
        <f t="shared" ca="1" si="36"/>
        <v/>
      </c>
      <c r="R73" t="str">
        <f t="shared" ca="1" si="37"/>
        <v/>
      </c>
      <c r="S73" t="str">
        <f t="shared" ca="1" si="38"/>
        <v>自分の部屋や机のまわりは散らかっています</v>
      </c>
      <c r="T73" t="str">
        <f t="shared" ca="1" si="39"/>
        <v/>
      </c>
      <c r="U73" t="str">
        <f t="shared" ca="1" si="27"/>
        <v/>
      </c>
      <c r="V73" t="str">
        <f t="shared" ca="1" si="28"/>
        <v/>
      </c>
      <c r="W73" t="str">
        <f t="shared" ca="1" si="29"/>
        <v/>
      </c>
      <c r="X73" t="str">
        <f t="shared" ca="1" si="30"/>
        <v/>
      </c>
      <c r="Y73">
        <f t="shared" ca="1" si="31"/>
        <v>36</v>
      </c>
      <c r="Z73" t="str">
        <f ca="1">IF(T73&lt;&gt;"",INDEX(IDマスタ!$C$1:$C$1000,SUMPRODUCT((IDマスタ!$B$1:$B$1000=Z$3)*(IDマスタ!$E$1:$E$1000=T73)*1,ROW(IDマスタ!$A$1:$A$1000)),0),"")</f>
        <v/>
      </c>
      <c r="AA73" t="str">
        <f ca="1">IF(U73&lt;&gt;"",INDEX(IDマスタ!$C$1:$C$1000,SUMPRODUCT((IDマスタ!$B$1:$B$1000=AA$3)*(IDマスタ!$E$1:$E$1000=U73)*1,ROW(IDマスタ!$A$1:$A$1000)),0),"")</f>
        <v/>
      </c>
      <c r="AB73" t="str">
        <f ca="1">IF(V73&lt;&gt;"",INDEX(IDマスタ!$C$1:$C$1000,SUMPRODUCT((IDマスタ!$B$1:$B$1000=AB$3)*(IDマスタ!$E$1:$E$1000=V73)*1,ROW(IDマスタ!$A$1:$A$1000)),0),"")</f>
        <v/>
      </c>
      <c r="AC73" t="str">
        <f ca="1">IF(W73&lt;&gt;"",INDEX(IDマスタ!$C$1:$C$1000,SUMPRODUCT((IDマスタ!$B$1:$B$1000=AC$3)*(IDマスタ!$E$1:$E$1000=W73)*1,ROW(IDマスタ!$A$1:$A$1000)),0),"")</f>
        <v/>
      </c>
      <c r="AD73" t="str">
        <f ca="1">IF(X73&lt;&gt;"",INDEX(IDマスタ!$C$1:$C$1000,SUMPRODUCT((IDマスタ!$B$1:$B$1000=AD$3)*(IDマスタ!$E$1:$E$1000=X73)*1,ROW(IDマスタ!$A$1:$A$1000)),0),"")</f>
        <v/>
      </c>
      <c r="AE73" t="str">
        <f ca="1">IF(Y73&lt;&gt;"",INDEX(IDマスタ!$C$1:$C$1000,SUMPRODUCT((IDマスタ!$B$1:$B$1000=AE$3)*(IDマスタ!$E$1:$E$1000=Y73)*1,ROW(IDマスタ!$A$1:$A$1000)),0),"")</f>
        <v>Q00000005150</v>
      </c>
    </row>
    <row r="74" spans="1:31">
      <c r="A74">
        <v>64</v>
      </c>
      <c r="B74" t="s">
        <v>2044</v>
      </c>
      <c r="C74" t="s">
        <v>273</v>
      </c>
      <c r="D74" t="str">
        <f t="shared" si="32"/>
        <v>最後まで終わらせる【逆転項目】_勤勉性</v>
      </c>
      <c r="E74" t="str">
        <f>INDEX(対応表2!E:E,MATCH(統一!D74,対応表2!D:D,0),0)</f>
        <v>q63</v>
      </c>
      <c r="L74" t="s">
        <v>144</v>
      </c>
      <c r="N74" t="str">
        <f t="shared" ca="1" si="33"/>
        <v/>
      </c>
      <c r="O74" t="str">
        <f t="shared" ca="1" si="34"/>
        <v/>
      </c>
      <c r="P74" t="str">
        <f t="shared" ca="1" si="35"/>
        <v/>
      </c>
      <c r="Q74" t="str">
        <f t="shared" ca="1" si="36"/>
        <v/>
      </c>
      <c r="R74" t="str">
        <f t="shared" ca="1" si="37"/>
        <v/>
      </c>
      <c r="S74" t="str">
        <f t="shared" ca="1" si="38"/>
        <v>何かをはじめたら，絶対終わらせなければいけません</v>
      </c>
      <c r="T74" t="str">
        <f t="shared" ca="1" si="39"/>
        <v/>
      </c>
      <c r="U74" t="str">
        <f t="shared" ca="1" si="27"/>
        <v/>
      </c>
      <c r="V74" t="str">
        <f t="shared" ca="1" si="28"/>
        <v/>
      </c>
      <c r="W74" t="str">
        <f t="shared" ca="1" si="29"/>
        <v/>
      </c>
      <c r="X74" t="str">
        <f t="shared" ca="1" si="30"/>
        <v/>
      </c>
      <c r="Y74">
        <f t="shared" ca="1" si="31"/>
        <v>37</v>
      </c>
      <c r="Z74" t="str">
        <f ca="1">IF(T74&lt;&gt;"",INDEX(IDマスタ!$C$1:$C$1000,SUMPRODUCT((IDマスタ!$B$1:$B$1000=Z$3)*(IDマスタ!$E$1:$E$1000=T74)*1,ROW(IDマスタ!$A$1:$A$1000)),0),"")</f>
        <v/>
      </c>
      <c r="AA74" t="str">
        <f ca="1">IF(U74&lt;&gt;"",INDEX(IDマスタ!$C$1:$C$1000,SUMPRODUCT((IDマスタ!$B$1:$B$1000=AA$3)*(IDマスタ!$E$1:$E$1000=U74)*1,ROW(IDマスタ!$A$1:$A$1000)),0),"")</f>
        <v/>
      </c>
      <c r="AB74" t="str">
        <f ca="1">IF(V74&lt;&gt;"",INDEX(IDマスタ!$C$1:$C$1000,SUMPRODUCT((IDマスタ!$B$1:$B$1000=AB$3)*(IDマスタ!$E$1:$E$1000=V74)*1,ROW(IDマスタ!$A$1:$A$1000)),0),"")</f>
        <v/>
      </c>
      <c r="AC74" t="str">
        <f ca="1">IF(W74&lt;&gt;"",INDEX(IDマスタ!$C$1:$C$1000,SUMPRODUCT((IDマスタ!$B$1:$B$1000=AC$3)*(IDマスタ!$E$1:$E$1000=W74)*1,ROW(IDマスタ!$A$1:$A$1000)),0),"")</f>
        <v/>
      </c>
      <c r="AD74" t="str">
        <f ca="1">IF(X74&lt;&gt;"",INDEX(IDマスタ!$C$1:$C$1000,SUMPRODUCT((IDマスタ!$B$1:$B$1000=AD$3)*(IDマスタ!$E$1:$E$1000=X74)*1,ROW(IDマスタ!$A$1:$A$1000)),0),"")</f>
        <v/>
      </c>
      <c r="AE74" t="str">
        <f ca="1">IF(Y74&lt;&gt;"",INDEX(IDマスタ!$C$1:$C$1000,SUMPRODUCT((IDマスタ!$B$1:$B$1000=AE$3)*(IDマスタ!$E$1:$E$1000=Y74)*1,ROW(IDマスタ!$A$1:$A$1000)),0),"")</f>
        <v>Q00000005160</v>
      </c>
    </row>
    <row r="75" spans="1:31">
      <c r="A75">
        <v>65</v>
      </c>
      <c r="B75" t="s">
        <v>2044</v>
      </c>
      <c r="C75" t="s">
        <v>274</v>
      </c>
      <c r="D75" t="str">
        <f t="shared" si="32"/>
        <v>きちんと整理する【逆転項目】_勤勉性</v>
      </c>
      <c r="E75" t="str">
        <f>INDEX(対応表2!E:E,MATCH(統一!D75,対応表2!D:D,0),0)</f>
        <v>q64</v>
      </c>
      <c r="L75" t="s">
        <v>145</v>
      </c>
      <c r="N75" t="str">
        <f t="shared" ca="1" si="33"/>
        <v/>
      </c>
      <c r="O75" t="str">
        <f t="shared" ca="1" si="34"/>
        <v/>
      </c>
      <c r="P75" t="str">
        <f t="shared" ca="1" si="35"/>
        <v/>
      </c>
      <c r="Q75" t="str">
        <f t="shared" ca="1" si="36"/>
        <v/>
      </c>
      <c r="R75" t="str">
        <f t="shared" ca="1" si="37"/>
        <v/>
      </c>
      <c r="S75" t="str">
        <f t="shared" ca="1" si="38"/>
        <v>学校で使うものはきちんと整理しておくほうです</v>
      </c>
      <c r="T75" t="str">
        <f t="shared" ca="1" si="39"/>
        <v/>
      </c>
      <c r="U75" t="str">
        <f t="shared" ca="1" si="27"/>
        <v/>
      </c>
      <c r="V75" t="str">
        <f t="shared" ca="1" si="28"/>
        <v/>
      </c>
      <c r="W75" t="str">
        <f t="shared" ca="1" si="29"/>
        <v/>
      </c>
      <c r="X75" t="str">
        <f t="shared" ca="1" si="30"/>
        <v/>
      </c>
      <c r="Y75">
        <f t="shared" ca="1" si="31"/>
        <v>38</v>
      </c>
      <c r="Z75" t="str">
        <f ca="1">IF(T75&lt;&gt;"",INDEX(IDマスタ!$C$1:$C$1000,SUMPRODUCT((IDマスタ!$B$1:$B$1000=Z$3)*(IDマスタ!$E$1:$E$1000=T75)*1,ROW(IDマスタ!$A$1:$A$1000)),0),"")</f>
        <v/>
      </c>
      <c r="AA75" t="str">
        <f ca="1">IF(U75&lt;&gt;"",INDEX(IDマスタ!$C$1:$C$1000,SUMPRODUCT((IDマスタ!$B$1:$B$1000=AA$3)*(IDマスタ!$E$1:$E$1000=U75)*1,ROW(IDマスタ!$A$1:$A$1000)),0),"")</f>
        <v/>
      </c>
      <c r="AB75" t="str">
        <f ca="1">IF(V75&lt;&gt;"",INDEX(IDマスタ!$C$1:$C$1000,SUMPRODUCT((IDマスタ!$B$1:$B$1000=AB$3)*(IDマスタ!$E$1:$E$1000=V75)*1,ROW(IDマスタ!$A$1:$A$1000)),0),"")</f>
        <v/>
      </c>
      <c r="AC75" t="str">
        <f ca="1">IF(W75&lt;&gt;"",INDEX(IDマスタ!$C$1:$C$1000,SUMPRODUCT((IDマスタ!$B$1:$B$1000=AC$3)*(IDマスタ!$E$1:$E$1000=W75)*1,ROW(IDマスタ!$A$1:$A$1000)),0),"")</f>
        <v/>
      </c>
      <c r="AD75" t="str">
        <f ca="1">IF(X75&lt;&gt;"",INDEX(IDマスタ!$C$1:$C$1000,SUMPRODUCT((IDマスタ!$B$1:$B$1000=AD$3)*(IDマスタ!$E$1:$E$1000=X75)*1,ROW(IDマスタ!$A$1:$A$1000)),0),"")</f>
        <v/>
      </c>
      <c r="AE75" t="str">
        <f ca="1">IF(Y75&lt;&gt;"",INDEX(IDマスタ!$C$1:$C$1000,SUMPRODUCT((IDマスタ!$B$1:$B$1000=AE$3)*(IDマスタ!$E$1:$E$1000=Y75)*1,ROW(IDマスタ!$A$1:$A$1000)),0),"")</f>
        <v>Q00000005170</v>
      </c>
    </row>
    <row r="76" spans="1:31">
      <c r="A76">
        <v>66</v>
      </c>
      <c r="B76" t="s">
        <v>2044</v>
      </c>
      <c r="C76" t="s">
        <v>275</v>
      </c>
      <c r="D76" t="str">
        <f t="shared" si="32"/>
        <v>宿題を終わらせてから遊ぶ【逆転項目】_勤勉性</v>
      </c>
      <c r="E76" t="str">
        <f>INDEX(対応表2!E:E,MATCH(統一!D76,対応表2!D:D,0),0)</f>
        <v>q65</v>
      </c>
      <c r="L76" t="s">
        <v>146</v>
      </c>
      <c r="N76" t="str">
        <f t="shared" ca="1" si="33"/>
        <v/>
      </c>
      <c r="O76" t="str">
        <f t="shared" ca="1" si="34"/>
        <v/>
      </c>
      <c r="P76" t="str">
        <f t="shared" ca="1" si="35"/>
        <v/>
      </c>
      <c r="Q76" t="str">
        <f t="shared" ca="1" si="36"/>
        <v/>
      </c>
      <c r="R76" t="str">
        <f t="shared" ca="1" si="37"/>
        <v/>
      </c>
      <c r="S76" t="str">
        <f t="shared" ca="1" si="38"/>
        <v>宿題を終わらせてから，遊びます</v>
      </c>
      <c r="T76" t="str">
        <f t="shared" ca="1" si="39"/>
        <v/>
      </c>
      <c r="U76" t="str">
        <f t="shared" ca="1" si="27"/>
        <v/>
      </c>
      <c r="V76" t="str">
        <f t="shared" ca="1" si="28"/>
        <v/>
      </c>
      <c r="W76" t="str">
        <f t="shared" ca="1" si="29"/>
        <v/>
      </c>
      <c r="X76" t="str">
        <f t="shared" ca="1" si="30"/>
        <v/>
      </c>
      <c r="Y76">
        <f t="shared" ca="1" si="31"/>
        <v>39</v>
      </c>
      <c r="Z76" t="str">
        <f ca="1">IF(T76&lt;&gt;"",INDEX(IDマスタ!$C$1:$C$1000,SUMPRODUCT((IDマスタ!$B$1:$B$1000=Z$3)*(IDマスタ!$E$1:$E$1000=T76)*1,ROW(IDマスタ!$A$1:$A$1000)),0),"")</f>
        <v/>
      </c>
      <c r="AA76" t="str">
        <f ca="1">IF(U76&lt;&gt;"",INDEX(IDマスタ!$C$1:$C$1000,SUMPRODUCT((IDマスタ!$B$1:$B$1000=AA$3)*(IDマスタ!$E$1:$E$1000=U76)*1,ROW(IDマスタ!$A$1:$A$1000)),0),"")</f>
        <v/>
      </c>
      <c r="AB76" t="str">
        <f ca="1">IF(V76&lt;&gt;"",INDEX(IDマスタ!$C$1:$C$1000,SUMPRODUCT((IDマスタ!$B$1:$B$1000=AB$3)*(IDマスタ!$E$1:$E$1000=V76)*1,ROW(IDマスタ!$A$1:$A$1000)),0),"")</f>
        <v/>
      </c>
      <c r="AC76" t="str">
        <f ca="1">IF(W76&lt;&gt;"",INDEX(IDマスタ!$C$1:$C$1000,SUMPRODUCT((IDマスタ!$B$1:$B$1000=AC$3)*(IDマスタ!$E$1:$E$1000=W76)*1,ROW(IDマスタ!$A$1:$A$1000)),0),"")</f>
        <v/>
      </c>
      <c r="AD76" t="str">
        <f ca="1">IF(X76&lt;&gt;"",INDEX(IDマスタ!$C$1:$C$1000,SUMPRODUCT((IDマスタ!$B$1:$B$1000=AD$3)*(IDマスタ!$E$1:$E$1000=X76)*1,ROW(IDマスタ!$A$1:$A$1000)),0),"")</f>
        <v/>
      </c>
      <c r="AE76" t="str">
        <f ca="1">IF(Y76&lt;&gt;"",INDEX(IDマスタ!$C$1:$C$1000,SUMPRODUCT((IDマスタ!$B$1:$B$1000=AE$3)*(IDマスタ!$E$1:$E$1000=Y76)*1,ROW(IDマスタ!$A$1:$A$1000)),0),"")</f>
        <v>Q00000005180</v>
      </c>
    </row>
    <row r="77" spans="1:31">
      <c r="A77">
        <v>67</v>
      </c>
      <c r="B77" t="s">
        <v>2044</v>
      </c>
      <c r="C77" t="s">
        <v>276</v>
      </c>
      <c r="D77" t="str">
        <f t="shared" si="32"/>
        <v>気は散らない【逆転項目】_勤勉性</v>
      </c>
      <c r="E77" t="str">
        <f>INDEX(対応表2!E:E,MATCH(統一!D77,対応表2!D:D,0),0)</f>
        <v>q66</v>
      </c>
      <c r="L77" t="s">
        <v>147</v>
      </c>
      <c r="N77" t="str">
        <f t="shared" ca="1" si="33"/>
        <v/>
      </c>
      <c r="O77" t="str">
        <f t="shared" ca="1" si="34"/>
        <v/>
      </c>
      <c r="P77" t="str">
        <f t="shared" ca="1" si="35"/>
        <v/>
      </c>
      <c r="Q77" t="str">
        <f t="shared" ca="1" si="36"/>
        <v/>
      </c>
      <c r="R77" t="str">
        <f t="shared" ca="1" si="37"/>
        <v/>
      </c>
      <c r="S77" t="str">
        <f t="shared" ca="1" si="38"/>
        <v>気が散ってしまうことはあまりありません</v>
      </c>
      <c r="T77" t="str">
        <f t="shared" ca="1" si="39"/>
        <v/>
      </c>
      <c r="U77" t="str">
        <f t="shared" ca="1" si="27"/>
        <v/>
      </c>
      <c r="V77" t="str">
        <f t="shared" ca="1" si="28"/>
        <v/>
      </c>
      <c r="W77" t="str">
        <f t="shared" ca="1" si="29"/>
        <v/>
      </c>
      <c r="X77" t="str">
        <f t="shared" ca="1" si="30"/>
        <v/>
      </c>
      <c r="Y77">
        <f t="shared" ca="1" si="31"/>
        <v>40</v>
      </c>
      <c r="Z77" t="str">
        <f ca="1">IF(T77&lt;&gt;"",INDEX(IDマスタ!$C$1:$C$1000,SUMPRODUCT((IDマスタ!$B$1:$B$1000=Z$3)*(IDマスタ!$E$1:$E$1000=T77)*1,ROW(IDマスタ!$A$1:$A$1000)),0),"")</f>
        <v/>
      </c>
      <c r="AA77" t="str">
        <f ca="1">IF(U77&lt;&gt;"",INDEX(IDマスタ!$C$1:$C$1000,SUMPRODUCT((IDマスタ!$B$1:$B$1000=AA$3)*(IDマスタ!$E$1:$E$1000=U77)*1,ROW(IDマスタ!$A$1:$A$1000)),0),"")</f>
        <v/>
      </c>
      <c r="AB77" t="str">
        <f ca="1">IF(V77&lt;&gt;"",INDEX(IDマスタ!$C$1:$C$1000,SUMPRODUCT((IDマスタ!$B$1:$B$1000=AB$3)*(IDマスタ!$E$1:$E$1000=V77)*1,ROW(IDマスタ!$A$1:$A$1000)),0),"")</f>
        <v/>
      </c>
      <c r="AC77" t="str">
        <f ca="1">IF(W77&lt;&gt;"",INDEX(IDマスタ!$C$1:$C$1000,SUMPRODUCT((IDマスタ!$B$1:$B$1000=AC$3)*(IDマスタ!$E$1:$E$1000=W77)*1,ROW(IDマスタ!$A$1:$A$1000)),0),"")</f>
        <v/>
      </c>
      <c r="AD77" t="str">
        <f ca="1">IF(X77&lt;&gt;"",INDEX(IDマスタ!$C$1:$C$1000,SUMPRODUCT((IDマスタ!$B$1:$B$1000=AD$3)*(IDマスタ!$E$1:$E$1000=X77)*1,ROW(IDマスタ!$A$1:$A$1000)),0),"")</f>
        <v/>
      </c>
      <c r="AE77" t="str">
        <f ca="1">IF(Y77&lt;&gt;"",INDEX(IDマスタ!$C$1:$C$1000,SUMPRODUCT((IDマスタ!$B$1:$B$1000=AE$3)*(IDマスタ!$E$1:$E$1000=Y77)*1,ROW(IDマスタ!$A$1:$A$1000)),0),"")</f>
        <v>Q00000005190</v>
      </c>
    </row>
    <row r="78" spans="1:31">
      <c r="A78">
        <v>68</v>
      </c>
      <c r="B78" t="s">
        <v>2044</v>
      </c>
      <c r="C78" t="s">
        <v>2046</v>
      </c>
      <c r="D78" t="str">
        <f t="shared" si="32"/>
        <v>やるべきことをやる【逆転項目】_勤勉性</v>
      </c>
      <c r="E78" t="str">
        <f>INDEX(対応表2!E:E,MATCH(統一!D78,対応表2!D:D,0),0)</f>
        <v>q67</v>
      </c>
      <c r="L78" t="s">
        <v>148</v>
      </c>
      <c r="N78" t="str">
        <f t="shared" ca="1" si="33"/>
        <v/>
      </c>
      <c r="O78" t="str">
        <f t="shared" ca="1" si="34"/>
        <v/>
      </c>
      <c r="P78" t="str">
        <f t="shared" ca="1" si="35"/>
        <v/>
      </c>
      <c r="Q78" t="str">
        <f t="shared" ca="1" si="36"/>
        <v/>
      </c>
      <c r="R78" t="str">
        <f t="shared" ca="1" si="37"/>
        <v/>
      </c>
      <c r="S78" t="str">
        <f t="shared" ca="1" si="38"/>
        <v>やらないといけないことはきちんとやります</v>
      </c>
      <c r="T78" t="str">
        <f t="shared" ca="1" si="39"/>
        <v/>
      </c>
      <c r="U78" t="str">
        <f t="shared" ca="1" si="27"/>
        <v/>
      </c>
      <c r="V78" t="str">
        <f t="shared" ca="1" si="28"/>
        <v/>
      </c>
      <c r="W78" t="str">
        <f t="shared" ca="1" si="29"/>
        <v/>
      </c>
      <c r="X78" t="str">
        <f t="shared" ca="1" si="30"/>
        <v/>
      </c>
      <c r="Y78">
        <f t="shared" ca="1" si="31"/>
        <v>41</v>
      </c>
      <c r="Z78" t="str">
        <f ca="1">IF(T78&lt;&gt;"",INDEX(IDマスタ!$C$1:$C$1000,SUMPRODUCT((IDマスタ!$B$1:$B$1000=Z$3)*(IDマスタ!$E$1:$E$1000=T78)*1,ROW(IDマスタ!$A$1:$A$1000)),0),"")</f>
        <v/>
      </c>
      <c r="AA78" t="str">
        <f ca="1">IF(U78&lt;&gt;"",INDEX(IDマスタ!$C$1:$C$1000,SUMPRODUCT((IDマスタ!$B$1:$B$1000=AA$3)*(IDマスタ!$E$1:$E$1000=U78)*1,ROW(IDマスタ!$A$1:$A$1000)),0),"")</f>
        <v/>
      </c>
      <c r="AB78" t="str">
        <f ca="1">IF(V78&lt;&gt;"",INDEX(IDマスタ!$C$1:$C$1000,SUMPRODUCT((IDマスタ!$B$1:$B$1000=AB$3)*(IDマスタ!$E$1:$E$1000=V78)*1,ROW(IDマスタ!$A$1:$A$1000)),0),"")</f>
        <v/>
      </c>
      <c r="AC78" t="str">
        <f ca="1">IF(W78&lt;&gt;"",INDEX(IDマスタ!$C$1:$C$1000,SUMPRODUCT((IDマスタ!$B$1:$B$1000=AC$3)*(IDマスタ!$E$1:$E$1000=W78)*1,ROW(IDマスタ!$A$1:$A$1000)),0),"")</f>
        <v/>
      </c>
      <c r="AD78" t="str">
        <f ca="1">IF(X78&lt;&gt;"",INDEX(IDマスタ!$C$1:$C$1000,SUMPRODUCT((IDマスタ!$B$1:$B$1000=AD$3)*(IDマスタ!$E$1:$E$1000=X78)*1,ROW(IDマスタ!$A$1:$A$1000)),0),"")</f>
        <v/>
      </c>
      <c r="AE78" t="str">
        <f ca="1">IF(Y78&lt;&gt;"",INDEX(IDマスタ!$C$1:$C$1000,SUMPRODUCT((IDマスタ!$B$1:$B$1000=AE$3)*(IDマスタ!$E$1:$E$1000=Y78)*1,ROW(IDマスタ!$A$1:$A$1000)),0),"")</f>
        <v>Q00000005200</v>
      </c>
    </row>
    <row r="79" spans="1:31">
      <c r="C79" t="s">
        <v>34</v>
      </c>
      <c r="D79" t="str">
        <f t="shared" si="32"/>
        <v>進路で重視すること_</v>
      </c>
      <c r="E79" t="e">
        <f>INDEX(対応表2!E:E,MATCH(統一!D79,対応表2!D:D,0),0)</f>
        <v>#N/A</v>
      </c>
      <c r="N79" t="str">
        <f t="shared" ca="1" si="33"/>
        <v/>
      </c>
      <c r="O79" t="str">
        <f t="shared" ca="1" si="34"/>
        <v/>
      </c>
      <c r="P79" t="str">
        <f t="shared" ca="1" si="35"/>
        <v/>
      </c>
      <c r="Q79" t="str">
        <f t="shared" ca="1" si="36"/>
        <v/>
      </c>
      <c r="R79" t="str">
        <f t="shared" ca="1" si="37"/>
        <v/>
      </c>
      <c r="S79" t="str">
        <f t="shared" ca="1" si="38"/>
        <v/>
      </c>
      <c r="T79" t="str">
        <f t="shared" ca="1" si="39"/>
        <v/>
      </c>
      <c r="U79" t="str">
        <f t="shared" ca="1" si="27"/>
        <v/>
      </c>
      <c r="V79" t="str">
        <f t="shared" ca="1" si="28"/>
        <v/>
      </c>
      <c r="W79" t="str">
        <f t="shared" ca="1" si="29"/>
        <v/>
      </c>
      <c r="X79" t="str">
        <f t="shared" ca="1" si="30"/>
        <v/>
      </c>
      <c r="Y79" t="str">
        <f t="shared" ca="1" si="31"/>
        <v/>
      </c>
      <c r="Z79" t="str">
        <f ca="1">IF(T79&lt;&gt;"",INDEX(IDマスタ!$C$1:$C$1000,SUMPRODUCT((IDマスタ!$B$1:$B$1000=Z$3)*(IDマスタ!$E$1:$E$1000=T79)*1,ROW(IDマスタ!$A$1:$A$1000)),0),"")</f>
        <v/>
      </c>
      <c r="AA79" t="str">
        <f ca="1">IF(U79&lt;&gt;"",INDEX(IDマスタ!$C$1:$C$1000,SUMPRODUCT((IDマスタ!$B$1:$B$1000=AA$3)*(IDマスタ!$E$1:$E$1000=U79)*1,ROW(IDマスタ!$A$1:$A$1000)),0),"")</f>
        <v/>
      </c>
      <c r="AB79" t="str">
        <f ca="1">IF(V79&lt;&gt;"",INDEX(IDマスタ!$C$1:$C$1000,SUMPRODUCT((IDマスタ!$B$1:$B$1000=AB$3)*(IDマスタ!$E$1:$E$1000=V79)*1,ROW(IDマスタ!$A$1:$A$1000)),0),"")</f>
        <v/>
      </c>
      <c r="AC79" t="str">
        <f ca="1">IF(W79&lt;&gt;"",INDEX(IDマスタ!$C$1:$C$1000,SUMPRODUCT((IDマスタ!$B$1:$B$1000=AC$3)*(IDマスタ!$E$1:$E$1000=W79)*1,ROW(IDマスタ!$A$1:$A$1000)),0),"")</f>
        <v/>
      </c>
      <c r="AD79" t="str">
        <f ca="1">IF(X79&lt;&gt;"",INDEX(IDマスタ!$C$1:$C$1000,SUMPRODUCT((IDマスタ!$B$1:$B$1000=AD$3)*(IDマスタ!$E$1:$E$1000=X79)*1,ROW(IDマスタ!$A$1:$A$1000)),0),"")</f>
        <v/>
      </c>
      <c r="AE79" t="str">
        <f ca="1">IF(Y79&lt;&gt;"",INDEX(IDマスタ!$C$1:$C$1000,SUMPRODUCT((IDマスタ!$B$1:$B$1000=AE$3)*(IDマスタ!$E$1:$E$1000=Y79)*1,ROW(IDマスタ!$A$1:$A$1000)),0),"")</f>
        <v/>
      </c>
    </row>
    <row r="80" spans="1:31">
      <c r="A80">
        <v>69</v>
      </c>
      <c r="B80" t="s">
        <v>119</v>
      </c>
      <c r="C80" t="s">
        <v>78</v>
      </c>
      <c r="D80" t="str">
        <f t="shared" si="32"/>
        <v>就職に役立つことが学べる_進路</v>
      </c>
      <c r="E80" t="str">
        <f>INDEX(対応表2!E:E,MATCH(統一!D80,対応表2!D:D,0),0)</f>
        <v>q75</v>
      </c>
      <c r="K80" t="s">
        <v>208</v>
      </c>
      <c r="L80" t="s">
        <v>2078</v>
      </c>
      <c r="N80" t="str">
        <f t="shared" ca="1" si="33"/>
        <v/>
      </c>
      <c r="O80" t="str">
        <f t="shared" ca="1" si="34"/>
        <v/>
      </c>
      <c r="P80" t="str">
        <f t="shared" ca="1" si="35"/>
        <v/>
      </c>
      <c r="Q80" t="str">
        <f t="shared" ca="1" si="36"/>
        <v/>
      </c>
      <c r="R80" t="str">
        <f t="shared" ca="1" si="37"/>
        <v>自分が将来，職業や仕事に就くために役立つことが学べること</v>
      </c>
      <c r="S80" t="str">
        <f t="shared" ca="1" si="38"/>
        <v>自分が将来，職業や仕事に就くために役立つことが学べること</v>
      </c>
      <c r="T80" t="str">
        <f t="shared" ca="1" si="39"/>
        <v/>
      </c>
      <c r="U80" t="str">
        <f t="shared" ca="1" si="27"/>
        <v/>
      </c>
      <c r="V80" t="str">
        <f t="shared" ca="1" si="28"/>
        <v/>
      </c>
      <c r="W80" t="str">
        <f t="shared" ca="1" si="29"/>
        <v/>
      </c>
      <c r="X80">
        <f t="shared" ca="1" si="30"/>
        <v>45</v>
      </c>
      <c r="Y80">
        <f t="shared" ca="1" si="31"/>
        <v>50</v>
      </c>
      <c r="Z80" t="str">
        <f ca="1">IF(T80&lt;&gt;"",INDEX(IDマスタ!$C$1:$C$1000,SUMPRODUCT((IDマスタ!$B$1:$B$1000=Z$3)*(IDマスタ!$E$1:$E$1000=T80)*1,ROW(IDマスタ!$A$1:$A$1000)),0),"")</f>
        <v/>
      </c>
      <c r="AA80" t="str">
        <f ca="1">IF(U80&lt;&gt;"",INDEX(IDマスタ!$C$1:$C$1000,SUMPRODUCT((IDマスタ!$B$1:$B$1000=AA$3)*(IDマスタ!$E$1:$E$1000=U80)*1,ROW(IDマスタ!$A$1:$A$1000)),0),"")</f>
        <v/>
      </c>
      <c r="AB80" t="str">
        <f ca="1">IF(V80&lt;&gt;"",INDEX(IDマスタ!$C$1:$C$1000,SUMPRODUCT((IDマスタ!$B$1:$B$1000=AB$3)*(IDマスタ!$E$1:$E$1000=V80)*1,ROW(IDマスタ!$A$1:$A$1000)),0),"")</f>
        <v/>
      </c>
      <c r="AC80" t="str">
        <f ca="1">IF(W80&lt;&gt;"",INDEX(IDマスタ!$C$1:$C$1000,SUMPRODUCT((IDマスタ!$B$1:$B$1000=AC$3)*(IDマスタ!$E$1:$E$1000=W80)*1,ROW(IDマスタ!$A$1:$A$1000)),0),"")</f>
        <v/>
      </c>
      <c r="AD80" t="str">
        <f ca="1">IF(X80&lt;&gt;"",INDEX(IDマスタ!$C$1:$C$1000,SUMPRODUCT((IDマスタ!$B$1:$B$1000=AD$3)*(IDマスタ!$E$1:$E$1000=X80)*1,ROW(IDマスタ!$A$1:$A$1000)),0),"")</f>
        <v>Q00000004270</v>
      </c>
      <c r="AE80" t="str">
        <f ca="1">IF(Y80&lt;&gt;"",INDEX(IDマスタ!$C$1:$C$1000,SUMPRODUCT((IDマスタ!$B$1:$B$1000=AE$3)*(IDマスタ!$E$1:$E$1000=Y80)*1,ROW(IDマスタ!$A$1:$A$1000)),0),"")</f>
        <v>Q00000005290</v>
      </c>
    </row>
    <row r="81" spans="1:31">
      <c r="A81">
        <v>70</v>
      </c>
      <c r="B81" t="s">
        <v>119</v>
      </c>
      <c r="C81" t="s">
        <v>79</v>
      </c>
      <c r="D81" t="str">
        <f t="shared" si="32"/>
        <v>やりたい勉強や部活動ができる_進路</v>
      </c>
      <c r="E81" t="str">
        <f>INDEX(対応表2!E:E,MATCH(統一!D81,対応表2!D:D,0),0)</f>
        <v>q76</v>
      </c>
      <c r="K81" t="s">
        <v>209</v>
      </c>
      <c r="L81" t="s">
        <v>1430</v>
      </c>
      <c r="N81" t="str">
        <f t="shared" ca="1" si="33"/>
        <v/>
      </c>
      <c r="O81" t="str">
        <f t="shared" ca="1" si="34"/>
        <v/>
      </c>
      <c r="P81" t="str">
        <f t="shared" ca="1" si="35"/>
        <v/>
      </c>
      <c r="Q81" t="str">
        <f t="shared" ca="1" si="36"/>
        <v/>
      </c>
      <c r="R81" t="str">
        <f t="shared" ca="1" si="37"/>
        <v>自分がやりたい勉強や部活動ができること</v>
      </c>
      <c r="S81" t="str">
        <f t="shared" ca="1" si="38"/>
        <v>自分がやりたい勉強や部活動ができること</v>
      </c>
      <c r="T81" t="str">
        <f t="shared" ca="1" si="39"/>
        <v/>
      </c>
      <c r="U81" t="str">
        <f t="shared" ca="1" si="27"/>
        <v/>
      </c>
      <c r="V81" t="str">
        <f t="shared" ca="1" si="28"/>
        <v/>
      </c>
      <c r="W81" t="str">
        <f t="shared" ca="1" si="29"/>
        <v/>
      </c>
      <c r="X81">
        <f t="shared" ca="1" si="30"/>
        <v>46</v>
      </c>
      <c r="Y81">
        <f t="shared" ca="1" si="31"/>
        <v>51</v>
      </c>
      <c r="Z81" t="str">
        <f ca="1">IF(T81&lt;&gt;"",INDEX(IDマスタ!$C$1:$C$1000,SUMPRODUCT((IDマスタ!$B$1:$B$1000=Z$3)*(IDマスタ!$E$1:$E$1000=T81)*1,ROW(IDマスタ!$A$1:$A$1000)),0),"")</f>
        <v/>
      </c>
      <c r="AA81" t="str">
        <f ca="1">IF(U81&lt;&gt;"",INDEX(IDマスタ!$C$1:$C$1000,SUMPRODUCT((IDマスタ!$B$1:$B$1000=AA$3)*(IDマスタ!$E$1:$E$1000=U81)*1,ROW(IDマスタ!$A$1:$A$1000)),0),"")</f>
        <v/>
      </c>
      <c r="AB81" t="str">
        <f ca="1">IF(V81&lt;&gt;"",INDEX(IDマスタ!$C$1:$C$1000,SUMPRODUCT((IDマスタ!$B$1:$B$1000=AB$3)*(IDマスタ!$E$1:$E$1000=V81)*1,ROW(IDマスタ!$A$1:$A$1000)),0),"")</f>
        <v/>
      </c>
      <c r="AC81" t="str">
        <f ca="1">IF(W81&lt;&gt;"",INDEX(IDマスタ!$C$1:$C$1000,SUMPRODUCT((IDマスタ!$B$1:$B$1000=AC$3)*(IDマスタ!$E$1:$E$1000=W81)*1,ROW(IDマスタ!$A$1:$A$1000)),0),"")</f>
        <v/>
      </c>
      <c r="AD81" t="str">
        <f ca="1">IF(X81&lt;&gt;"",INDEX(IDマスタ!$C$1:$C$1000,SUMPRODUCT((IDマスタ!$B$1:$B$1000=AD$3)*(IDマスタ!$E$1:$E$1000=X81)*1,ROW(IDマスタ!$A$1:$A$1000)),0),"")</f>
        <v>Q00000004280</v>
      </c>
      <c r="AE81" t="str">
        <f ca="1">IF(Y81&lt;&gt;"",INDEX(IDマスタ!$C$1:$C$1000,SUMPRODUCT((IDマスタ!$B$1:$B$1000=AE$3)*(IDマスタ!$E$1:$E$1000=Y81)*1,ROW(IDマスタ!$A$1:$A$1000)),0),"")</f>
        <v>Q00000005300</v>
      </c>
    </row>
    <row r="82" spans="1:31">
      <c r="A82">
        <v>71</v>
      </c>
      <c r="B82" t="s">
        <v>119</v>
      </c>
      <c r="C82" t="s">
        <v>35</v>
      </c>
      <c r="D82" t="str">
        <f t="shared" si="32"/>
        <v>学力に合っている_進路</v>
      </c>
      <c r="E82" t="str">
        <f>INDEX(対応表2!E:E,MATCH(統一!D82,対応表2!D:D,0),0)</f>
        <v>q77</v>
      </c>
      <c r="K82" t="s">
        <v>212</v>
      </c>
      <c r="L82" t="s">
        <v>1432</v>
      </c>
      <c r="N82" t="str">
        <f t="shared" ca="1" si="33"/>
        <v/>
      </c>
      <c r="O82" t="str">
        <f t="shared" ca="1" si="34"/>
        <v/>
      </c>
      <c r="P82" t="str">
        <f t="shared" ca="1" si="35"/>
        <v/>
      </c>
      <c r="Q82" t="str">
        <f t="shared" ca="1" si="36"/>
        <v/>
      </c>
      <c r="R82" t="str">
        <f t="shared" ca="1" si="37"/>
        <v>自分の学力に合っていること</v>
      </c>
      <c r="S82" t="str">
        <f t="shared" ca="1" si="38"/>
        <v>自分の学力に合っていること</v>
      </c>
      <c r="T82" t="str">
        <f t="shared" ca="1" si="39"/>
        <v/>
      </c>
      <c r="U82" t="str">
        <f t="shared" ca="1" si="27"/>
        <v/>
      </c>
      <c r="V82" t="str">
        <f t="shared" ca="1" si="28"/>
        <v/>
      </c>
      <c r="W82" t="str">
        <f t="shared" ca="1" si="29"/>
        <v/>
      </c>
      <c r="X82">
        <f t="shared" ca="1" si="30"/>
        <v>47</v>
      </c>
      <c r="Y82">
        <f t="shared" ca="1" si="31"/>
        <v>52</v>
      </c>
      <c r="Z82" t="str">
        <f ca="1">IF(T82&lt;&gt;"",INDEX(IDマスタ!$C$1:$C$1000,SUMPRODUCT((IDマスタ!$B$1:$B$1000=Z$3)*(IDマスタ!$E$1:$E$1000=T82)*1,ROW(IDマスタ!$A$1:$A$1000)),0),"")</f>
        <v/>
      </c>
      <c r="AA82" t="str">
        <f ca="1">IF(U82&lt;&gt;"",INDEX(IDマスタ!$C$1:$C$1000,SUMPRODUCT((IDマスタ!$B$1:$B$1000=AA$3)*(IDマスタ!$E$1:$E$1000=U82)*1,ROW(IDマスタ!$A$1:$A$1000)),0),"")</f>
        <v/>
      </c>
      <c r="AB82" t="str">
        <f ca="1">IF(V82&lt;&gt;"",INDEX(IDマスタ!$C$1:$C$1000,SUMPRODUCT((IDマスタ!$B$1:$B$1000=AB$3)*(IDマスタ!$E$1:$E$1000=V82)*1,ROW(IDマスタ!$A$1:$A$1000)),0),"")</f>
        <v/>
      </c>
      <c r="AC82" t="str">
        <f ca="1">IF(W82&lt;&gt;"",INDEX(IDマスタ!$C$1:$C$1000,SUMPRODUCT((IDマスタ!$B$1:$B$1000=AC$3)*(IDマスタ!$E$1:$E$1000=W82)*1,ROW(IDマスタ!$A$1:$A$1000)),0),"")</f>
        <v/>
      </c>
      <c r="AD82" t="str">
        <f ca="1">IF(X82&lt;&gt;"",INDEX(IDマスタ!$C$1:$C$1000,SUMPRODUCT((IDマスタ!$B$1:$B$1000=AD$3)*(IDマスタ!$E$1:$E$1000=X82)*1,ROW(IDマスタ!$A$1:$A$1000)),0),"")</f>
        <v>Q00000004290</v>
      </c>
      <c r="AE82" t="str">
        <f ca="1">IF(Y82&lt;&gt;"",INDEX(IDマスタ!$C$1:$C$1000,SUMPRODUCT((IDマスタ!$B$1:$B$1000=AE$3)*(IDマスタ!$E$1:$E$1000=Y82)*1,ROW(IDマスタ!$A$1:$A$1000)),0),"")</f>
        <v>Q00000005310</v>
      </c>
    </row>
    <row r="83" spans="1:31">
      <c r="A83">
        <v>72</v>
      </c>
      <c r="B83" t="s">
        <v>119</v>
      </c>
      <c r="C83" t="s">
        <v>36</v>
      </c>
      <c r="D83" t="str">
        <f t="shared" si="32"/>
        <v>個性や特技が生かせる_進路</v>
      </c>
      <c r="E83" t="str">
        <f>INDEX(対応表2!E:E,MATCH(統一!D83,対応表2!D:D,0),0)</f>
        <v>q78</v>
      </c>
      <c r="K83" t="s">
        <v>213</v>
      </c>
      <c r="L83" t="s">
        <v>1434</v>
      </c>
      <c r="N83" t="str">
        <f t="shared" ca="1" si="33"/>
        <v/>
      </c>
      <c r="O83" t="str">
        <f t="shared" ca="1" si="34"/>
        <v/>
      </c>
      <c r="P83" t="str">
        <f t="shared" ca="1" si="35"/>
        <v/>
      </c>
      <c r="Q83" t="str">
        <f t="shared" ca="1" si="36"/>
        <v/>
      </c>
      <c r="R83" t="str">
        <f t="shared" ca="1" si="37"/>
        <v>自分の個性や特技が生かせること</v>
      </c>
      <c r="S83" t="str">
        <f t="shared" ca="1" si="38"/>
        <v>自分の個性や特技が生かせること</v>
      </c>
      <c r="T83" t="str">
        <f t="shared" ca="1" si="39"/>
        <v/>
      </c>
      <c r="U83" t="str">
        <f t="shared" ca="1" si="27"/>
        <v/>
      </c>
      <c r="V83" t="str">
        <f t="shared" ca="1" si="28"/>
        <v/>
      </c>
      <c r="W83" t="str">
        <f t="shared" ca="1" si="29"/>
        <v/>
      </c>
      <c r="X83">
        <f t="shared" ca="1" si="30"/>
        <v>48</v>
      </c>
      <c r="Y83">
        <f t="shared" ca="1" si="31"/>
        <v>53</v>
      </c>
      <c r="Z83" t="str">
        <f ca="1">IF(T83&lt;&gt;"",INDEX(IDマスタ!$C$1:$C$1000,SUMPRODUCT((IDマスタ!$B$1:$B$1000=Z$3)*(IDマスタ!$E$1:$E$1000=T83)*1,ROW(IDマスタ!$A$1:$A$1000)),0),"")</f>
        <v/>
      </c>
      <c r="AA83" t="str">
        <f ca="1">IF(U83&lt;&gt;"",INDEX(IDマスタ!$C$1:$C$1000,SUMPRODUCT((IDマスタ!$B$1:$B$1000=AA$3)*(IDマスタ!$E$1:$E$1000=U83)*1,ROW(IDマスタ!$A$1:$A$1000)),0),"")</f>
        <v/>
      </c>
      <c r="AB83" t="str">
        <f ca="1">IF(V83&lt;&gt;"",INDEX(IDマスタ!$C$1:$C$1000,SUMPRODUCT((IDマスタ!$B$1:$B$1000=AB$3)*(IDマスタ!$E$1:$E$1000=V83)*1,ROW(IDマスタ!$A$1:$A$1000)),0),"")</f>
        <v/>
      </c>
      <c r="AC83" t="str">
        <f ca="1">IF(W83&lt;&gt;"",INDEX(IDマスタ!$C$1:$C$1000,SUMPRODUCT((IDマスタ!$B$1:$B$1000=AC$3)*(IDマスタ!$E$1:$E$1000=W83)*1,ROW(IDマスタ!$A$1:$A$1000)),0),"")</f>
        <v/>
      </c>
      <c r="AD83" t="str">
        <f ca="1">IF(X83&lt;&gt;"",INDEX(IDマスタ!$C$1:$C$1000,SUMPRODUCT((IDマスタ!$B$1:$B$1000=AD$3)*(IDマスタ!$E$1:$E$1000=X83)*1,ROW(IDマスタ!$A$1:$A$1000)),0),"")</f>
        <v>Q00000004300</v>
      </c>
      <c r="AE83" t="str">
        <f ca="1">IF(Y83&lt;&gt;"",INDEX(IDマスタ!$C$1:$C$1000,SUMPRODUCT((IDマスタ!$B$1:$B$1000=AE$3)*(IDマスタ!$E$1:$E$1000=Y83)*1,ROW(IDマスタ!$A$1:$A$1000)),0),"")</f>
        <v>Q00000005320</v>
      </c>
    </row>
    <row r="84" spans="1:31">
      <c r="C84" t="s">
        <v>37</v>
      </c>
      <c r="D84" t="str">
        <f t="shared" si="32"/>
        <v>進路選択の参考情報_</v>
      </c>
      <c r="E84" t="e">
        <f>INDEX(対応表2!E:E,MATCH(統一!D84,対応表2!D:D,0),0)</f>
        <v>#N/A</v>
      </c>
      <c r="N84" t="str">
        <f t="shared" ca="1" si="33"/>
        <v/>
      </c>
      <c r="O84" t="str">
        <f t="shared" ca="1" si="34"/>
        <v/>
      </c>
      <c r="P84" t="str">
        <f t="shared" ca="1" si="35"/>
        <v/>
      </c>
      <c r="Q84" t="str">
        <f t="shared" ca="1" si="36"/>
        <v/>
      </c>
      <c r="R84" t="str">
        <f t="shared" ca="1" si="37"/>
        <v/>
      </c>
      <c r="S84" t="str">
        <f t="shared" ca="1" si="38"/>
        <v/>
      </c>
      <c r="T84" t="str">
        <f t="shared" ca="1" si="39"/>
        <v/>
      </c>
      <c r="U84" t="str">
        <f t="shared" ca="1" si="27"/>
        <v/>
      </c>
      <c r="V84" t="str">
        <f t="shared" ca="1" si="28"/>
        <v/>
      </c>
      <c r="W84" t="str">
        <f t="shared" ca="1" si="29"/>
        <v/>
      </c>
      <c r="X84" t="str">
        <f t="shared" ca="1" si="30"/>
        <v/>
      </c>
      <c r="Y84" t="str">
        <f t="shared" ca="1" si="31"/>
        <v/>
      </c>
      <c r="Z84" t="str">
        <f ca="1">IF(T84&lt;&gt;"",INDEX(IDマスタ!$C$1:$C$1000,SUMPRODUCT((IDマスタ!$B$1:$B$1000=Z$3)*(IDマスタ!$E$1:$E$1000=T84)*1,ROW(IDマスタ!$A$1:$A$1000)),0),"")</f>
        <v/>
      </c>
      <c r="AA84" t="str">
        <f ca="1">IF(U84&lt;&gt;"",INDEX(IDマスタ!$C$1:$C$1000,SUMPRODUCT((IDマスタ!$B$1:$B$1000=AA$3)*(IDマスタ!$E$1:$E$1000=U84)*1,ROW(IDマスタ!$A$1:$A$1000)),0),"")</f>
        <v/>
      </c>
      <c r="AB84" t="str">
        <f ca="1">IF(V84&lt;&gt;"",INDEX(IDマスタ!$C$1:$C$1000,SUMPRODUCT((IDマスタ!$B$1:$B$1000=AB$3)*(IDマスタ!$E$1:$E$1000=V84)*1,ROW(IDマスタ!$A$1:$A$1000)),0),"")</f>
        <v/>
      </c>
      <c r="AC84" t="str">
        <f ca="1">IF(W84&lt;&gt;"",INDEX(IDマスタ!$C$1:$C$1000,SUMPRODUCT((IDマスタ!$B$1:$B$1000=AC$3)*(IDマスタ!$E$1:$E$1000=W84)*1,ROW(IDマスタ!$A$1:$A$1000)),0),"")</f>
        <v/>
      </c>
      <c r="AD84" t="str">
        <f ca="1">IF(X84&lt;&gt;"",INDEX(IDマスタ!$C$1:$C$1000,SUMPRODUCT((IDマスタ!$B$1:$B$1000=AD$3)*(IDマスタ!$E$1:$E$1000=X84)*1,ROW(IDマスタ!$A$1:$A$1000)),0),"")</f>
        <v/>
      </c>
      <c r="AE84" t="str">
        <f ca="1">IF(Y84&lt;&gt;"",INDEX(IDマスタ!$C$1:$C$1000,SUMPRODUCT((IDマスタ!$B$1:$B$1000=AE$3)*(IDマスタ!$E$1:$E$1000=Y84)*1,ROW(IDマスタ!$A$1:$A$1000)),0),"")</f>
        <v/>
      </c>
    </row>
    <row r="85" spans="1:31">
      <c r="A85">
        <v>73</v>
      </c>
      <c r="B85" t="s">
        <v>119</v>
      </c>
      <c r="C85" t="s">
        <v>38</v>
      </c>
      <c r="D85" t="str">
        <f t="shared" si="32"/>
        <v>先生の話_進路</v>
      </c>
      <c r="E85" t="str">
        <f>INDEX(対応表2!E:E,MATCH(統一!D85,対応表2!D:D,0),0)</f>
        <v>q79</v>
      </c>
      <c r="K85" t="s">
        <v>2077</v>
      </c>
      <c r="L85" t="s">
        <v>2079</v>
      </c>
      <c r="N85" t="str">
        <f t="shared" ca="1" si="33"/>
        <v/>
      </c>
      <c r="O85" t="str">
        <f t="shared" ca="1" si="34"/>
        <v/>
      </c>
      <c r="P85" t="str">
        <f t="shared" ca="1" si="35"/>
        <v/>
      </c>
      <c r="Q85" t="str">
        <f t="shared" ca="1" si="36"/>
        <v/>
      </c>
      <c r="R85" t="str">
        <f t="shared" ca="1" si="37"/>
        <v>中学校の先生の話</v>
      </c>
      <c r="S85" t="str">
        <f t="shared" ca="1" si="38"/>
        <v>中学校の先生の話</v>
      </c>
      <c r="T85" t="str">
        <f t="shared" ca="1" si="39"/>
        <v/>
      </c>
      <c r="U85" t="str">
        <f t="shared" ca="1" si="27"/>
        <v/>
      </c>
      <c r="V85" t="str">
        <f t="shared" ca="1" si="28"/>
        <v/>
      </c>
      <c r="W85" t="str">
        <f t="shared" ca="1" si="29"/>
        <v/>
      </c>
      <c r="X85">
        <f t="shared" ca="1" si="30"/>
        <v>49</v>
      </c>
      <c r="Y85">
        <f t="shared" ca="1" si="31"/>
        <v>54</v>
      </c>
      <c r="Z85" t="str">
        <f ca="1">IF(T85&lt;&gt;"",INDEX(IDマスタ!$C$1:$C$1000,SUMPRODUCT((IDマスタ!$B$1:$B$1000=Z$3)*(IDマスタ!$E$1:$E$1000=T85)*1,ROW(IDマスタ!$A$1:$A$1000)),0),"")</f>
        <v/>
      </c>
      <c r="AA85" t="str">
        <f ca="1">IF(U85&lt;&gt;"",INDEX(IDマスタ!$C$1:$C$1000,SUMPRODUCT((IDマスタ!$B$1:$B$1000=AA$3)*(IDマスタ!$E$1:$E$1000=U85)*1,ROW(IDマスタ!$A$1:$A$1000)),0),"")</f>
        <v/>
      </c>
      <c r="AB85" t="str">
        <f ca="1">IF(V85&lt;&gt;"",INDEX(IDマスタ!$C$1:$C$1000,SUMPRODUCT((IDマスタ!$B$1:$B$1000=AB$3)*(IDマスタ!$E$1:$E$1000=V85)*1,ROW(IDマスタ!$A$1:$A$1000)),0),"")</f>
        <v/>
      </c>
      <c r="AC85" t="str">
        <f ca="1">IF(W85&lt;&gt;"",INDEX(IDマスタ!$C$1:$C$1000,SUMPRODUCT((IDマスタ!$B$1:$B$1000=AC$3)*(IDマスタ!$E$1:$E$1000=W85)*1,ROW(IDマスタ!$A$1:$A$1000)),0),"")</f>
        <v/>
      </c>
      <c r="AD85" t="str">
        <f ca="1">IF(X85&lt;&gt;"",INDEX(IDマスタ!$C$1:$C$1000,SUMPRODUCT((IDマスタ!$B$1:$B$1000=AD$3)*(IDマスタ!$E$1:$E$1000=X85)*1,ROW(IDマスタ!$A$1:$A$1000)),0),"")</f>
        <v>Q00000004310</v>
      </c>
      <c r="AE85" t="str">
        <f ca="1">IF(Y85&lt;&gt;"",INDEX(IDマスタ!$C$1:$C$1000,SUMPRODUCT((IDマスタ!$B$1:$B$1000=AE$3)*(IDマスタ!$E$1:$E$1000=Y85)*1,ROW(IDマスタ!$A$1:$A$1000)),0),"")</f>
        <v>Q00000005330</v>
      </c>
    </row>
    <row r="86" spans="1:31">
      <c r="A86">
        <v>74</v>
      </c>
      <c r="B86" t="s">
        <v>119</v>
      </c>
      <c r="C86" t="s">
        <v>39</v>
      </c>
      <c r="D86" t="str">
        <f t="shared" si="32"/>
        <v>家の人の話_進路</v>
      </c>
      <c r="E86" t="str">
        <f>INDEX(対応表2!E:E,MATCH(統一!D86,対応表2!D:D,0),0)</f>
        <v>q80</v>
      </c>
      <c r="K86" t="s">
        <v>1439</v>
      </c>
      <c r="L86" t="s">
        <v>1438</v>
      </c>
      <c r="N86" t="str">
        <f t="shared" ca="1" si="33"/>
        <v/>
      </c>
      <c r="O86" t="str">
        <f t="shared" ca="1" si="34"/>
        <v/>
      </c>
      <c r="P86" t="str">
        <f t="shared" ca="1" si="35"/>
        <v/>
      </c>
      <c r="Q86" t="str">
        <f t="shared" ca="1" si="36"/>
        <v/>
      </c>
      <c r="R86" t="str">
        <f t="shared" ca="1" si="37"/>
        <v>家の人の話</v>
      </c>
      <c r="S86" t="str">
        <f t="shared" ca="1" si="38"/>
        <v>家の人の話</v>
      </c>
      <c r="T86" t="str">
        <f t="shared" ca="1" si="39"/>
        <v/>
      </c>
      <c r="U86" t="str">
        <f t="shared" ca="1" si="27"/>
        <v/>
      </c>
      <c r="V86" t="str">
        <f t="shared" ca="1" si="28"/>
        <v/>
      </c>
      <c r="W86" t="str">
        <f t="shared" ca="1" si="29"/>
        <v/>
      </c>
      <c r="X86">
        <f t="shared" ca="1" si="30"/>
        <v>50</v>
      </c>
      <c r="Y86">
        <f t="shared" ca="1" si="31"/>
        <v>55</v>
      </c>
      <c r="Z86" t="str">
        <f ca="1">IF(T86&lt;&gt;"",INDEX(IDマスタ!$C$1:$C$1000,SUMPRODUCT((IDマスタ!$B$1:$B$1000=Z$3)*(IDマスタ!$E$1:$E$1000=T86)*1,ROW(IDマスタ!$A$1:$A$1000)),0),"")</f>
        <v/>
      </c>
      <c r="AA86" t="str">
        <f ca="1">IF(U86&lt;&gt;"",INDEX(IDマスタ!$C$1:$C$1000,SUMPRODUCT((IDマスタ!$B$1:$B$1000=AA$3)*(IDマスタ!$E$1:$E$1000=U86)*1,ROW(IDマスタ!$A$1:$A$1000)),0),"")</f>
        <v/>
      </c>
      <c r="AB86" t="str">
        <f ca="1">IF(V86&lt;&gt;"",INDEX(IDマスタ!$C$1:$C$1000,SUMPRODUCT((IDマスタ!$B$1:$B$1000=AB$3)*(IDマスタ!$E$1:$E$1000=V86)*1,ROW(IDマスタ!$A$1:$A$1000)),0),"")</f>
        <v/>
      </c>
      <c r="AC86" t="str">
        <f ca="1">IF(W86&lt;&gt;"",INDEX(IDマスタ!$C$1:$C$1000,SUMPRODUCT((IDマスタ!$B$1:$B$1000=AC$3)*(IDマスタ!$E$1:$E$1000=W86)*1,ROW(IDマスタ!$A$1:$A$1000)),0),"")</f>
        <v/>
      </c>
      <c r="AD86" t="str">
        <f ca="1">IF(X86&lt;&gt;"",INDEX(IDマスタ!$C$1:$C$1000,SUMPRODUCT((IDマスタ!$B$1:$B$1000=AD$3)*(IDマスタ!$E$1:$E$1000=X86)*1,ROW(IDマスタ!$A$1:$A$1000)),0),"")</f>
        <v>Q00000004320</v>
      </c>
      <c r="AE86" t="str">
        <f ca="1">IF(Y86&lt;&gt;"",INDEX(IDマスタ!$C$1:$C$1000,SUMPRODUCT((IDマスタ!$B$1:$B$1000=AE$3)*(IDマスタ!$E$1:$E$1000=Y86)*1,ROW(IDマスタ!$A$1:$A$1000)),0),"")</f>
        <v>Q00000005340</v>
      </c>
    </row>
    <row r="87" spans="1:31">
      <c r="A87">
        <v>75</v>
      </c>
      <c r="B87" t="s">
        <v>119</v>
      </c>
      <c r="C87" t="s">
        <v>40</v>
      </c>
      <c r="D87" t="str">
        <f t="shared" si="32"/>
        <v>見学会_進路</v>
      </c>
      <c r="E87" t="str">
        <f>INDEX(対応表2!E:E,MATCH(統一!D87,対応表2!D:D,0),0)</f>
        <v>q81</v>
      </c>
      <c r="K87" t="s">
        <v>1441</v>
      </c>
      <c r="L87" t="s">
        <v>1440</v>
      </c>
      <c r="N87" t="str">
        <f t="shared" ca="1" si="33"/>
        <v/>
      </c>
      <c r="O87" t="str">
        <f t="shared" ca="1" si="34"/>
        <v/>
      </c>
      <c r="P87" t="str">
        <f t="shared" ca="1" si="35"/>
        <v/>
      </c>
      <c r="Q87" t="str">
        <f t="shared" ca="1" si="36"/>
        <v/>
      </c>
      <c r="R87" t="str">
        <f t="shared" ca="1" si="37"/>
        <v>高校の見学会などに参加し，自分で進路先を見ること</v>
      </c>
      <c r="S87" t="str">
        <f t="shared" ca="1" si="38"/>
        <v>高校の見学会などに参加し，自分で進路先を見ること</v>
      </c>
      <c r="T87" t="str">
        <f t="shared" ca="1" si="39"/>
        <v/>
      </c>
      <c r="U87" t="str">
        <f t="shared" ca="1" si="27"/>
        <v/>
      </c>
      <c r="V87" t="str">
        <f t="shared" ca="1" si="28"/>
        <v/>
      </c>
      <c r="W87" t="str">
        <f t="shared" ca="1" si="29"/>
        <v/>
      </c>
      <c r="X87">
        <f t="shared" ca="1" si="30"/>
        <v>51</v>
      </c>
      <c r="Y87">
        <f t="shared" ca="1" si="31"/>
        <v>56</v>
      </c>
      <c r="Z87" t="str">
        <f ca="1">IF(T87&lt;&gt;"",INDEX(IDマスタ!$C$1:$C$1000,SUMPRODUCT((IDマスタ!$B$1:$B$1000=Z$3)*(IDマスタ!$E$1:$E$1000=T87)*1,ROW(IDマスタ!$A$1:$A$1000)),0),"")</f>
        <v/>
      </c>
      <c r="AA87" t="str">
        <f ca="1">IF(U87&lt;&gt;"",INDEX(IDマスタ!$C$1:$C$1000,SUMPRODUCT((IDマスタ!$B$1:$B$1000=AA$3)*(IDマスタ!$E$1:$E$1000=U87)*1,ROW(IDマスタ!$A$1:$A$1000)),0),"")</f>
        <v/>
      </c>
      <c r="AB87" t="str">
        <f ca="1">IF(V87&lt;&gt;"",INDEX(IDマスタ!$C$1:$C$1000,SUMPRODUCT((IDマスタ!$B$1:$B$1000=AB$3)*(IDマスタ!$E$1:$E$1000=V87)*1,ROW(IDマスタ!$A$1:$A$1000)),0),"")</f>
        <v/>
      </c>
      <c r="AC87" t="str">
        <f ca="1">IF(W87&lt;&gt;"",INDEX(IDマスタ!$C$1:$C$1000,SUMPRODUCT((IDマスタ!$B$1:$B$1000=AC$3)*(IDマスタ!$E$1:$E$1000=W87)*1,ROW(IDマスタ!$A$1:$A$1000)),0),"")</f>
        <v/>
      </c>
      <c r="AD87" t="str">
        <f ca="1">IF(X87&lt;&gt;"",INDEX(IDマスタ!$C$1:$C$1000,SUMPRODUCT((IDマスタ!$B$1:$B$1000=AD$3)*(IDマスタ!$E$1:$E$1000=X87)*1,ROW(IDマスタ!$A$1:$A$1000)),0),"")</f>
        <v>Q00000004330</v>
      </c>
      <c r="AE87" t="str">
        <f ca="1">IF(Y87&lt;&gt;"",INDEX(IDマスタ!$C$1:$C$1000,SUMPRODUCT((IDマスタ!$B$1:$B$1000=AE$3)*(IDマスタ!$E$1:$E$1000=Y87)*1,ROW(IDマスタ!$A$1:$A$1000)),0),"")</f>
        <v>Q00000005350</v>
      </c>
    </row>
    <row r="88" spans="1:31">
      <c r="A88">
        <v>76</v>
      </c>
      <c r="B88" t="s">
        <v>119</v>
      </c>
      <c r="C88" t="s">
        <v>41</v>
      </c>
      <c r="D88" t="str">
        <f t="shared" si="32"/>
        <v>友達や先輩の話し_進路</v>
      </c>
      <c r="E88" t="str">
        <f>INDEX(対応表2!E:E,MATCH(統一!D88,対応表2!D:D,0),0)</f>
        <v>q82</v>
      </c>
      <c r="K88" t="s">
        <v>1443</v>
      </c>
      <c r="L88" t="s">
        <v>1442</v>
      </c>
      <c r="N88" t="str">
        <f t="shared" ca="1" si="33"/>
        <v/>
      </c>
      <c r="O88" t="str">
        <f t="shared" ca="1" si="34"/>
        <v/>
      </c>
      <c r="P88" t="str">
        <f t="shared" ca="1" si="35"/>
        <v/>
      </c>
      <c r="Q88" t="str">
        <f t="shared" ca="1" si="36"/>
        <v/>
      </c>
      <c r="R88" t="str">
        <f t="shared" ca="1" si="37"/>
        <v>友達や先輩の話</v>
      </c>
      <c r="S88" t="str">
        <f t="shared" ca="1" si="38"/>
        <v>友達や先輩の話</v>
      </c>
      <c r="T88" t="str">
        <f t="shared" ca="1" si="39"/>
        <v/>
      </c>
      <c r="U88" t="str">
        <f t="shared" ca="1" si="27"/>
        <v/>
      </c>
      <c r="V88" t="str">
        <f t="shared" ca="1" si="28"/>
        <v/>
      </c>
      <c r="W88" t="str">
        <f t="shared" ca="1" si="29"/>
        <v/>
      </c>
      <c r="X88">
        <f t="shared" ca="1" si="30"/>
        <v>52</v>
      </c>
      <c r="Y88">
        <f t="shared" ca="1" si="31"/>
        <v>57</v>
      </c>
      <c r="Z88" t="str">
        <f ca="1">IF(T88&lt;&gt;"",INDEX(IDマスタ!$C$1:$C$1000,SUMPRODUCT((IDマスタ!$B$1:$B$1000=Z$3)*(IDマスタ!$E$1:$E$1000=T88)*1,ROW(IDマスタ!$A$1:$A$1000)),0),"")</f>
        <v/>
      </c>
      <c r="AA88" t="str">
        <f ca="1">IF(U88&lt;&gt;"",INDEX(IDマスタ!$C$1:$C$1000,SUMPRODUCT((IDマスタ!$B$1:$B$1000=AA$3)*(IDマスタ!$E$1:$E$1000=U88)*1,ROW(IDマスタ!$A$1:$A$1000)),0),"")</f>
        <v/>
      </c>
      <c r="AB88" t="str">
        <f ca="1">IF(V88&lt;&gt;"",INDEX(IDマスタ!$C$1:$C$1000,SUMPRODUCT((IDマスタ!$B$1:$B$1000=AB$3)*(IDマスタ!$E$1:$E$1000=V88)*1,ROW(IDマスタ!$A$1:$A$1000)),0),"")</f>
        <v/>
      </c>
      <c r="AC88" t="str">
        <f ca="1">IF(W88&lt;&gt;"",INDEX(IDマスタ!$C$1:$C$1000,SUMPRODUCT((IDマスタ!$B$1:$B$1000=AC$3)*(IDマスタ!$E$1:$E$1000=W88)*1,ROW(IDマスタ!$A$1:$A$1000)),0),"")</f>
        <v/>
      </c>
      <c r="AD88" t="str">
        <f ca="1">IF(X88&lt;&gt;"",INDEX(IDマスタ!$C$1:$C$1000,SUMPRODUCT((IDマスタ!$B$1:$B$1000=AD$3)*(IDマスタ!$E$1:$E$1000=X88)*1,ROW(IDマスタ!$A$1:$A$1000)),0),"")</f>
        <v>Q00000004340</v>
      </c>
      <c r="AE88" t="str">
        <f ca="1">IF(Y88&lt;&gt;"",INDEX(IDマスタ!$C$1:$C$1000,SUMPRODUCT((IDマスタ!$B$1:$B$1000=AE$3)*(IDマスタ!$E$1:$E$1000=Y88)*1,ROW(IDマスタ!$A$1:$A$1000)),0),"")</f>
        <v>Q00000005360</v>
      </c>
    </row>
    <row r="89" spans="1:31">
      <c r="C89" t="s">
        <v>30</v>
      </c>
      <c r="D89" t="str">
        <f t="shared" si="32"/>
        <v>昨年度のこと_</v>
      </c>
      <c r="E89" t="e">
        <f>INDEX(対応表2!E:E,MATCH(統一!D89,対応表2!D:D,0),0)</f>
        <v>#N/A</v>
      </c>
      <c r="N89" t="str">
        <f t="shared" ca="1" si="33"/>
        <v/>
      </c>
      <c r="O89" t="str">
        <f t="shared" ca="1" si="34"/>
        <v/>
      </c>
      <c r="P89" t="str">
        <f t="shared" ca="1" si="35"/>
        <v/>
      </c>
      <c r="Q89" t="str">
        <f t="shared" ca="1" si="36"/>
        <v/>
      </c>
      <c r="R89" t="str">
        <f t="shared" ca="1" si="37"/>
        <v/>
      </c>
      <c r="S89" t="str">
        <f t="shared" ca="1" si="38"/>
        <v/>
      </c>
      <c r="T89" t="str">
        <f t="shared" ca="1" si="39"/>
        <v/>
      </c>
      <c r="U89" t="str">
        <f t="shared" ca="1" si="27"/>
        <v/>
      </c>
      <c r="V89" t="str">
        <f t="shared" ca="1" si="28"/>
        <v/>
      </c>
      <c r="W89" t="str">
        <f t="shared" ca="1" si="29"/>
        <v/>
      </c>
      <c r="X89" t="str">
        <f t="shared" ca="1" si="30"/>
        <v/>
      </c>
      <c r="Y89" t="str">
        <f t="shared" ca="1" si="31"/>
        <v/>
      </c>
      <c r="Z89" t="str">
        <f ca="1">IF(T89&lt;&gt;"",INDEX(IDマスタ!$C$1:$C$1000,SUMPRODUCT((IDマスタ!$B$1:$B$1000=Z$3)*(IDマスタ!$E$1:$E$1000=T89)*1,ROW(IDマスタ!$A$1:$A$1000)),0),"")</f>
        <v/>
      </c>
      <c r="AA89" t="str">
        <f ca="1">IF(U89&lt;&gt;"",INDEX(IDマスタ!$C$1:$C$1000,SUMPRODUCT((IDマスタ!$B$1:$B$1000=AA$3)*(IDマスタ!$E$1:$E$1000=U89)*1,ROW(IDマスタ!$A$1:$A$1000)),0),"")</f>
        <v/>
      </c>
      <c r="AB89" t="str">
        <f ca="1">IF(V89&lt;&gt;"",INDEX(IDマスタ!$C$1:$C$1000,SUMPRODUCT((IDマスタ!$B$1:$B$1000=AB$3)*(IDマスタ!$E$1:$E$1000=V89)*1,ROW(IDマスタ!$A$1:$A$1000)),0),"")</f>
        <v/>
      </c>
      <c r="AC89" t="str">
        <f ca="1">IF(W89&lt;&gt;"",INDEX(IDマスタ!$C$1:$C$1000,SUMPRODUCT((IDマスタ!$B$1:$B$1000=AC$3)*(IDマスタ!$E$1:$E$1000=W89)*1,ROW(IDマスタ!$A$1:$A$1000)),0),"")</f>
        <v/>
      </c>
      <c r="AD89" t="str">
        <f ca="1">IF(X89&lt;&gt;"",INDEX(IDマスタ!$C$1:$C$1000,SUMPRODUCT((IDマスタ!$B$1:$B$1000=AD$3)*(IDマスタ!$E$1:$E$1000=X89)*1,ROW(IDマスタ!$A$1:$A$1000)),0),"")</f>
        <v/>
      </c>
      <c r="AE89" t="str">
        <f ca="1">IF(Y89&lt;&gt;"",INDEX(IDマスタ!$C$1:$C$1000,SUMPRODUCT((IDマスタ!$B$1:$B$1000=AE$3)*(IDマスタ!$E$1:$E$1000=Y89)*1,ROW(IDマスタ!$A$1:$A$1000)),0),"")</f>
        <v/>
      </c>
    </row>
    <row r="90" spans="1:31">
      <c r="A90">
        <v>77</v>
      </c>
      <c r="B90" t="s">
        <v>120</v>
      </c>
      <c r="C90" t="s">
        <v>92</v>
      </c>
      <c r="D90" t="str">
        <f t="shared" si="32"/>
        <v>学級は楽しかった_学級</v>
      </c>
      <c r="E90" t="str">
        <f>INDEX(対応表2!E:E,MATCH(統一!D90,対応表2!D:D,0),0)</f>
        <v>q83</v>
      </c>
      <c r="G90" t="s">
        <v>191</v>
      </c>
      <c r="H90" t="s">
        <v>185</v>
      </c>
      <c r="I90" t="s">
        <v>177</v>
      </c>
      <c r="J90" t="s">
        <v>173</v>
      </c>
      <c r="K90" t="s">
        <v>175</v>
      </c>
      <c r="L90" t="s">
        <v>180</v>
      </c>
      <c r="N90" t="str">
        <f t="shared" ca="1" si="33"/>
        <v>学級での生活は楽しかったですか</v>
      </c>
      <c r="O90" t="str">
        <f t="shared" ca="1" si="34"/>
        <v>学級での生活は楽しかったですか</v>
      </c>
      <c r="P90" t="str">
        <f t="shared" ca="1" si="35"/>
        <v>学級での生活は楽しかったですか</v>
      </c>
      <c r="Q90" t="str">
        <f t="shared" ca="1" si="36"/>
        <v>学級での生活は楽しかったですか</v>
      </c>
      <c r="R90" t="str">
        <f t="shared" ca="1" si="37"/>
        <v>学級での生活は楽しかったですか</v>
      </c>
      <c r="S90" t="str">
        <f t="shared" ca="1" si="38"/>
        <v>学級での生活は楽しかったですか</v>
      </c>
      <c r="T90">
        <f t="shared" ca="1" si="39"/>
        <v>75</v>
      </c>
      <c r="U90">
        <f t="shared" ca="1" si="27"/>
        <v>69</v>
      </c>
      <c r="V90">
        <f t="shared" ca="1" si="28"/>
        <v>61</v>
      </c>
      <c r="W90">
        <f t="shared" ca="1" si="29"/>
        <v>57</v>
      </c>
      <c r="X90">
        <f t="shared" ca="1" si="30"/>
        <v>65</v>
      </c>
      <c r="Y90">
        <f t="shared" ca="1" si="31"/>
        <v>70</v>
      </c>
      <c r="Z90" t="str">
        <f ca="1">IF(T90&lt;&gt;"",INDEX(IDマスタ!$C$1:$C$1000,SUMPRODUCT((IDマスタ!$B$1:$B$1000=Z$3)*(IDマスタ!$E$1:$E$1000=T90)*1,ROW(IDマスタ!$A$1:$A$1000)),0),"")</f>
        <v>Q00000000750</v>
      </c>
      <c r="AA90" t="str">
        <f ca="1">IF(U90&lt;&gt;"",INDEX(IDマスタ!$C$1:$C$1000,SUMPRODUCT((IDマスタ!$B$1:$B$1000=AA$3)*(IDマスタ!$E$1:$E$1000=U90)*1,ROW(IDマスタ!$A$1:$A$1000)),0),"")</f>
        <v>Q00000001730</v>
      </c>
      <c r="AB90" t="str">
        <f ca="1">IF(V90&lt;&gt;"",INDEX(IDマスタ!$C$1:$C$1000,SUMPRODUCT((IDマスタ!$B$1:$B$1000=AB$3)*(IDマスタ!$E$1:$E$1000=V90)*1,ROW(IDマスタ!$A$1:$A$1000)),0),"")</f>
        <v>Q00000002670</v>
      </c>
      <c r="AC90" t="str">
        <f ca="1">IF(W90&lt;&gt;"",INDEX(IDマスタ!$C$1:$C$1000,SUMPRODUCT((IDマスタ!$B$1:$B$1000=AC$3)*(IDマスタ!$E$1:$E$1000=W90)*1,ROW(IDマスタ!$A$1:$A$1000)),0),"")</f>
        <v>Q00000003530</v>
      </c>
      <c r="AD90" t="str">
        <f ca="1">IF(X90&lt;&gt;"",INDEX(IDマスタ!$C$1:$C$1000,SUMPRODUCT((IDマスタ!$B$1:$B$1000=AD$3)*(IDマスタ!$E$1:$E$1000=X90)*1,ROW(IDマスタ!$A$1:$A$1000)),0),"")</f>
        <v>Q00000004470</v>
      </c>
      <c r="AE90" t="str">
        <f ca="1">IF(Y90&lt;&gt;"",INDEX(IDマスタ!$C$1:$C$1000,SUMPRODUCT((IDマスタ!$B$1:$B$1000=AE$3)*(IDマスタ!$E$1:$E$1000=Y90)*1,ROW(IDマスタ!$A$1:$A$1000)),0),"")</f>
        <v>Q00000005490</v>
      </c>
    </row>
    <row r="91" spans="1:31">
      <c r="A91">
        <v>78</v>
      </c>
      <c r="B91" t="s">
        <v>120</v>
      </c>
      <c r="C91" t="s">
        <v>18</v>
      </c>
      <c r="D91" t="str">
        <f t="shared" si="32"/>
        <v>学級は落ち着いていた_学級</v>
      </c>
      <c r="E91" t="str">
        <f>INDEX(対応表2!E:E,MATCH(統一!D91,対応表2!D:D,0),0)</f>
        <v>q84</v>
      </c>
      <c r="G91" t="s">
        <v>192</v>
      </c>
      <c r="H91" t="s">
        <v>186</v>
      </c>
      <c r="I91" t="s">
        <v>178</v>
      </c>
      <c r="J91" t="s">
        <v>174</v>
      </c>
      <c r="K91" t="s">
        <v>176</v>
      </c>
      <c r="L91" t="s">
        <v>181</v>
      </c>
      <c r="N91" t="str">
        <f t="shared" ca="1" si="33"/>
        <v>学級は落ち着いて学習する様子でしたか</v>
      </c>
      <c r="O91" t="str">
        <f t="shared" ca="1" si="34"/>
        <v>学級は落ち着いて学習する様子でしたか</v>
      </c>
      <c r="P91" t="str">
        <f t="shared" ca="1" si="35"/>
        <v>学級は落ち着いて学習する様子でしたか</v>
      </c>
      <c r="Q91" t="str">
        <f t="shared" ca="1" si="36"/>
        <v>学級は落ち着いて学習するふん囲気がありましたか</v>
      </c>
      <c r="R91" t="str">
        <f t="shared" ca="1" si="37"/>
        <v>学級は落ち着いて学習するふん囲気がありましたか</v>
      </c>
      <c r="S91" t="str">
        <f t="shared" ca="1" si="38"/>
        <v>学級は落ち着いて学習する雰囲気がありましたか</v>
      </c>
      <c r="T91">
        <f t="shared" ca="1" si="39"/>
        <v>76</v>
      </c>
      <c r="U91">
        <f t="shared" ca="1" si="27"/>
        <v>70</v>
      </c>
      <c r="V91">
        <f t="shared" ca="1" si="28"/>
        <v>62</v>
      </c>
      <c r="W91">
        <f t="shared" ca="1" si="29"/>
        <v>58</v>
      </c>
      <c r="X91">
        <f t="shared" ca="1" si="30"/>
        <v>66</v>
      </c>
      <c r="Y91">
        <f t="shared" ca="1" si="31"/>
        <v>71</v>
      </c>
      <c r="Z91" t="str">
        <f ca="1">IF(T91&lt;&gt;"",INDEX(IDマスタ!$C$1:$C$1000,SUMPRODUCT((IDマスタ!$B$1:$B$1000=Z$3)*(IDマスタ!$E$1:$E$1000=T91)*1,ROW(IDマスタ!$A$1:$A$1000)),0),"")</f>
        <v>Q00000000760</v>
      </c>
      <c r="AA91" t="str">
        <f ca="1">IF(U91&lt;&gt;"",INDEX(IDマスタ!$C$1:$C$1000,SUMPRODUCT((IDマスタ!$B$1:$B$1000=AA$3)*(IDマスタ!$E$1:$E$1000=U91)*1,ROW(IDマスタ!$A$1:$A$1000)),0),"")</f>
        <v>Q00000001740</v>
      </c>
      <c r="AB91" t="str">
        <f ca="1">IF(V91&lt;&gt;"",INDEX(IDマスタ!$C$1:$C$1000,SUMPRODUCT((IDマスタ!$B$1:$B$1000=AB$3)*(IDマスタ!$E$1:$E$1000=V91)*1,ROW(IDマスタ!$A$1:$A$1000)),0),"")</f>
        <v>Q00000002680</v>
      </c>
      <c r="AC91" t="str">
        <f ca="1">IF(W91&lt;&gt;"",INDEX(IDマスタ!$C$1:$C$1000,SUMPRODUCT((IDマスタ!$B$1:$B$1000=AC$3)*(IDマスタ!$E$1:$E$1000=W91)*1,ROW(IDマスタ!$A$1:$A$1000)),0),"")</f>
        <v>Q00000003540</v>
      </c>
      <c r="AD91" t="str">
        <f ca="1">IF(X91&lt;&gt;"",INDEX(IDマスタ!$C$1:$C$1000,SUMPRODUCT((IDマスタ!$B$1:$B$1000=AD$3)*(IDマスタ!$E$1:$E$1000=X91)*1,ROW(IDマスタ!$A$1:$A$1000)),0),"")</f>
        <v>Q00000004480</v>
      </c>
      <c r="AE91" t="str">
        <f ca="1">IF(Y91&lt;&gt;"",INDEX(IDマスタ!$C$1:$C$1000,SUMPRODUCT((IDマスタ!$B$1:$B$1000=AE$3)*(IDマスタ!$E$1:$E$1000=Y91)*1,ROW(IDマスタ!$A$1:$A$1000)),0),"")</f>
        <v>Q00000005500</v>
      </c>
    </row>
    <row r="92" spans="1:31">
      <c r="A92">
        <v>79</v>
      </c>
      <c r="B92" t="s">
        <v>120</v>
      </c>
      <c r="C92" t="s">
        <v>19</v>
      </c>
      <c r="D92" t="str">
        <f t="shared" si="32"/>
        <v>学級はまとまっていた_学級</v>
      </c>
      <c r="E92" t="str">
        <f>INDEX(対応表2!E:E,MATCH(統一!D92,対応表2!D:D,0),0)</f>
        <v>q209</v>
      </c>
      <c r="G92" t="s">
        <v>193</v>
      </c>
      <c r="H92" t="s">
        <v>187</v>
      </c>
      <c r="I92" t="s">
        <v>179</v>
      </c>
      <c r="J92" t="s">
        <v>175</v>
      </c>
      <c r="K92" t="s">
        <v>177</v>
      </c>
      <c r="L92" t="s">
        <v>182</v>
      </c>
      <c r="N92" t="str">
        <f t="shared" ca="1" si="33"/>
        <v>あなたの学級は，いろいろな活動にまとまって取り組んでいたと思いますか（運動会や遠足などの学校行事も入ります）</v>
      </c>
      <c r="O92" t="str">
        <f t="shared" ca="1" si="34"/>
        <v>あなたの学級は，いろいろな活動にまとまって取り組んでいたと思いますか（運動会や遠足などの学校行事も入ります）</v>
      </c>
      <c r="P92" t="str">
        <f t="shared" ca="1" si="35"/>
        <v>あなたの学級は，いろいろな活動にまとまって取り組んでいたと思いますか（運動会や遠足などの学校行事も入ります）</v>
      </c>
      <c r="Q92" t="str">
        <f t="shared" ca="1" si="36"/>
        <v>あなたの学級は，いろいろな活動にまとまって取り組んでいたと思いますか（運動会や遠足などの学校行事も入ります）</v>
      </c>
      <c r="R92" t="str">
        <f t="shared" ca="1" si="37"/>
        <v>あなたの学級は，いろいろな活動にまとまって取り組んでいたと思いますか（体育祭や合唱コンクールなどの学校行事も入ります）</v>
      </c>
      <c r="S92" t="str">
        <f t="shared" ca="1" si="38"/>
        <v>あなたの学級は，いろいろな活動にまとまって取り組んでいたと思いますか（体育祭や合唱コンクールなどの学校行事も入ります）</v>
      </c>
      <c r="T92">
        <f t="shared" ca="1" si="39"/>
        <v>77</v>
      </c>
      <c r="U92">
        <f t="shared" ca="1" si="27"/>
        <v>71</v>
      </c>
      <c r="V92">
        <f t="shared" ca="1" si="28"/>
        <v>63</v>
      </c>
      <c r="W92">
        <f t="shared" ca="1" si="29"/>
        <v>59</v>
      </c>
      <c r="X92">
        <f t="shared" ca="1" si="30"/>
        <v>67</v>
      </c>
      <c r="Y92">
        <f t="shared" ca="1" si="31"/>
        <v>72</v>
      </c>
      <c r="Z92" t="str">
        <f ca="1">IF(T92&lt;&gt;"",INDEX(IDマスタ!$C$1:$C$1000,SUMPRODUCT((IDマスタ!$B$1:$B$1000=Z$3)*(IDマスタ!$E$1:$E$1000=T92)*1,ROW(IDマスタ!$A$1:$A$1000)),0),"")</f>
        <v>Q00000000770</v>
      </c>
      <c r="AA92" t="str">
        <f ca="1">IF(U92&lt;&gt;"",INDEX(IDマスタ!$C$1:$C$1000,SUMPRODUCT((IDマスタ!$B$1:$B$1000=AA$3)*(IDマスタ!$E$1:$E$1000=U92)*1,ROW(IDマスタ!$A$1:$A$1000)),0),"")</f>
        <v>Q00000001750</v>
      </c>
      <c r="AB92" t="str">
        <f ca="1">IF(V92&lt;&gt;"",INDEX(IDマスタ!$C$1:$C$1000,SUMPRODUCT((IDマスタ!$B$1:$B$1000=AB$3)*(IDマスタ!$E$1:$E$1000=V92)*1,ROW(IDマスタ!$A$1:$A$1000)),0),"")</f>
        <v>Q00000002690</v>
      </c>
      <c r="AC92" t="str">
        <f ca="1">IF(W92&lt;&gt;"",INDEX(IDマスタ!$C$1:$C$1000,SUMPRODUCT((IDマスタ!$B$1:$B$1000=AC$3)*(IDマスタ!$E$1:$E$1000=W92)*1,ROW(IDマスタ!$A$1:$A$1000)),0),"")</f>
        <v>Q00000003550</v>
      </c>
      <c r="AD92" t="str">
        <f ca="1">IF(X92&lt;&gt;"",INDEX(IDマスタ!$C$1:$C$1000,SUMPRODUCT((IDマスタ!$B$1:$B$1000=AD$3)*(IDマスタ!$E$1:$E$1000=X92)*1,ROW(IDマスタ!$A$1:$A$1000)),0),"")</f>
        <v>Q00000004490</v>
      </c>
      <c r="AE92" t="str">
        <f ca="1">IF(Y92&lt;&gt;"",INDEX(IDマスタ!$C$1:$C$1000,SUMPRODUCT((IDマスタ!$B$1:$B$1000=AE$3)*(IDマスタ!$E$1:$E$1000=Y92)*1,ROW(IDマスタ!$A$1:$A$1000)),0),"")</f>
        <v>Q00000005510</v>
      </c>
    </row>
    <row r="93" spans="1:31">
      <c r="A93">
        <v>80</v>
      </c>
      <c r="B93" t="s">
        <v>120</v>
      </c>
      <c r="C93" t="s">
        <v>93</v>
      </c>
      <c r="D93" t="str">
        <f t="shared" si="32"/>
        <v>先生がよさを認めてくれた_学級</v>
      </c>
      <c r="E93" t="str">
        <f>INDEX(対応表2!E:E,MATCH(統一!D93,対応表2!D:D,0),0)</f>
        <v>q208</v>
      </c>
      <c r="G93" t="s">
        <v>194</v>
      </c>
      <c r="H93" t="s">
        <v>188</v>
      </c>
      <c r="I93" t="s">
        <v>180</v>
      </c>
      <c r="J93" t="s">
        <v>176</v>
      </c>
      <c r="K93" t="s">
        <v>178</v>
      </c>
      <c r="L93" t="s">
        <v>183</v>
      </c>
      <c r="N93" t="str">
        <f t="shared" ca="1" si="33"/>
        <v>学校の先生たちは自分のよいところをみとめてくれましたか</v>
      </c>
      <c r="O93" t="str">
        <f t="shared" ca="1" si="34"/>
        <v>学校の先生たちは自分のよいところを認めてくれましたか</v>
      </c>
      <c r="P93" t="str">
        <f t="shared" ca="1" si="35"/>
        <v>学校の先生たちは自分のよいところを認めてくれましたか</v>
      </c>
      <c r="Q93" t="str">
        <f t="shared" ca="1" si="36"/>
        <v>学校の先生たちは自分のよいところを認めてくれましたか</v>
      </c>
      <c r="R93" t="str">
        <f t="shared" ca="1" si="37"/>
        <v>学校の先生たちは自分のよいところを認めてくれましたか</v>
      </c>
      <c r="S93" t="str">
        <f t="shared" ca="1" si="38"/>
        <v>学校の先生たちは自分のよいところを認めてくれましたか</v>
      </c>
      <c r="T93">
        <f t="shared" ca="1" si="39"/>
        <v>78</v>
      </c>
      <c r="U93">
        <f t="shared" ca="1" si="27"/>
        <v>72</v>
      </c>
      <c r="V93">
        <f t="shared" ca="1" si="28"/>
        <v>64</v>
      </c>
      <c r="W93">
        <f t="shared" ca="1" si="29"/>
        <v>60</v>
      </c>
      <c r="X93">
        <f t="shared" ca="1" si="30"/>
        <v>68</v>
      </c>
      <c r="Y93">
        <f t="shared" ca="1" si="31"/>
        <v>73</v>
      </c>
      <c r="Z93" t="str">
        <f ca="1">IF(T93&lt;&gt;"",INDEX(IDマスタ!$C$1:$C$1000,SUMPRODUCT((IDマスタ!$B$1:$B$1000=Z$3)*(IDマスタ!$E$1:$E$1000=T93)*1,ROW(IDマスタ!$A$1:$A$1000)),0),"")</f>
        <v>Q00000000780</v>
      </c>
      <c r="AA93" t="str">
        <f ca="1">IF(U93&lt;&gt;"",INDEX(IDマスタ!$C$1:$C$1000,SUMPRODUCT((IDマスタ!$B$1:$B$1000=AA$3)*(IDマスタ!$E$1:$E$1000=U93)*1,ROW(IDマスタ!$A$1:$A$1000)),0),"")</f>
        <v>Q00000001760</v>
      </c>
      <c r="AB93" t="str">
        <f ca="1">IF(V93&lt;&gt;"",INDEX(IDマスタ!$C$1:$C$1000,SUMPRODUCT((IDマスタ!$B$1:$B$1000=AB$3)*(IDマスタ!$E$1:$E$1000=V93)*1,ROW(IDマスタ!$A$1:$A$1000)),0),"")</f>
        <v>Q00000002700</v>
      </c>
      <c r="AC93" t="str">
        <f ca="1">IF(W93&lt;&gt;"",INDEX(IDマスタ!$C$1:$C$1000,SUMPRODUCT((IDマスタ!$B$1:$B$1000=AC$3)*(IDマスタ!$E$1:$E$1000=W93)*1,ROW(IDマスタ!$A$1:$A$1000)),0),"")</f>
        <v>Q00000003560</v>
      </c>
      <c r="AD93" t="str">
        <f ca="1">IF(X93&lt;&gt;"",INDEX(IDマスタ!$C$1:$C$1000,SUMPRODUCT((IDマスタ!$B$1:$B$1000=AD$3)*(IDマスタ!$E$1:$E$1000=X93)*1,ROW(IDマスタ!$A$1:$A$1000)),0),"")</f>
        <v>Q00000004500</v>
      </c>
      <c r="AE93" t="str">
        <f ca="1">IF(Y93&lt;&gt;"",INDEX(IDマスタ!$C$1:$C$1000,SUMPRODUCT((IDマスタ!$B$1:$B$1000=AE$3)*(IDマスタ!$E$1:$E$1000=Y93)*1,ROW(IDマスタ!$A$1:$A$1000)),0),"")</f>
        <v>Q00000005520</v>
      </c>
    </row>
    <row r="94" spans="1:31">
      <c r="A94">
        <v>81</v>
      </c>
      <c r="B94" t="s">
        <v>120</v>
      </c>
      <c r="C94" t="s">
        <v>94</v>
      </c>
      <c r="D94" t="str">
        <f t="shared" si="32"/>
        <v>先生が相談にのってくれた_学級</v>
      </c>
      <c r="E94" t="str">
        <f>INDEX(対応表2!E:E,MATCH(統一!D94,対応表2!D:D,0),0)</f>
        <v>q87</v>
      </c>
      <c r="G94" t="s">
        <v>195</v>
      </c>
      <c r="H94" t="s">
        <v>189</v>
      </c>
      <c r="I94" t="s">
        <v>181</v>
      </c>
      <c r="J94" t="s">
        <v>177</v>
      </c>
      <c r="K94" t="s">
        <v>179</v>
      </c>
      <c r="L94" t="s">
        <v>184</v>
      </c>
      <c r="N94" t="str">
        <f t="shared" ca="1" si="33"/>
        <v>学校の先生たちは心配ごとの相談にのってくれましたか</v>
      </c>
      <c r="O94" t="str">
        <f t="shared" ca="1" si="34"/>
        <v>学校の先生たちは自分のなやみの相談にのってくれましたか</v>
      </c>
      <c r="P94" t="str">
        <f t="shared" ca="1" si="35"/>
        <v>学校の先生たちは自分のなやみの相談にのってくれましたか</v>
      </c>
      <c r="Q94" t="str">
        <f t="shared" ca="1" si="36"/>
        <v>学校の先生たちは自分のなやみの相談にのってくれましたか</v>
      </c>
      <c r="R94" t="str">
        <f t="shared" ca="1" si="37"/>
        <v>学校の先生たちは自分の悩みの相談にのってくれましたか</v>
      </c>
      <c r="S94" t="str">
        <f t="shared" ca="1" si="38"/>
        <v>学校の先生たちは自分の悩みの相談にのってくれましたか</v>
      </c>
      <c r="T94">
        <f t="shared" ca="1" si="39"/>
        <v>79</v>
      </c>
      <c r="U94">
        <f t="shared" ca="1" si="27"/>
        <v>73</v>
      </c>
      <c r="V94">
        <f t="shared" ca="1" si="28"/>
        <v>65</v>
      </c>
      <c r="W94">
        <f t="shared" ca="1" si="29"/>
        <v>61</v>
      </c>
      <c r="X94">
        <f t="shared" ca="1" si="30"/>
        <v>69</v>
      </c>
      <c r="Y94">
        <f t="shared" ca="1" si="31"/>
        <v>74</v>
      </c>
      <c r="Z94" t="str">
        <f ca="1">IF(T94&lt;&gt;"",INDEX(IDマスタ!$C$1:$C$1000,SUMPRODUCT((IDマスタ!$B$1:$B$1000=Z$3)*(IDマスタ!$E$1:$E$1000=T94)*1,ROW(IDマスタ!$A$1:$A$1000)),0),"")</f>
        <v>Q00000000790</v>
      </c>
      <c r="AA94" t="str">
        <f ca="1">IF(U94&lt;&gt;"",INDEX(IDマスタ!$C$1:$C$1000,SUMPRODUCT((IDマスタ!$B$1:$B$1000=AA$3)*(IDマスタ!$E$1:$E$1000=U94)*1,ROW(IDマスタ!$A$1:$A$1000)),0),"")</f>
        <v>Q00000001770</v>
      </c>
      <c r="AB94" t="str">
        <f ca="1">IF(V94&lt;&gt;"",INDEX(IDマスタ!$C$1:$C$1000,SUMPRODUCT((IDマスタ!$B$1:$B$1000=AB$3)*(IDマスタ!$E$1:$E$1000=V94)*1,ROW(IDマスタ!$A$1:$A$1000)),0),"")</f>
        <v>Q00000002710</v>
      </c>
      <c r="AC94" t="str">
        <f ca="1">IF(W94&lt;&gt;"",INDEX(IDマスタ!$C$1:$C$1000,SUMPRODUCT((IDマスタ!$B$1:$B$1000=AC$3)*(IDマスタ!$E$1:$E$1000=W94)*1,ROW(IDマスタ!$A$1:$A$1000)),0),"")</f>
        <v>Q00000003570</v>
      </c>
      <c r="AD94" t="str">
        <f ca="1">IF(X94&lt;&gt;"",INDEX(IDマスタ!$C$1:$C$1000,SUMPRODUCT((IDマスタ!$B$1:$B$1000=AD$3)*(IDマスタ!$E$1:$E$1000=X94)*1,ROW(IDマスタ!$A$1:$A$1000)),0),"")</f>
        <v>Q00000004510</v>
      </c>
      <c r="AE94" t="str">
        <f ca="1">IF(Y94&lt;&gt;"",INDEX(IDマスタ!$C$1:$C$1000,SUMPRODUCT((IDマスタ!$B$1:$B$1000=AE$3)*(IDマスタ!$E$1:$E$1000=Y94)*1,ROW(IDマスタ!$A$1:$A$1000)),0),"")</f>
        <v>Q00000005530</v>
      </c>
    </row>
    <row r="95" spans="1:31">
      <c r="A95">
        <v>82</v>
      </c>
      <c r="B95" t="s">
        <v>120</v>
      </c>
      <c r="C95" t="s">
        <v>95</v>
      </c>
      <c r="D95" t="str">
        <f t="shared" si="32"/>
        <v>友達がよいところを認めてくれた_学級</v>
      </c>
      <c r="E95" t="str">
        <f>INDEX(対応表2!E:E,MATCH(統一!D95,対応表2!D:D,0),0)</f>
        <v>q86</v>
      </c>
      <c r="G95" t="s">
        <v>196</v>
      </c>
      <c r="H95" t="s">
        <v>190</v>
      </c>
      <c r="I95" t="s">
        <v>182</v>
      </c>
      <c r="J95" t="s">
        <v>178</v>
      </c>
      <c r="K95" t="s">
        <v>180</v>
      </c>
      <c r="L95" t="s">
        <v>185</v>
      </c>
      <c r="N95" t="str">
        <f t="shared" ca="1" si="33"/>
        <v>学校の友だちは自分のよいところをみとめてくれましたか</v>
      </c>
      <c r="O95" t="str">
        <f t="shared" ca="1" si="34"/>
        <v>学校の友達は自分のよいところを認めてくれましたか</v>
      </c>
      <c r="P95" t="str">
        <f t="shared" ca="1" si="35"/>
        <v>学校の友達は自分のよいところを認めてくれましたか</v>
      </c>
      <c r="Q95" t="str">
        <f t="shared" ca="1" si="36"/>
        <v>学校の友達は自分のよいところを認めてくれましたか</v>
      </c>
      <c r="R95" t="str">
        <f t="shared" ca="1" si="37"/>
        <v>学校の友達は自分のよいところを認めてくれましたか</v>
      </c>
      <c r="S95" t="str">
        <f t="shared" ca="1" si="38"/>
        <v>学校の友達は自分のよいところを認めてくれましたか</v>
      </c>
      <c r="T95">
        <f t="shared" ca="1" si="39"/>
        <v>80</v>
      </c>
      <c r="U95">
        <f t="shared" ca="1" si="27"/>
        <v>74</v>
      </c>
      <c r="V95">
        <f t="shared" ca="1" si="28"/>
        <v>66</v>
      </c>
      <c r="W95">
        <f t="shared" ca="1" si="29"/>
        <v>62</v>
      </c>
      <c r="X95">
        <f t="shared" ca="1" si="30"/>
        <v>70</v>
      </c>
      <c r="Y95">
        <f t="shared" ca="1" si="31"/>
        <v>75</v>
      </c>
      <c r="Z95" t="str">
        <f ca="1">IF(T95&lt;&gt;"",INDEX(IDマスタ!$C$1:$C$1000,SUMPRODUCT((IDマスタ!$B$1:$B$1000=Z$3)*(IDマスタ!$E$1:$E$1000=T95)*1,ROW(IDマスタ!$A$1:$A$1000)),0),"")</f>
        <v>Q00000000800</v>
      </c>
      <c r="AA95" t="str">
        <f ca="1">IF(U95&lt;&gt;"",INDEX(IDマスタ!$C$1:$C$1000,SUMPRODUCT((IDマスタ!$B$1:$B$1000=AA$3)*(IDマスタ!$E$1:$E$1000=U95)*1,ROW(IDマスタ!$A$1:$A$1000)),0),"")</f>
        <v>Q00000001780</v>
      </c>
      <c r="AB95" t="str">
        <f ca="1">IF(V95&lt;&gt;"",INDEX(IDマスタ!$C$1:$C$1000,SUMPRODUCT((IDマスタ!$B$1:$B$1000=AB$3)*(IDマスタ!$E$1:$E$1000=V95)*1,ROW(IDマスタ!$A$1:$A$1000)),0),"")</f>
        <v>Q00000002720</v>
      </c>
      <c r="AC95" t="str">
        <f ca="1">IF(W95&lt;&gt;"",INDEX(IDマスタ!$C$1:$C$1000,SUMPRODUCT((IDマスタ!$B$1:$B$1000=AC$3)*(IDマスタ!$E$1:$E$1000=W95)*1,ROW(IDマスタ!$A$1:$A$1000)),0),"")</f>
        <v>Q00000003580</v>
      </c>
      <c r="AD95" t="str">
        <f ca="1">IF(X95&lt;&gt;"",INDEX(IDマスタ!$C$1:$C$1000,SUMPRODUCT((IDマスタ!$B$1:$B$1000=AD$3)*(IDマスタ!$E$1:$E$1000=X95)*1,ROW(IDマスタ!$A$1:$A$1000)),0),"")</f>
        <v>Q00000004520</v>
      </c>
      <c r="AE95" t="str">
        <f ca="1">IF(Y95&lt;&gt;"",INDEX(IDマスタ!$C$1:$C$1000,SUMPRODUCT((IDマスタ!$B$1:$B$1000=AE$3)*(IDマスタ!$E$1:$E$1000=Y95)*1,ROW(IDマスタ!$A$1:$A$1000)),0),"")</f>
        <v>Q00000005540</v>
      </c>
    </row>
    <row r="96" spans="1:31">
      <c r="A96">
        <v>83</v>
      </c>
      <c r="B96" t="s">
        <v>120</v>
      </c>
      <c r="C96" t="s">
        <v>96</v>
      </c>
      <c r="D96" t="str">
        <f t="shared" si="32"/>
        <v>先生はわかるまで教えてくれた_学級</v>
      </c>
      <c r="E96" t="str">
        <f>INDEX(対応表2!E:E,MATCH(統一!D96,対応表2!D:D,0),0)</f>
        <v>q210</v>
      </c>
      <c r="G96" t="s">
        <v>197</v>
      </c>
      <c r="H96" t="s">
        <v>191</v>
      </c>
      <c r="I96" t="s">
        <v>183</v>
      </c>
      <c r="J96" t="s">
        <v>179</v>
      </c>
      <c r="K96" t="s">
        <v>181</v>
      </c>
      <c r="L96" t="s">
        <v>186</v>
      </c>
      <c r="N96" t="str">
        <f t="shared" ca="1" si="33"/>
        <v>先生は，じゅ業やテストでわからなかったところや，まちがえたところについて，わかるまで教えてくれましたか</v>
      </c>
      <c r="O96" t="str">
        <f t="shared" ca="1" si="34"/>
        <v>先生は，授業やテストで理かいしていないところや，まちがえたところについて，わかるまで教えてくれましたか</v>
      </c>
      <c r="P96" t="str">
        <f t="shared" ca="1" si="35"/>
        <v>先生は，授業やテストで理解していないところや，まちがえたところについて，わかるまで教えてくれましたか</v>
      </c>
      <c r="Q96" t="str">
        <f t="shared" ca="1" si="36"/>
        <v>先生は，授業やテストで理解していないところや，まちがえたところについて，わかるまで教えてくれましたか</v>
      </c>
      <c r="R96" t="str">
        <f t="shared" ca="1" si="37"/>
        <v>先生は，授業やテストで理解していないところや，間違えたところについて，わかるまで教えてくれましたか</v>
      </c>
      <c r="S96" t="str">
        <f t="shared" ca="1" si="38"/>
        <v>先生は，授業やテストで理解していないところや，間違えたところについて，わかるまで教えてくれましたか</v>
      </c>
      <c r="T96">
        <f t="shared" ca="1" si="39"/>
        <v>81</v>
      </c>
      <c r="U96">
        <f t="shared" ca="1" si="27"/>
        <v>75</v>
      </c>
      <c r="V96">
        <f t="shared" ca="1" si="28"/>
        <v>67</v>
      </c>
      <c r="W96">
        <f t="shared" ca="1" si="29"/>
        <v>63</v>
      </c>
      <c r="X96">
        <f t="shared" ca="1" si="30"/>
        <v>71</v>
      </c>
      <c r="Y96">
        <f t="shared" ca="1" si="31"/>
        <v>76</v>
      </c>
      <c r="Z96" t="str">
        <f ca="1">IF(T96&lt;&gt;"",INDEX(IDマスタ!$C$1:$C$1000,SUMPRODUCT((IDマスタ!$B$1:$B$1000=Z$3)*(IDマスタ!$E$1:$E$1000=T96)*1,ROW(IDマスタ!$A$1:$A$1000)),0),"")</f>
        <v>Q00000000810</v>
      </c>
      <c r="AA96" t="str">
        <f ca="1">IF(U96&lt;&gt;"",INDEX(IDマスタ!$C$1:$C$1000,SUMPRODUCT((IDマスタ!$B$1:$B$1000=AA$3)*(IDマスタ!$E$1:$E$1000=U96)*1,ROW(IDマスタ!$A$1:$A$1000)),0),"")</f>
        <v>Q00000001790</v>
      </c>
      <c r="AB96" t="str">
        <f ca="1">IF(V96&lt;&gt;"",INDEX(IDマスタ!$C$1:$C$1000,SUMPRODUCT((IDマスタ!$B$1:$B$1000=AB$3)*(IDマスタ!$E$1:$E$1000=V96)*1,ROW(IDマスタ!$A$1:$A$1000)),0),"")</f>
        <v>Q00000002730</v>
      </c>
      <c r="AC96" t="str">
        <f ca="1">IF(W96&lt;&gt;"",INDEX(IDマスタ!$C$1:$C$1000,SUMPRODUCT((IDマスタ!$B$1:$B$1000=AC$3)*(IDマスタ!$E$1:$E$1000=W96)*1,ROW(IDマスタ!$A$1:$A$1000)),0),"")</f>
        <v>Q00000003590</v>
      </c>
      <c r="AD96" t="str">
        <f ca="1">IF(X96&lt;&gt;"",INDEX(IDマスタ!$C$1:$C$1000,SUMPRODUCT((IDマスタ!$B$1:$B$1000=AD$3)*(IDマスタ!$E$1:$E$1000=X96)*1,ROW(IDマスタ!$A$1:$A$1000)),0),"")</f>
        <v>Q00000004530</v>
      </c>
      <c r="AE96" t="str">
        <f ca="1">IF(Y96&lt;&gt;"",INDEX(IDマスタ!$C$1:$C$1000,SUMPRODUCT((IDマスタ!$B$1:$B$1000=AE$3)*(IDマスタ!$E$1:$E$1000=Y96)*1,ROW(IDマスタ!$A$1:$A$1000)),0),"")</f>
        <v>Q00000005550</v>
      </c>
    </row>
    <row r="97" spans="1:31">
      <c r="C97" t="s">
        <v>214</v>
      </c>
      <c r="D97" t="str">
        <f t="shared" si="32"/>
        <v>学校での生活に満足していた_</v>
      </c>
      <c r="E97" t="str">
        <f>INDEX(対応表2!E:E,MATCH(統一!D97,対応表2!D:D,0),0)</f>
        <v>q85</v>
      </c>
      <c r="N97" t="str">
        <f t="shared" ca="1" si="33"/>
        <v/>
      </c>
      <c r="O97" t="str">
        <f t="shared" ca="1" si="34"/>
        <v/>
      </c>
      <c r="P97" t="str">
        <f t="shared" ca="1" si="35"/>
        <v/>
      </c>
      <c r="Q97" t="str">
        <f t="shared" ca="1" si="36"/>
        <v/>
      </c>
      <c r="R97" t="str">
        <f t="shared" ca="1" si="37"/>
        <v/>
      </c>
      <c r="S97" t="str">
        <f t="shared" ca="1" si="38"/>
        <v/>
      </c>
      <c r="T97" t="str">
        <f t="shared" ca="1" si="39"/>
        <v/>
      </c>
      <c r="U97" t="str">
        <f t="shared" ca="1" si="27"/>
        <v/>
      </c>
      <c r="V97" t="str">
        <f t="shared" ca="1" si="28"/>
        <v/>
      </c>
      <c r="W97" t="str">
        <f t="shared" ca="1" si="29"/>
        <v/>
      </c>
      <c r="X97" t="str">
        <f t="shared" ca="1" si="30"/>
        <v/>
      </c>
      <c r="Y97" t="str">
        <f t="shared" ca="1" si="31"/>
        <v/>
      </c>
      <c r="Z97" t="str">
        <f ca="1">IF(T97&lt;&gt;"",INDEX(IDマスタ!$C$1:$C$1000,SUMPRODUCT((IDマスタ!$B$1:$B$1000=Z$3)*(IDマスタ!$E$1:$E$1000=T97)*1,ROW(IDマスタ!$A$1:$A$1000)),0),"")</f>
        <v/>
      </c>
      <c r="AA97" t="str">
        <f ca="1">IF(U97&lt;&gt;"",INDEX(IDマスタ!$C$1:$C$1000,SUMPRODUCT((IDマスタ!$B$1:$B$1000=AA$3)*(IDマスタ!$E$1:$E$1000=U97)*1,ROW(IDマスタ!$A$1:$A$1000)),0),"")</f>
        <v/>
      </c>
      <c r="AB97" t="str">
        <f ca="1">IF(V97&lt;&gt;"",INDEX(IDマスタ!$C$1:$C$1000,SUMPRODUCT((IDマスタ!$B$1:$B$1000=AB$3)*(IDマスタ!$E$1:$E$1000=V97)*1,ROW(IDマスタ!$A$1:$A$1000)),0),"")</f>
        <v/>
      </c>
      <c r="AC97" t="str">
        <f ca="1">IF(W97&lt;&gt;"",INDEX(IDマスタ!$C$1:$C$1000,SUMPRODUCT((IDマスタ!$B$1:$B$1000=AC$3)*(IDマスタ!$E$1:$E$1000=W97)*1,ROW(IDマスタ!$A$1:$A$1000)),0),"")</f>
        <v/>
      </c>
      <c r="AD97" t="str">
        <f ca="1">IF(X97&lt;&gt;"",INDEX(IDマスタ!$C$1:$C$1000,SUMPRODUCT((IDマスタ!$B$1:$B$1000=AD$3)*(IDマスタ!$E$1:$E$1000=X97)*1,ROW(IDマスタ!$A$1:$A$1000)),0),"")</f>
        <v/>
      </c>
      <c r="AE97" t="str">
        <f ca="1">IF(Y97&lt;&gt;"",INDEX(IDマスタ!$C$1:$C$1000,SUMPRODUCT((IDマスタ!$B$1:$B$1000=AE$3)*(IDマスタ!$E$1:$E$1000=Y97)*1,ROW(IDマスタ!$A$1:$A$1000)),0),"")</f>
        <v/>
      </c>
    </row>
    <row r="98" spans="1:31">
      <c r="C98" t="s">
        <v>31</v>
      </c>
      <c r="D98" t="str">
        <f t="shared" si="32"/>
        <v>昨年度の授業_</v>
      </c>
      <c r="E98" t="e">
        <f>INDEX(対応表2!E:E,MATCH(統一!D98,対応表2!D:D,0),0)</f>
        <v>#N/A</v>
      </c>
      <c r="N98" t="str">
        <f t="shared" ca="1" si="33"/>
        <v/>
      </c>
      <c r="O98" t="str">
        <f t="shared" ca="1" si="34"/>
        <v/>
      </c>
      <c r="P98" t="str">
        <f t="shared" ca="1" si="35"/>
        <v/>
      </c>
      <c r="Q98" t="str">
        <f t="shared" ca="1" si="36"/>
        <v/>
      </c>
      <c r="R98" t="str">
        <f t="shared" ca="1" si="37"/>
        <v/>
      </c>
      <c r="S98" t="str">
        <f t="shared" ca="1" si="38"/>
        <v/>
      </c>
      <c r="T98" t="str">
        <f t="shared" ca="1" si="39"/>
        <v/>
      </c>
      <c r="U98" t="str">
        <f t="shared" ca="1" si="27"/>
        <v/>
      </c>
      <c r="V98" t="str">
        <f t="shared" ca="1" si="28"/>
        <v/>
      </c>
      <c r="W98" t="str">
        <f t="shared" ca="1" si="29"/>
        <v/>
      </c>
      <c r="X98" t="str">
        <f t="shared" ca="1" si="30"/>
        <v/>
      </c>
      <c r="Y98" t="str">
        <f t="shared" ca="1" si="31"/>
        <v/>
      </c>
      <c r="Z98" t="str">
        <f ca="1">IF(T98&lt;&gt;"",INDEX(IDマスタ!$C$1:$C$1000,SUMPRODUCT((IDマスタ!$B$1:$B$1000=Z$3)*(IDマスタ!$E$1:$E$1000=T98)*1,ROW(IDマスタ!$A$1:$A$1000)),0),"")</f>
        <v/>
      </c>
      <c r="AA98" t="str">
        <f ca="1">IF(U98&lt;&gt;"",INDEX(IDマスタ!$C$1:$C$1000,SUMPRODUCT((IDマスタ!$B$1:$B$1000=AA$3)*(IDマスタ!$E$1:$E$1000=U98)*1,ROW(IDマスタ!$A$1:$A$1000)),0),"")</f>
        <v/>
      </c>
      <c r="AB98" t="str">
        <f ca="1">IF(V98&lt;&gt;"",INDEX(IDマスタ!$C$1:$C$1000,SUMPRODUCT((IDマスタ!$B$1:$B$1000=AB$3)*(IDマスタ!$E$1:$E$1000=V98)*1,ROW(IDマスタ!$A$1:$A$1000)),0),"")</f>
        <v/>
      </c>
      <c r="AC98" t="str">
        <f ca="1">IF(W98&lt;&gt;"",INDEX(IDマスタ!$C$1:$C$1000,SUMPRODUCT((IDマスタ!$B$1:$B$1000=AC$3)*(IDマスタ!$E$1:$E$1000=W98)*1,ROW(IDマスタ!$A$1:$A$1000)),0),"")</f>
        <v/>
      </c>
      <c r="AD98" t="str">
        <f ca="1">IF(X98&lt;&gt;"",INDEX(IDマスタ!$C$1:$C$1000,SUMPRODUCT((IDマスタ!$B$1:$B$1000=AD$3)*(IDマスタ!$E$1:$E$1000=X98)*1,ROW(IDマスタ!$A$1:$A$1000)),0),"")</f>
        <v/>
      </c>
      <c r="AE98" t="str">
        <f ca="1">IF(Y98&lt;&gt;"",INDEX(IDマスタ!$C$1:$C$1000,SUMPRODUCT((IDマスタ!$B$1:$B$1000=AE$3)*(IDマスタ!$E$1:$E$1000=Y98)*1,ROW(IDマスタ!$A$1:$A$1000)),0),"")</f>
        <v/>
      </c>
    </row>
    <row r="99" spans="1:31">
      <c r="A99">
        <v>84</v>
      </c>
      <c r="B99" t="s">
        <v>2695</v>
      </c>
      <c r="C99" t="s">
        <v>117</v>
      </c>
      <c r="D99" t="str">
        <f t="shared" si="32"/>
        <v>習ったことを思い出して解決する_国語ALの実施</v>
      </c>
      <c r="E99" t="e">
        <f>INDEX(対応表2!E:E,MATCH(統一!D99,対応表2!D:D,0),0)</f>
        <v>#N/A</v>
      </c>
      <c r="N99" t="str">
        <f t="shared" ca="1" si="33"/>
        <v/>
      </c>
      <c r="O99" t="str">
        <f t="shared" ca="1" si="34"/>
        <v/>
      </c>
      <c r="P99" t="str">
        <f t="shared" ca="1" si="35"/>
        <v/>
      </c>
      <c r="Q99" t="str">
        <f t="shared" ca="1" si="36"/>
        <v/>
      </c>
      <c r="R99" t="str">
        <f t="shared" ca="1" si="37"/>
        <v/>
      </c>
      <c r="S99" t="str">
        <f t="shared" ca="1" si="38"/>
        <v/>
      </c>
      <c r="T99" t="str">
        <f t="shared" ca="1" si="39"/>
        <v/>
      </c>
      <c r="U99" t="str">
        <f t="shared" ca="1" si="27"/>
        <v/>
      </c>
      <c r="V99" t="str">
        <f t="shared" ca="1" si="28"/>
        <v/>
      </c>
      <c r="W99" t="str">
        <f t="shared" ca="1" si="29"/>
        <v/>
      </c>
      <c r="X99" t="str">
        <f t="shared" ca="1" si="30"/>
        <v/>
      </c>
      <c r="Y99" t="str">
        <f t="shared" ca="1" si="31"/>
        <v/>
      </c>
      <c r="Z99" t="str">
        <f ca="1">IF(T99&lt;&gt;"",INDEX(IDマスタ!$C$1:$C$1000,SUMPRODUCT((IDマスタ!$B$1:$B$1000=Z$3)*(IDマスタ!$E$1:$E$1000=T99)*1,ROW(IDマスタ!$A$1:$A$1000)),0),"")</f>
        <v/>
      </c>
      <c r="AA99" t="str">
        <f ca="1">IF(U99&lt;&gt;"",INDEX(IDマスタ!$C$1:$C$1000,SUMPRODUCT((IDマスタ!$B$1:$B$1000=AA$3)*(IDマスタ!$E$1:$E$1000=U99)*1,ROW(IDマスタ!$A$1:$A$1000)),0),"")</f>
        <v/>
      </c>
      <c r="AB99" t="str">
        <f ca="1">IF(V99&lt;&gt;"",INDEX(IDマスタ!$C$1:$C$1000,SUMPRODUCT((IDマスタ!$B$1:$B$1000=AB$3)*(IDマスタ!$E$1:$E$1000=V99)*1,ROW(IDマスタ!$A$1:$A$1000)),0),"")</f>
        <v/>
      </c>
      <c r="AC99" t="str">
        <f ca="1">IF(W99&lt;&gt;"",INDEX(IDマスタ!$C$1:$C$1000,SUMPRODUCT((IDマスタ!$B$1:$B$1000=AC$3)*(IDマスタ!$E$1:$E$1000=W99)*1,ROW(IDマスタ!$A$1:$A$1000)),0),"")</f>
        <v/>
      </c>
      <c r="AD99" t="str">
        <f ca="1">IF(X99&lt;&gt;"",INDEX(IDマスタ!$C$1:$C$1000,SUMPRODUCT((IDマスタ!$B$1:$B$1000=AD$3)*(IDマスタ!$E$1:$E$1000=X99)*1,ROW(IDマスタ!$A$1:$A$1000)),0),"")</f>
        <v/>
      </c>
      <c r="AE99" t="str">
        <f ca="1">IF(Y99&lt;&gt;"",INDEX(IDマスタ!$C$1:$C$1000,SUMPRODUCT((IDマスタ!$B$1:$B$1000=AE$3)*(IDマスタ!$E$1:$E$1000=Y99)*1,ROW(IDマスタ!$A$1:$A$1000)),0),"")</f>
        <v/>
      </c>
    </row>
    <row r="100" spans="1:31">
      <c r="A100">
        <v>85</v>
      </c>
      <c r="B100" t="s">
        <v>2695</v>
      </c>
      <c r="C100" t="s">
        <v>98</v>
      </c>
      <c r="D100" t="str">
        <f t="shared" si="32"/>
        <v>理由をつけて発表したり書いたりできる_国語ALの実施</v>
      </c>
      <c r="E100" t="str">
        <f>INDEX(対応表2!E:E,MATCH(統一!D100,対応表2!D:D,0),0)</f>
        <v>q89</v>
      </c>
      <c r="H100" t="s">
        <v>193</v>
      </c>
      <c r="J100" t="s">
        <v>181</v>
      </c>
      <c r="L100" t="s">
        <v>188</v>
      </c>
      <c r="N100" t="str">
        <f t="shared" ca="1" si="33"/>
        <v/>
      </c>
      <c r="O100" t="str">
        <f t="shared" ca="1" si="34"/>
        <v>自分の考えを理由をつけて発表したり，書いたりできたこと</v>
      </c>
      <c r="P100" t="str">
        <f t="shared" ca="1" si="35"/>
        <v/>
      </c>
      <c r="Q100" t="str">
        <f t="shared" ca="1" si="36"/>
        <v>自分の考えを理由をつけて発表したり，書いたりできたこと</v>
      </c>
      <c r="R100" t="str">
        <f t="shared" ca="1" si="37"/>
        <v/>
      </c>
      <c r="S100" t="str">
        <f t="shared" ca="1" si="38"/>
        <v>自分の考えを理由をつけて発表したり，書いたりできたこと</v>
      </c>
      <c r="T100" t="str">
        <f t="shared" ca="1" si="39"/>
        <v/>
      </c>
      <c r="U100">
        <f t="shared" ca="1" si="27"/>
        <v>77</v>
      </c>
      <c r="V100" t="str">
        <f t="shared" ca="1" si="28"/>
        <v/>
      </c>
      <c r="W100">
        <f t="shared" ca="1" si="29"/>
        <v>65</v>
      </c>
      <c r="X100" t="str">
        <f t="shared" ca="1" si="30"/>
        <v/>
      </c>
      <c r="Y100">
        <f t="shared" ca="1" si="31"/>
        <v>78</v>
      </c>
      <c r="Z100" t="str">
        <f ca="1">IF(T100&lt;&gt;"",INDEX(IDマスタ!$C$1:$C$1000,SUMPRODUCT((IDマスタ!$B$1:$B$1000=Z$3)*(IDマスタ!$E$1:$E$1000=T100)*1,ROW(IDマスタ!$A$1:$A$1000)),0),"")</f>
        <v/>
      </c>
      <c r="AA100" t="str">
        <f ca="1">IF(U100&lt;&gt;"",INDEX(IDマスタ!$C$1:$C$1000,SUMPRODUCT((IDマスタ!$B$1:$B$1000=AA$3)*(IDマスタ!$E$1:$E$1000=U100)*1,ROW(IDマスタ!$A$1:$A$1000)),0),"")</f>
        <v>Q00000001810</v>
      </c>
      <c r="AB100" t="str">
        <f ca="1">IF(V100&lt;&gt;"",INDEX(IDマスタ!$C$1:$C$1000,SUMPRODUCT((IDマスタ!$B$1:$B$1000=AB$3)*(IDマスタ!$E$1:$E$1000=V100)*1,ROW(IDマスタ!$A$1:$A$1000)),0),"")</f>
        <v/>
      </c>
      <c r="AC100" t="str">
        <f ca="1">IF(W100&lt;&gt;"",INDEX(IDマスタ!$C$1:$C$1000,SUMPRODUCT((IDマスタ!$B$1:$B$1000=AC$3)*(IDマスタ!$E$1:$E$1000=W100)*1,ROW(IDマスタ!$A$1:$A$1000)),0),"")</f>
        <v>Q00000003610</v>
      </c>
      <c r="AD100" t="str">
        <f ca="1">IF(X100&lt;&gt;"",INDEX(IDマスタ!$C$1:$C$1000,SUMPRODUCT((IDマスタ!$B$1:$B$1000=AD$3)*(IDマスタ!$E$1:$E$1000=X100)*1,ROW(IDマスタ!$A$1:$A$1000)),0),"")</f>
        <v/>
      </c>
      <c r="AE100" t="str">
        <f ca="1">IF(Y100&lt;&gt;"",INDEX(IDマスタ!$C$1:$C$1000,SUMPRODUCT((IDマスタ!$B$1:$B$1000=AE$3)*(IDマスタ!$E$1:$E$1000=Y100)*1,ROW(IDマスタ!$A$1:$A$1000)),0),"")</f>
        <v>Q00000005570</v>
      </c>
    </row>
    <row r="101" spans="1:31">
      <c r="A101">
        <v>86</v>
      </c>
      <c r="B101" t="s">
        <v>2695</v>
      </c>
      <c r="C101" t="s">
        <v>99</v>
      </c>
      <c r="D101" t="str">
        <f t="shared" si="32"/>
        <v>授業のまとめを先生が見る_国語ALの実施</v>
      </c>
      <c r="E101" t="str">
        <f>INDEX(対応表2!E:E,MATCH(統一!D101,対応表2!D:D,0),0)</f>
        <v>q90</v>
      </c>
      <c r="H101" t="s">
        <v>194</v>
      </c>
      <c r="J101" t="s">
        <v>182</v>
      </c>
      <c r="L101" t="s">
        <v>189</v>
      </c>
      <c r="N101" t="str">
        <f t="shared" ca="1" si="33"/>
        <v/>
      </c>
      <c r="O101" t="str">
        <f t="shared" ca="1" si="34"/>
        <v>ノートやワークシート，プリントに書いた授業のまとめを先生に見てもらうこと</v>
      </c>
      <c r="P101" t="str">
        <f t="shared" ca="1" si="35"/>
        <v/>
      </c>
      <c r="Q101" t="str">
        <f t="shared" ca="1" si="36"/>
        <v>ノートやワークシート，プリントに書いた授業のまとめを先生に見てもらうこと</v>
      </c>
      <c r="R101" t="str">
        <f t="shared" ca="1" si="37"/>
        <v/>
      </c>
      <c r="S101" t="str">
        <f t="shared" ca="1" si="38"/>
        <v>ノートやワークシート，プリントに書いた授業のまとめを先生に見てもらうこと</v>
      </c>
      <c r="T101" t="str">
        <f t="shared" ca="1" si="39"/>
        <v/>
      </c>
      <c r="U101">
        <f t="shared" ca="1" si="27"/>
        <v>78</v>
      </c>
      <c r="V101" t="str">
        <f t="shared" ca="1" si="28"/>
        <v/>
      </c>
      <c r="W101">
        <f t="shared" ca="1" si="29"/>
        <v>66</v>
      </c>
      <c r="X101" t="str">
        <f t="shared" ca="1" si="30"/>
        <v/>
      </c>
      <c r="Y101">
        <f t="shared" ca="1" si="31"/>
        <v>79</v>
      </c>
      <c r="Z101" t="str">
        <f ca="1">IF(T101&lt;&gt;"",INDEX(IDマスタ!$C$1:$C$1000,SUMPRODUCT((IDマスタ!$B$1:$B$1000=Z$3)*(IDマスタ!$E$1:$E$1000=T101)*1,ROW(IDマスタ!$A$1:$A$1000)),0),"")</f>
        <v/>
      </c>
      <c r="AA101" t="str">
        <f ca="1">IF(U101&lt;&gt;"",INDEX(IDマスタ!$C$1:$C$1000,SUMPRODUCT((IDマスタ!$B$1:$B$1000=AA$3)*(IDマスタ!$E$1:$E$1000=U101)*1,ROW(IDマスタ!$A$1:$A$1000)),0),"")</f>
        <v>Q00000001820</v>
      </c>
      <c r="AB101" t="str">
        <f ca="1">IF(V101&lt;&gt;"",INDEX(IDマスタ!$C$1:$C$1000,SUMPRODUCT((IDマスタ!$B$1:$B$1000=AB$3)*(IDマスタ!$E$1:$E$1000=V101)*1,ROW(IDマスタ!$A$1:$A$1000)),0),"")</f>
        <v/>
      </c>
      <c r="AC101" t="str">
        <f ca="1">IF(W101&lt;&gt;"",INDEX(IDマスタ!$C$1:$C$1000,SUMPRODUCT((IDマスタ!$B$1:$B$1000=AC$3)*(IDマスタ!$E$1:$E$1000=W101)*1,ROW(IDマスタ!$A$1:$A$1000)),0),"")</f>
        <v>Q00000003620</v>
      </c>
      <c r="AD101" t="str">
        <f ca="1">IF(X101&lt;&gt;"",INDEX(IDマスタ!$C$1:$C$1000,SUMPRODUCT((IDマスタ!$B$1:$B$1000=AD$3)*(IDマスタ!$E$1:$E$1000=X101)*1,ROW(IDマスタ!$A$1:$A$1000)),0),"")</f>
        <v/>
      </c>
      <c r="AE101" t="str">
        <f ca="1">IF(Y101&lt;&gt;"",INDEX(IDマスタ!$C$1:$C$1000,SUMPRODUCT((IDマスタ!$B$1:$B$1000=AE$3)*(IDマスタ!$E$1:$E$1000=Y101)*1,ROW(IDマスタ!$A$1:$A$1000)),0),"")</f>
        <v>Q00000005580</v>
      </c>
    </row>
    <row r="102" spans="1:31">
      <c r="A102">
        <v>87</v>
      </c>
      <c r="B102" t="s">
        <v>2695</v>
      </c>
      <c r="C102" t="s">
        <v>2047</v>
      </c>
      <c r="D102" t="str">
        <f t="shared" si="32"/>
        <v>ドリルをする【逆転項目】_国語ALの実施</v>
      </c>
      <c r="E102" t="str">
        <f>INDEX(対応表2!E:E,MATCH(統一!D102,対応表2!D:D,0),0)</f>
        <v>q91</v>
      </c>
      <c r="H102" t="s">
        <v>195</v>
      </c>
      <c r="J102" t="s">
        <v>183</v>
      </c>
      <c r="L102" t="s">
        <v>190</v>
      </c>
      <c r="N102" t="str">
        <f t="shared" ca="1" si="33"/>
        <v/>
      </c>
      <c r="O102" t="str">
        <f t="shared" ca="1" si="34"/>
        <v>ドリルなどをすること</v>
      </c>
      <c r="P102" t="str">
        <f t="shared" ca="1" si="35"/>
        <v/>
      </c>
      <c r="Q102" t="str">
        <f t="shared" ca="1" si="36"/>
        <v>ドリルなどをすること</v>
      </c>
      <c r="R102" t="str">
        <f t="shared" ca="1" si="37"/>
        <v/>
      </c>
      <c r="S102" t="str">
        <f t="shared" ca="1" si="38"/>
        <v>ドリルなどをすること</v>
      </c>
      <c r="T102" t="str">
        <f t="shared" ca="1" si="39"/>
        <v/>
      </c>
      <c r="U102">
        <f t="shared" ca="1" si="27"/>
        <v>79</v>
      </c>
      <c r="V102" t="str">
        <f t="shared" ca="1" si="28"/>
        <v/>
      </c>
      <c r="W102">
        <f t="shared" ca="1" si="29"/>
        <v>67</v>
      </c>
      <c r="X102" t="str">
        <f t="shared" ca="1" si="30"/>
        <v/>
      </c>
      <c r="Y102">
        <f t="shared" ca="1" si="31"/>
        <v>80</v>
      </c>
      <c r="Z102" t="str">
        <f ca="1">IF(T102&lt;&gt;"",INDEX(IDマスタ!$C$1:$C$1000,SUMPRODUCT((IDマスタ!$B$1:$B$1000=Z$3)*(IDマスタ!$E$1:$E$1000=T102)*1,ROW(IDマスタ!$A$1:$A$1000)),0),"")</f>
        <v/>
      </c>
      <c r="AA102" t="str">
        <f ca="1">IF(U102&lt;&gt;"",INDEX(IDマスタ!$C$1:$C$1000,SUMPRODUCT((IDマスタ!$B$1:$B$1000=AA$3)*(IDマスタ!$E$1:$E$1000=U102)*1,ROW(IDマスタ!$A$1:$A$1000)),0),"")</f>
        <v>Q00000001830</v>
      </c>
      <c r="AB102" t="str">
        <f ca="1">IF(V102&lt;&gt;"",INDEX(IDマスタ!$C$1:$C$1000,SUMPRODUCT((IDマスタ!$B$1:$B$1000=AB$3)*(IDマスタ!$E$1:$E$1000=V102)*1,ROW(IDマスタ!$A$1:$A$1000)),0),"")</f>
        <v/>
      </c>
      <c r="AC102" t="str">
        <f ca="1">IF(W102&lt;&gt;"",INDEX(IDマスタ!$C$1:$C$1000,SUMPRODUCT((IDマスタ!$B$1:$B$1000=AC$3)*(IDマスタ!$E$1:$E$1000=W102)*1,ROW(IDマスタ!$A$1:$A$1000)),0),"")</f>
        <v>Q00000003630</v>
      </c>
      <c r="AD102" t="str">
        <f ca="1">IF(X102&lt;&gt;"",INDEX(IDマスタ!$C$1:$C$1000,SUMPRODUCT((IDマスタ!$B$1:$B$1000=AD$3)*(IDマスタ!$E$1:$E$1000=X102)*1,ROW(IDマスタ!$A$1:$A$1000)),0),"")</f>
        <v/>
      </c>
      <c r="AE102" t="str">
        <f ca="1">IF(Y102&lt;&gt;"",INDEX(IDマスタ!$C$1:$C$1000,SUMPRODUCT((IDマスタ!$B$1:$B$1000=AE$3)*(IDマスタ!$E$1:$E$1000=Y102)*1,ROW(IDマスタ!$A$1:$A$1000)),0),"")</f>
        <v>Q00000005590</v>
      </c>
    </row>
    <row r="103" spans="1:31">
      <c r="A103">
        <v>88</v>
      </c>
      <c r="B103" t="s">
        <v>2695</v>
      </c>
      <c r="C103" t="s">
        <v>100</v>
      </c>
      <c r="D103" t="str">
        <f t="shared" si="32"/>
        <v>考えを出し合って解決する_国語ALの実施</v>
      </c>
      <c r="E103" t="str">
        <f>INDEX(対応表2!E:E,MATCH(統一!D103,対応表2!D:D,0),0)</f>
        <v>q92</v>
      </c>
      <c r="H103" t="s">
        <v>196</v>
      </c>
      <c r="J103" t="s">
        <v>184</v>
      </c>
      <c r="L103" t="s">
        <v>191</v>
      </c>
      <c r="N103" t="str">
        <f t="shared" ca="1" si="33"/>
        <v/>
      </c>
      <c r="O103" t="str">
        <f t="shared" ca="1" si="34"/>
        <v>グループで活動するときに，一人の考えだけでなくみんなで考えを出し合って課題をかい決すること</v>
      </c>
      <c r="P103" t="str">
        <f t="shared" ca="1" si="35"/>
        <v/>
      </c>
      <c r="Q103" t="str">
        <f t="shared" ca="1" si="36"/>
        <v>グループで活動するときに，一人の考えだけでなくみんなで考えを出し合って課題を解決すること</v>
      </c>
      <c r="R103" t="str">
        <f t="shared" ca="1" si="37"/>
        <v/>
      </c>
      <c r="S103" t="str">
        <f t="shared" ca="1" si="38"/>
        <v>グループで活動するときに，一人の考えだけでなくみんなで考えを出し合って課題を解決すること</v>
      </c>
      <c r="T103" t="str">
        <f t="shared" ca="1" si="39"/>
        <v/>
      </c>
      <c r="U103">
        <f t="shared" ca="1" si="27"/>
        <v>80</v>
      </c>
      <c r="V103" t="str">
        <f t="shared" ca="1" si="28"/>
        <v/>
      </c>
      <c r="W103">
        <f t="shared" ca="1" si="29"/>
        <v>68</v>
      </c>
      <c r="X103" t="str">
        <f t="shared" ca="1" si="30"/>
        <v/>
      </c>
      <c r="Y103">
        <f t="shared" ca="1" si="31"/>
        <v>81</v>
      </c>
      <c r="Z103" t="str">
        <f ca="1">IF(T103&lt;&gt;"",INDEX(IDマスタ!$C$1:$C$1000,SUMPRODUCT((IDマスタ!$B$1:$B$1000=Z$3)*(IDマスタ!$E$1:$E$1000=T103)*1,ROW(IDマスタ!$A$1:$A$1000)),0),"")</f>
        <v/>
      </c>
      <c r="AA103" t="str">
        <f ca="1">IF(U103&lt;&gt;"",INDEX(IDマスタ!$C$1:$C$1000,SUMPRODUCT((IDマスタ!$B$1:$B$1000=AA$3)*(IDマスタ!$E$1:$E$1000=U103)*1,ROW(IDマスタ!$A$1:$A$1000)),0),"")</f>
        <v>Q00000001840</v>
      </c>
      <c r="AB103" t="str">
        <f ca="1">IF(V103&lt;&gt;"",INDEX(IDマスタ!$C$1:$C$1000,SUMPRODUCT((IDマスタ!$B$1:$B$1000=AB$3)*(IDマスタ!$E$1:$E$1000=V103)*1,ROW(IDマスタ!$A$1:$A$1000)),0),"")</f>
        <v/>
      </c>
      <c r="AC103" t="str">
        <f ca="1">IF(W103&lt;&gt;"",INDEX(IDマスタ!$C$1:$C$1000,SUMPRODUCT((IDマスタ!$B$1:$B$1000=AC$3)*(IDマスタ!$E$1:$E$1000=W103)*1,ROW(IDマスタ!$A$1:$A$1000)),0),"")</f>
        <v>Q00000003640</v>
      </c>
      <c r="AD103" t="str">
        <f ca="1">IF(X103&lt;&gt;"",INDEX(IDマスタ!$C$1:$C$1000,SUMPRODUCT((IDマスタ!$B$1:$B$1000=AD$3)*(IDマスタ!$E$1:$E$1000=X103)*1,ROW(IDマスタ!$A$1:$A$1000)),0),"")</f>
        <v/>
      </c>
      <c r="AE103" t="str">
        <f ca="1">IF(Y103&lt;&gt;"",INDEX(IDマスタ!$C$1:$C$1000,SUMPRODUCT((IDマスタ!$B$1:$B$1000=AE$3)*(IDマスタ!$E$1:$E$1000=Y103)*1,ROW(IDマスタ!$A$1:$A$1000)),0),"")</f>
        <v>Q00000005600</v>
      </c>
    </row>
    <row r="104" spans="1:31">
      <c r="A104">
        <v>89</v>
      </c>
      <c r="B104" t="s">
        <v>2695</v>
      </c>
      <c r="C104" t="s">
        <v>1972</v>
      </c>
      <c r="D104" t="str">
        <f t="shared" si="32"/>
        <v>いろいろな考えを発表する_国語ALの実施</v>
      </c>
      <c r="E104" t="str">
        <f>INDEX(対応表2!E:E,MATCH(統一!D104,対応表2!D:D,0),0)</f>
        <v>q93</v>
      </c>
      <c r="H104" t="s">
        <v>197</v>
      </c>
      <c r="J104" t="s">
        <v>185</v>
      </c>
      <c r="L104" t="s">
        <v>192</v>
      </c>
      <c r="N104" t="str">
        <f t="shared" ca="1" si="33"/>
        <v/>
      </c>
      <c r="O104" t="str">
        <f t="shared" ca="1" si="34"/>
        <v>授業で課題をかい決するときに，みんなでいろいろな考えを発表すること</v>
      </c>
      <c r="P104" t="str">
        <f t="shared" ca="1" si="35"/>
        <v/>
      </c>
      <c r="Q104" t="str">
        <f t="shared" ca="1" si="36"/>
        <v>授業で課題を解決するときに，みんなでいろいろな考えを発表すること</v>
      </c>
      <c r="R104" t="str">
        <f t="shared" ca="1" si="37"/>
        <v/>
      </c>
      <c r="S104" t="str">
        <f t="shared" ca="1" si="38"/>
        <v>授業で課題を解決するときに，みんなでいろいろな考えを発表すること</v>
      </c>
      <c r="T104" t="str">
        <f t="shared" ca="1" si="39"/>
        <v/>
      </c>
      <c r="U104">
        <f t="shared" ca="1" si="27"/>
        <v>81</v>
      </c>
      <c r="V104" t="str">
        <f t="shared" ca="1" si="28"/>
        <v/>
      </c>
      <c r="W104">
        <f t="shared" ca="1" si="29"/>
        <v>69</v>
      </c>
      <c r="X104" t="str">
        <f t="shared" ca="1" si="30"/>
        <v/>
      </c>
      <c r="Y104">
        <f t="shared" ca="1" si="31"/>
        <v>82</v>
      </c>
      <c r="Z104" t="str">
        <f ca="1">IF(T104&lt;&gt;"",INDEX(IDマスタ!$C$1:$C$1000,SUMPRODUCT((IDマスタ!$B$1:$B$1000=Z$3)*(IDマスタ!$E$1:$E$1000=T104)*1,ROW(IDマスタ!$A$1:$A$1000)),0),"")</f>
        <v/>
      </c>
      <c r="AA104" t="str">
        <f ca="1">IF(U104&lt;&gt;"",INDEX(IDマスタ!$C$1:$C$1000,SUMPRODUCT((IDマスタ!$B$1:$B$1000=AA$3)*(IDマスタ!$E$1:$E$1000=U104)*1,ROW(IDマスタ!$A$1:$A$1000)),0),"")</f>
        <v>Q00000001850</v>
      </c>
      <c r="AB104" t="str">
        <f ca="1">IF(V104&lt;&gt;"",INDEX(IDマスタ!$C$1:$C$1000,SUMPRODUCT((IDマスタ!$B$1:$B$1000=AB$3)*(IDマスタ!$E$1:$E$1000=V104)*1,ROW(IDマスタ!$A$1:$A$1000)),0),"")</f>
        <v/>
      </c>
      <c r="AC104" t="str">
        <f ca="1">IF(W104&lt;&gt;"",INDEX(IDマスタ!$C$1:$C$1000,SUMPRODUCT((IDマスタ!$B$1:$B$1000=AC$3)*(IDマスタ!$E$1:$E$1000=W104)*1,ROW(IDマスタ!$A$1:$A$1000)),0),"")</f>
        <v>Q00000003650</v>
      </c>
      <c r="AD104" t="str">
        <f ca="1">IF(X104&lt;&gt;"",INDEX(IDマスタ!$C$1:$C$1000,SUMPRODUCT((IDマスタ!$B$1:$B$1000=AD$3)*(IDマスタ!$E$1:$E$1000=X104)*1,ROW(IDマスタ!$A$1:$A$1000)),0),"")</f>
        <v/>
      </c>
      <c r="AE104" t="str">
        <f ca="1">IF(Y104&lt;&gt;"",INDEX(IDマスタ!$C$1:$C$1000,SUMPRODUCT((IDマスタ!$B$1:$B$1000=AE$3)*(IDマスタ!$E$1:$E$1000=Y104)*1,ROW(IDマスタ!$A$1:$A$1000)),0),"")</f>
        <v>Q00000005610</v>
      </c>
    </row>
    <row r="105" spans="1:31">
      <c r="A105">
        <v>90</v>
      </c>
      <c r="B105" t="s">
        <v>2695</v>
      </c>
      <c r="C105" t="s">
        <v>101</v>
      </c>
      <c r="D105" t="str">
        <f t="shared" si="32"/>
        <v>授業の始めに解決方法を考える_国語ALの実施</v>
      </c>
      <c r="E105" t="str">
        <f>INDEX(対応表2!E:E,MATCH(統一!D105,対応表2!D:D,0),0)</f>
        <v>q94</v>
      </c>
      <c r="H105" t="s">
        <v>198</v>
      </c>
      <c r="J105" t="s">
        <v>186</v>
      </c>
      <c r="L105" t="s">
        <v>193</v>
      </c>
      <c r="N105" t="str">
        <f t="shared" ca="1" si="33"/>
        <v/>
      </c>
      <c r="O105" t="str">
        <f t="shared" ca="1" si="34"/>
        <v>授業の始めに，先生から，どうやったら課題をかい決できるか考えるように言われること</v>
      </c>
      <c r="P105" t="str">
        <f t="shared" ca="1" si="35"/>
        <v/>
      </c>
      <c r="Q105" t="str">
        <f t="shared" ca="1" si="36"/>
        <v>授業の始めに，先生から，どうやったら課題を解決できるか考えるように言われること</v>
      </c>
      <c r="R105" t="str">
        <f t="shared" ca="1" si="37"/>
        <v/>
      </c>
      <c r="S105" t="str">
        <f t="shared" ca="1" si="38"/>
        <v>授業の始めに，先生から，どうやったら課題を解決できるか考えるように言われること</v>
      </c>
      <c r="T105" t="str">
        <f t="shared" ca="1" si="39"/>
        <v/>
      </c>
      <c r="U105">
        <f t="shared" ca="1" si="27"/>
        <v>82</v>
      </c>
      <c r="V105" t="str">
        <f t="shared" ca="1" si="28"/>
        <v/>
      </c>
      <c r="W105">
        <f t="shared" ca="1" si="29"/>
        <v>70</v>
      </c>
      <c r="X105" t="str">
        <f t="shared" ca="1" si="30"/>
        <v/>
      </c>
      <c r="Y105">
        <f t="shared" ca="1" si="31"/>
        <v>83</v>
      </c>
      <c r="Z105" t="str">
        <f ca="1">IF(T105&lt;&gt;"",INDEX(IDマスタ!$C$1:$C$1000,SUMPRODUCT((IDマスタ!$B$1:$B$1000=Z$3)*(IDマスタ!$E$1:$E$1000=T105)*1,ROW(IDマスタ!$A$1:$A$1000)),0),"")</f>
        <v/>
      </c>
      <c r="AA105" t="str">
        <f ca="1">IF(U105&lt;&gt;"",INDEX(IDマスタ!$C$1:$C$1000,SUMPRODUCT((IDマスタ!$B$1:$B$1000=AA$3)*(IDマスタ!$E$1:$E$1000=U105)*1,ROW(IDマスタ!$A$1:$A$1000)),0),"")</f>
        <v>Q00000001860</v>
      </c>
      <c r="AB105" t="str">
        <f ca="1">IF(V105&lt;&gt;"",INDEX(IDマスタ!$C$1:$C$1000,SUMPRODUCT((IDマスタ!$B$1:$B$1000=AB$3)*(IDマスタ!$E$1:$E$1000=V105)*1,ROW(IDマスタ!$A$1:$A$1000)),0),"")</f>
        <v/>
      </c>
      <c r="AC105" t="str">
        <f ca="1">IF(W105&lt;&gt;"",INDEX(IDマスタ!$C$1:$C$1000,SUMPRODUCT((IDマスタ!$B$1:$B$1000=AC$3)*(IDマスタ!$E$1:$E$1000=W105)*1,ROW(IDマスタ!$A$1:$A$1000)),0),"")</f>
        <v>Q00000003660</v>
      </c>
      <c r="AD105" t="str">
        <f ca="1">IF(X105&lt;&gt;"",INDEX(IDマスタ!$C$1:$C$1000,SUMPRODUCT((IDマスタ!$B$1:$B$1000=AD$3)*(IDマスタ!$E$1:$E$1000=X105)*1,ROW(IDマスタ!$A$1:$A$1000)),0),"")</f>
        <v/>
      </c>
      <c r="AE105" t="str">
        <f ca="1">IF(Y105&lt;&gt;"",INDEX(IDマスタ!$C$1:$C$1000,SUMPRODUCT((IDマスタ!$B$1:$B$1000=AE$3)*(IDマスタ!$E$1:$E$1000=Y105)*1,ROW(IDマスタ!$A$1:$A$1000)),0),"")</f>
        <v>Q00000005620</v>
      </c>
    </row>
    <row r="106" spans="1:31">
      <c r="A106">
        <v>91</v>
      </c>
      <c r="B106" t="s">
        <v>2695</v>
      </c>
      <c r="C106" t="s">
        <v>102</v>
      </c>
      <c r="D106" t="str">
        <f t="shared" si="32"/>
        <v>授業の最後に次時の疑問が浮かぶ_国語ALの実施</v>
      </c>
      <c r="E106" t="str">
        <f>INDEX(対応表2!E:E,MATCH(統一!D106,対応表2!D:D,0),0)</f>
        <v>q95</v>
      </c>
      <c r="H106" t="s">
        <v>199</v>
      </c>
      <c r="J106" t="s">
        <v>187</v>
      </c>
      <c r="L106" t="s">
        <v>194</v>
      </c>
      <c r="N106" t="str">
        <f t="shared" ca="1" si="33"/>
        <v/>
      </c>
      <c r="O106" t="str">
        <f t="shared" ca="1" si="34"/>
        <v>授業の始めには気がつかなかったぎ問が，授業の終わりに，頭にうかんできたこと</v>
      </c>
      <c r="P106" t="str">
        <f t="shared" ca="1" si="35"/>
        <v/>
      </c>
      <c r="Q106" t="str">
        <f t="shared" ca="1" si="36"/>
        <v>授業の始めには気が付かなかった疑問が，授業の終わりに，頭にうかんできたこと</v>
      </c>
      <c r="R106" t="str">
        <f t="shared" ca="1" si="37"/>
        <v/>
      </c>
      <c r="S106" t="str">
        <f t="shared" ca="1" si="38"/>
        <v>授業の始めには気が付かなかった疑問が，授業の終わりに，頭に浮かんできたこと</v>
      </c>
      <c r="T106" t="str">
        <f t="shared" ca="1" si="39"/>
        <v/>
      </c>
      <c r="U106">
        <f t="shared" ca="1" si="27"/>
        <v>83</v>
      </c>
      <c r="V106" t="str">
        <f t="shared" ca="1" si="28"/>
        <v/>
      </c>
      <c r="W106">
        <f t="shared" ca="1" si="29"/>
        <v>71</v>
      </c>
      <c r="X106" t="str">
        <f t="shared" ca="1" si="30"/>
        <v/>
      </c>
      <c r="Y106">
        <f t="shared" ca="1" si="31"/>
        <v>84</v>
      </c>
      <c r="Z106" t="str">
        <f ca="1">IF(T106&lt;&gt;"",INDEX(IDマスタ!$C$1:$C$1000,SUMPRODUCT((IDマスタ!$B$1:$B$1000=Z$3)*(IDマスタ!$E$1:$E$1000=T106)*1,ROW(IDマスタ!$A$1:$A$1000)),0),"")</f>
        <v/>
      </c>
      <c r="AA106" t="str">
        <f ca="1">IF(U106&lt;&gt;"",INDEX(IDマスタ!$C$1:$C$1000,SUMPRODUCT((IDマスタ!$B$1:$B$1000=AA$3)*(IDマスタ!$E$1:$E$1000=U106)*1,ROW(IDマスタ!$A$1:$A$1000)),0),"")</f>
        <v>Q00000001870</v>
      </c>
      <c r="AB106" t="str">
        <f ca="1">IF(V106&lt;&gt;"",INDEX(IDマスタ!$C$1:$C$1000,SUMPRODUCT((IDマスタ!$B$1:$B$1000=AB$3)*(IDマスタ!$E$1:$E$1000=V106)*1,ROW(IDマスタ!$A$1:$A$1000)),0),"")</f>
        <v/>
      </c>
      <c r="AC106" t="str">
        <f ca="1">IF(W106&lt;&gt;"",INDEX(IDマスタ!$C$1:$C$1000,SUMPRODUCT((IDマスタ!$B$1:$B$1000=AC$3)*(IDマスタ!$E$1:$E$1000=W106)*1,ROW(IDマスタ!$A$1:$A$1000)),0),"")</f>
        <v>Q00000003670</v>
      </c>
      <c r="AD106" t="str">
        <f ca="1">IF(X106&lt;&gt;"",INDEX(IDマスタ!$C$1:$C$1000,SUMPRODUCT((IDマスタ!$B$1:$B$1000=AD$3)*(IDマスタ!$E$1:$E$1000=X106)*1,ROW(IDマスタ!$A$1:$A$1000)),0),"")</f>
        <v/>
      </c>
      <c r="AE106" t="str">
        <f ca="1">IF(Y106&lt;&gt;"",INDEX(IDマスタ!$C$1:$C$1000,SUMPRODUCT((IDマスタ!$B$1:$B$1000=AE$3)*(IDマスタ!$E$1:$E$1000=Y106)*1,ROW(IDマスタ!$A$1:$A$1000)),0),"")</f>
        <v>Q00000005630</v>
      </c>
    </row>
    <row r="107" spans="1:31">
      <c r="A107">
        <v>92</v>
      </c>
      <c r="B107" t="s">
        <v>2695</v>
      </c>
      <c r="C107" t="s">
        <v>97</v>
      </c>
      <c r="D107" t="str">
        <f t="shared" si="32"/>
        <v>友達の考えを聞いてよくわかる_国語ALの実施</v>
      </c>
      <c r="E107" t="str">
        <f>INDEX(対応表2!E:E,MATCH(統一!D107,対応表2!D:D,0),0)</f>
        <v>q88</v>
      </c>
      <c r="H107" t="s">
        <v>192</v>
      </c>
      <c r="J107" t="s">
        <v>180</v>
      </c>
      <c r="L107" t="s">
        <v>187</v>
      </c>
      <c r="N107" t="str">
        <f t="shared" ca="1" si="33"/>
        <v/>
      </c>
      <c r="O107" t="str">
        <f t="shared" ca="1" si="34"/>
        <v>友達の考えを聞いて，文章の内ようや表現の仕方がよくわかったこと</v>
      </c>
      <c r="P107" t="str">
        <f t="shared" ca="1" si="35"/>
        <v/>
      </c>
      <c r="Q107" t="str">
        <f t="shared" ca="1" si="36"/>
        <v>友達の考えを聞いて，文章の内容や表現の仕方がよくわかったこと</v>
      </c>
      <c r="R107" t="str">
        <f t="shared" ca="1" si="37"/>
        <v/>
      </c>
      <c r="S107" t="str">
        <f t="shared" ca="1" si="38"/>
        <v>友達の考えを聞いて，文章の内容や表現の仕方がよく理解できたこと</v>
      </c>
      <c r="T107" t="str">
        <f t="shared" ca="1" si="39"/>
        <v/>
      </c>
      <c r="U107">
        <f t="shared" ca="1" si="27"/>
        <v>76</v>
      </c>
      <c r="V107" t="str">
        <f t="shared" ca="1" si="28"/>
        <v/>
      </c>
      <c r="W107">
        <f t="shared" ca="1" si="29"/>
        <v>64</v>
      </c>
      <c r="X107" t="str">
        <f t="shared" ca="1" si="30"/>
        <v/>
      </c>
      <c r="Y107">
        <f t="shared" ca="1" si="31"/>
        <v>77</v>
      </c>
      <c r="Z107" t="str">
        <f ca="1">IF(T107&lt;&gt;"",INDEX(IDマスタ!$C$1:$C$1000,SUMPRODUCT((IDマスタ!$B$1:$B$1000=Z$3)*(IDマスタ!$E$1:$E$1000=T107)*1,ROW(IDマスタ!$A$1:$A$1000)),0),"")</f>
        <v/>
      </c>
      <c r="AA107" t="str">
        <f ca="1">IF(U107&lt;&gt;"",INDEX(IDマスタ!$C$1:$C$1000,SUMPRODUCT((IDマスタ!$B$1:$B$1000=AA$3)*(IDマスタ!$E$1:$E$1000=U107)*1,ROW(IDマスタ!$A$1:$A$1000)),0),"")</f>
        <v>Q00000001800</v>
      </c>
      <c r="AB107" t="str">
        <f ca="1">IF(V107&lt;&gt;"",INDEX(IDマスタ!$C$1:$C$1000,SUMPRODUCT((IDマスタ!$B$1:$B$1000=AB$3)*(IDマスタ!$E$1:$E$1000=V107)*1,ROW(IDマスタ!$A$1:$A$1000)),0),"")</f>
        <v/>
      </c>
      <c r="AC107" t="str">
        <f ca="1">IF(W107&lt;&gt;"",INDEX(IDマスタ!$C$1:$C$1000,SUMPRODUCT((IDマスタ!$B$1:$B$1000=AC$3)*(IDマスタ!$E$1:$E$1000=W107)*1,ROW(IDマスタ!$A$1:$A$1000)),0),"")</f>
        <v>Q00000003600</v>
      </c>
      <c r="AD107" t="str">
        <f ca="1">IF(X107&lt;&gt;"",INDEX(IDマスタ!$C$1:$C$1000,SUMPRODUCT((IDマスタ!$B$1:$B$1000=AD$3)*(IDマスタ!$E$1:$E$1000=X107)*1,ROW(IDマスタ!$A$1:$A$1000)),0),"")</f>
        <v/>
      </c>
      <c r="AE107" t="str">
        <f ca="1">IF(Y107&lt;&gt;"",INDEX(IDマスタ!$C$1:$C$1000,SUMPRODUCT((IDマスタ!$B$1:$B$1000=AE$3)*(IDマスタ!$E$1:$E$1000=Y107)*1,ROW(IDマスタ!$A$1:$A$1000)),0),"")</f>
        <v>Q00000005560</v>
      </c>
    </row>
    <row r="108" spans="1:31">
      <c r="A108">
        <v>84</v>
      </c>
      <c r="B108" t="s">
        <v>2696</v>
      </c>
      <c r="C108" t="s">
        <v>117</v>
      </c>
      <c r="D108" t="str">
        <f t="shared" si="32"/>
        <v>習ったことを思い出して解決する_算数ALの実施</v>
      </c>
      <c r="E108" t="str">
        <f>INDEX(対応表2!E:E,MATCH(統一!D108,対応表2!D:D,0),0)</f>
        <v>q96</v>
      </c>
      <c r="G108" t="s">
        <v>198</v>
      </c>
      <c r="I108" t="s">
        <v>184</v>
      </c>
      <c r="K108" t="s">
        <v>182</v>
      </c>
      <c r="N108" t="str">
        <f t="shared" ca="1" si="33"/>
        <v>問題をとくときに，それまでに習ったことを思い出してかい決できたこと</v>
      </c>
      <c r="O108" t="str">
        <f t="shared" ca="1" si="34"/>
        <v/>
      </c>
      <c r="P108" t="str">
        <f t="shared" ca="1" si="35"/>
        <v>問題をとくときに，それまでに習ったことを思い出して解決できたこと</v>
      </c>
      <c r="Q108" t="str">
        <f t="shared" ca="1" si="36"/>
        <v/>
      </c>
      <c r="R108" t="str">
        <f t="shared" ca="1" si="37"/>
        <v>課題を解決するときに，それまでに習ったことを思い出して解決できたこと</v>
      </c>
      <c r="S108" t="str">
        <f t="shared" ca="1" si="38"/>
        <v/>
      </c>
      <c r="T108">
        <f t="shared" ca="1" si="39"/>
        <v>82</v>
      </c>
      <c r="U108" t="str">
        <f t="shared" ca="1" si="27"/>
        <v/>
      </c>
      <c r="V108">
        <f t="shared" ca="1" si="28"/>
        <v>68</v>
      </c>
      <c r="W108" t="str">
        <f t="shared" ca="1" si="29"/>
        <v/>
      </c>
      <c r="X108">
        <f t="shared" ca="1" si="30"/>
        <v>72</v>
      </c>
      <c r="Y108" t="str">
        <f t="shared" ca="1" si="31"/>
        <v/>
      </c>
      <c r="Z108" t="str">
        <f ca="1">IF(T108&lt;&gt;"",INDEX(IDマスタ!$C$1:$C$1000,SUMPRODUCT((IDマスタ!$B$1:$B$1000=Z$3)*(IDマスタ!$E$1:$E$1000=T108)*1,ROW(IDマスタ!$A$1:$A$1000)),0),"")</f>
        <v>Q00000000820</v>
      </c>
      <c r="AA108" t="str">
        <f ca="1">IF(U108&lt;&gt;"",INDEX(IDマスタ!$C$1:$C$1000,SUMPRODUCT((IDマスタ!$B$1:$B$1000=AA$3)*(IDマスタ!$E$1:$E$1000=U108)*1,ROW(IDマスタ!$A$1:$A$1000)),0),"")</f>
        <v/>
      </c>
      <c r="AB108" t="str">
        <f ca="1">IF(V108&lt;&gt;"",INDEX(IDマスタ!$C$1:$C$1000,SUMPRODUCT((IDマスタ!$B$1:$B$1000=AB$3)*(IDマスタ!$E$1:$E$1000=V108)*1,ROW(IDマスタ!$A$1:$A$1000)),0),"")</f>
        <v>Q00000002740</v>
      </c>
      <c r="AC108" t="str">
        <f ca="1">IF(W108&lt;&gt;"",INDEX(IDマスタ!$C$1:$C$1000,SUMPRODUCT((IDマスタ!$B$1:$B$1000=AC$3)*(IDマスタ!$E$1:$E$1000=W108)*1,ROW(IDマスタ!$A$1:$A$1000)),0),"")</f>
        <v/>
      </c>
      <c r="AD108" t="str">
        <f ca="1">IF(X108&lt;&gt;"",INDEX(IDマスタ!$C$1:$C$1000,SUMPRODUCT((IDマスタ!$B$1:$B$1000=AD$3)*(IDマスタ!$E$1:$E$1000=X108)*1,ROW(IDマスタ!$A$1:$A$1000)),0),"")</f>
        <v>Q00000004540</v>
      </c>
      <c r="AE108" t="str">
        <f ca="1">IF(Y108&lt;&gt;"",INDEX(IDマスタ!$C$1:$C$1000,SUMPRODUCT((IDマスタ!$B$1:$B$1000=AE$3)*(IDマスタ!$E$1:$E$1000=Y108)*1,ROW(IDマスタ!$A$1:$A$1000)),0),"")</f>
        <v/>
      </c>
    </row>
    <row r="109" spans="1:31">
      <c r="A109">
        <v>85</v>
      </c>
      <c r="B109" t="s">
        <v>2696</v>
      </c>
      <c r="C109" t="s">
        <v>98</v>
      </c>
      <c r="D109" t="str">
        <f t="shared" si="32"/>
        <v>理由をつけて発表したり書いたりできる_算数ALの実施</v>
      </c>
      <c r="E109" t="str">
        <f>INDEX(対応表2!E:E,MATCH(統一!D109,対応表2!D:D,0),0)</f>
        <v>q97</v>
      </c>
      <c r="G109" t="s">
        <v>199</v>
      </c>
      <c r="I109" t="s">
        <v>185</v>
      </c>
      <c r="K109" t="s">
        <v>183</v>
      </c>
      <c r="N109" t="str">
        <f t="shared" ca="1" si="33"/>
        <v>自分の考えを理由をつけて発表したり，書いたりできたこと</v>
      </c>
      <c r="O109" t="str">
        <f t="shared" ca="1" si="34"/>
        <v/>
      </c>
      <c r="P109" t="str">
        <f t="shared" ca="1" si="35"/>
        <v>自分の考えを理由を付けて発表したり，書いたりできたこと</v>
      </c>
      <c r="Q109" t="str">
        <f t="shared" ca="1" si="36"/>
        <v/>
      </c>
      <c r="R109" t="str">
        <f t="shared" ca="1" si="37"/>
        <v>自分の考えを理由をつけて発表したり，書いたりできたこと</v>
      </c>
      <c r="S109" t="str">
        <f t="shared" ca="1" si="38"/>
        <v/>
      </c>
      <c r="T109">
        <f t="shared" ca="1" si="39"/>
        <v>83</v>
      </c>
      <c r="U109" t="str">
        <f t="shared" ca="1" si="27"/>
        <v/>
      </c>
      <c r="V109">
        <f t="shared" ca="1" si="28"/>
        <v>69</v>
      </c>
      <c r="W109" t="str">
        <f t="shared" ca="1" si="29"/>
        <v/>
      </c>
      <c r="X109">
        <f t="shared" ca="1" si="30"/>
        <v>73</v>
      </c>
      <c r="Y109" t="str">
        <f t="shared" ca="1" si="31"/>
        <v/>
      </c>
      <c r="Z109" t="str">
        <f ca="1">IF(T109&lt;&gt;"",INDEX(IDマスタ!$C$1:$C$1000,SUMPRODUCT((IDマスタ!$B$1:$B$1000=Z$3)*(IDマスタ!$E$1:$E$1000=T109)*1,ROW(IDマスタ!$A$1:$A$1000)),0),"")</f>
        <v>Q00000000830</v>
      </c>
      <c r="AA109" t="str">
        <f ca="1">IF(U109&lt;&gt;"",INDEX(IDマスタ!$C$1:$C$1000,SUMPRODUCT((IDマスタ!$B$1:$B$1000=AA$3)*(IDマスタ!$E$1:$E$1000=U109)*1,ROW(IDマスタ!$A$1:$A$1000)),0),"")</f>
        <v/>
      </c>
      <c r="AB109" t="str">
        <f ca="1">IF(V109&lt;&gt;"",INDEX(IDマスタ!$C$1:$C$1000,SUMPRODUCT((IDマスタ!$B$1:$B$1000=AB$3)*(IDマスタ!$E$1:$E$1000=V109)*1,ROW(IDマスタ!$A$1:$A$1000)),0),"")</f>
        <v>Q00000002750</v>
      </c>
      <c r="AC109" t="str">
        <f ca="1">IF(W109&lt;&gt;"",INDEX(IDマスタ!$C$1:$C$1000,SUMPRODUCT((IDマスタ!$B$1:$B$1000=AC$3)*(IDマスタ!$E$1:$E$1000=W109)*1,ROW(IDマスタ!$A$1:$A$1000)),0),"")</f>
        <v/>
      </c>
      <c r="AD109" t="str">
        <f ca="1">IF(X109&lt;&gt;"",INDEX(IDマスタ!$C$1:$C$1000,SUMPRODUCT((IDマスタ!$B$1:$B$1000=AD$3)*(IDマスタ!$E$1:$E$1000=X109)*1,ROW(IDマスタ!$A$1:$A$1000)),0),"")</f>
        <v>Q00000004550</v>
      </c>
      <c r="AE109" t="str">
        <f ca="1">IF(Y109&lt;&gt;"",INDEX(IDマスタ!$C$1:$C$1000,SUMPRODUCT((IDマスタ!$B$1:$B$1000=AE$3)*(IDマスタ!$E$1:$E$1000=Y109)*1,ROW(IDマスタ!$A$1:$A$1000)),0),"")</f>
        <v/>
      </c>
    </row>
    <row r="110" spans="1:31">
      <c r="A110">
        <v>86</v>
      </c>
      <c r="B110" t="s">
        <v>2696</v>
      </c>
      <c r="C110" t="s">
        <v>99</v>
      </c>
      <c r="D110" t="str">
        <f t="shared" si="32"/>
        <v>授業のまとめを先生が見る_算数ALの実施</v>
      </c>
      <c r="E110" t="str">
        <f>INDEX(対応表2!E:E,MATCH(統一!D110,対応表2!D:D,0),0)</f>
        <v>q98</v>
      </c>
      <c r="G110" t="s">
        <v>200</v>
      </c>
      <c r="I110" t="s">
        <v>186</v>
      </c>
      <c r="K110" t="s">
        <v>184</v>
      </c>
      <c r="N110" t="str">
        <f t="shared" ca="1" si="33"/>
        <v>ノートやワークシート，プリントに書いたじゅ業のまとめを先生に見てもらうこと</v>
      </c>
      <c r="O110" t="str">
        <f t="shared" ca="1" si="34"/>
        <v/>
      </c>
      <c r="P110" t="str">
        <f t="shared" ca="1" si="35"/>
        <v>ノートやワークシート，プリントに書いた授業のまとめを先生に見てもらうこと</v>
      </c>
      <c r="Q110" t="str">
        <f t="shared" ca="1" si="36"/>
        <v/>
      </c>
      <c r="R110" t="str">
        <f t="shared" ca="1" si="37"/>
        <v>ノートやワークシート，プリントに書いた授業のまとめを先生に見てもらうこと</v>
      </c>
      <c r="S110" t="str">
        <f t="shared" ca="1" si="38"/>
        <v/>
      </c>
      <c r="T110">
        <f t="shared" ca="1" si="39"/>
        <v>84</v>
      </c>
      <c r="U110" t="str">
        <f t="shared" ca="1" si="27"/>
        <v/>
      </c>
      <c r="V110">
        <f t="shared" ca="1" si="28"/>
        <v>70</v>
      </c>
      <c r="W110" t="str">
        <f t="shared" ca="1" si="29"/>
        <v/>
      </c>
      <c r="X110">
        <f t="shared" ca="1" si="30"/>
        <v>74</v>
      </c>
      <c r="Y110" t="str">
        <f t="shared" ca="1" si="31"/>
        <v/>
      </c>
      <c r="Z110" t="str">
        <f ca="1">IF(T110&lt;&gt;"",INDEX(IDマスタ!$C$1:$C$1000,SUMPRODUCT((IDマスタ!$B$1:$B$1000=Z$3)*(IDマスタ!$E$1:$E$1000=T110)*1,ROW(IDマスタ!$A$1:$A$1000)),0),"")</f>
        <v>Q00000000840</v>
      </c>
      <c r="AA110" t="str">
        <f ca="1">IF(U110&lt;&gt;"",INDEX(IDマスタ!$C$1:$C$1000,SUMPRODUCT((IDマスタ!$B$1:$B$1000=AA$3)*(IDマスタ!$E$1:$E$1000=U110)*1,ROW(IDマスタ!$A$1:$A$1000)),0),"")</f>
        <v/>
      </c>
      <c r="AB110" t="str">
        <f ca="1">IF(V110&lt;&gt;"",INDEX(IDマスタ!$C$1:$C$1000,SUMPRODUCT((IDマスタ!$B$1:$B$1000=AB$3)*(IDマスタ!$E$1:$E$1000=V110)*1,ROW(IDマスタ!$A$1:$A$1000)),0),"")</f>
        <v>Q00000002760</v>
      </c>
      <c r="AC110" t="str">
        <f ca="1">IF(W110&lt;&gt;"",INDEX(IDマスタ!$C$1:$C$1000,SUMPRODUCT((IDマスタ!$B$1:$B$1000=AC$3)*(IDマスタ!$E$1:$E$1000=W110)*1,ROW(IDマスタ!$A$1:$A$1000)),0),"")</f>
        <v/>
      </c>
      <c r="AD110" t="str">
        <f ca="1">IF(X110&lt;&gt;"",INDEX(IDマスタ!$C$1:$C$1000,SUMPRODUCT((IDマスタ!$B$1:$B$1000=AD$3)*(IDマスタ!$E$1:$E$1000=X110)*1,ROW(IDマスタ!$A$1:$A$1000)),0),"")</f>
        <v>Q00000004560</v>
      </c>
      <c r="AE110" t="str">
        <f ca="1">IF(Y110&lt;&gt;"",INDEX(IDマスタ!$C$1:$C$1000,SUMPRODUCT((IDマスタ!$B$1:$B$1000=AE$3)*(IDマスタ!$E$1:$E$1000=Y110)*1,ROW(IDマスタ!$A$1:$A$1000)),0),"")</f>
        <v/>
      </c>
    </row>
    <row r="111" spans="1:31">
      <c r="A111">
        <v>87</v>
      </c>
      <c r="B111" t="s">
        <v>2696</v>
      </c>
      <c r="C111" t="s">
        <v>2047</v>
      </c>
      <c r="D111" t="str">
        <f t="shared" si="32"/>
        <v>ドリルをする【逆転項目】_算数ALの実施</v>
      </c>
      <c r="E111" t="str">
        <f>INDEX(対応表2!E:E,MATCH(統一!D111,対応表2!D:D,0),0)</f>
        <v>q99</v>
      </c>
      <c r="G111" t="s">
        <v>201</v>
      </c>
      <c r="I111" t="s">
        <v>187</v>
      </c>
      <c r="K111" t="s">
        <v>185</v>
      </c>
      <c r="N111" t="str">
        <f t="shared" ca="1" si="33"/>
        <v>ドリルなどをすること</v>
      </c>
      <c r="O111" t="str">
        <f t="shared" ca="1" si="34"/>
        <v/>
      </c>
      <c r="P111" t="str">
        <f t="shared" ca="1" si="35"/>
        <v>ドリルなどをすること</v>
      </c>
      <c r="Q111" t="str">
        <f t="shared" ca="1" si="36"/>
        <v/>
      </c>
      <c r="R111" t="str">
        <f t="shared" ca="1" si="37"/>
        <v>ドリルなどをすること</v>
      </c>
      <c r="S111" t="str">
        <f t="shared" ca="1" si="38"/>
        <v/>
      </c>
      <c r="T111">
        <f t="shared" ca="1" si="39"/>
        <v>85</v>
      </c>
      <c r="U111" t="str">
        <f t="shared" ca="1" si="27"/>
        <v/>
      </c>
      <c r="V111">
        <f t="shared" ca="1" si="28"/>
        <v>71</v>
      </c>
      <c r="W111" t="str">
        <f t="shared" ca="1" si="29"/>
        <v/>
      </c>
      <c r="X111">
        <f t="shared" ca="1" si="30"/>
        <v>75</v>
      </c>
      <c r="Y111" t="str">
        <f t="shared" ca="1" si="31"/>
        <v/>
      </c>
      <c r="Z111" t="str">
        <f ca="1">IF(T111&lt;&gt;"",INDEX(IDマスタ!$C$1:$C$1000,SUMPRODUCT((IDマスタ!$B$1:$B$1000=Z$3)*(IDマスタ!$E$1:$E$1000=T111)*1,ROW(IDマスタ!$A$1:$A$1000)),0),"")</f>
        <v>Q00000000850</v>
      </c>
      <c r="AA111" t="str">
        <f ca="1">IF(U111&lt;&gt;"",INDEX(IDマスタ!$C$1:$C$1000,SUMPRODUCT((IDマスタ!$B$1:$B$1000=AA$3)*(IDマスタ!$E$1:$E$1000=U111)*1,ROW(IDマスタ!$A$1:$A$1000)),0),"")</f>
        <v/>
      </c>
      <c r="AB111" t="str">
        <f ca="1">IF(V111&lt;&gt;"",INDEX(IDマスタ!$C$1:$C$1000,SUMPRODUCT((IDマスタ!$B$1:$B$1000=AB$3)*(IDマスタ!$E$1:$E$1000=V111)*1,ROW(IDマスタ!$A$1:$A$1000)),0),"")</f>
        <v>Q00000002770</v>
      </c>
      <c r="AC111" t="str">
        <f ca="1">IF(W111&lt;&gt;"",INDEX(IDマスタ!$C$1:$C$1000,SUMPRODUCT((IDマスタ!$B$1:$B$1000=AC$3)*(IDマスタ!$E$1:$E$1000=W111)*1,ROW(IDマスタ!$A$1:$A$1000)),0),"")</f>
        <v/>
      </c>
      <c r="AD111" t="str">
        <f ca="1">IF(X111&lt;&gt;"",INDEX(IDマスタ!$C$1:$C$1000,SUMPRODUCT((IDマスタ!$B$1:$B$1000=AD$3)*(IDマスタ!$E$1:$E$1000=X111)*1,ROW(IDマスタ!$A$1:$A$1000)),0),"")</f>
        <v>Q00000004570</v>
      </c>
      <c r="AE111" t="str">
        <f ca="1">IF(Y111&lt;&gt;"",INDEX(IDマスタ!$C$1:$C$1000,SUMPRODUCT((IDマスタ!$B$1:$B$1000=AE$3)*(IDマスタ!$E$1:$E$1000=Y111)*1,ROW(IDマスタ!$A$1:$A$1000)),0),"")</f>
        <v/>
      </c>
    </row>
    <row r="112" spans="1:31">
      <c r="A112">
        <v>88</v>
      </c>
      <c r="B112" t="s">
        <v>2696</v>
      </c>
      <c r="C112" t="s">
        <v>100</v>
      </c>
      <c r="D112" t="str">
        <f t="shared" si="32"/>
        <v>考えを出し合って解決する_算数ALの実施</v>
      </c>
      <c r="E112" t="str">
        <f>INDEX(対応表2!E:E,MATCH(統一!D112,対応表2!D:D,0),0)</f>
        <v>q100</v>
      </c>
      <c r="G112" t="s">
        <v>202</v>
      </c>
      <c r="I112" t="s">
        <v>188</v>
      </c>
      <c r="K112" t="s">
        <v>186</v>
      </c>
      <c r="N112" t="str">
        <f t="shared" ca="1" si="33"/>
        <v>グループで活動するときに，一人の考えだけでなくみんなで考えを出し合ってか題をかい決すること</v>
      </c>
      <c r="O112" t="str">
        <f t="shared" ca="1" si="34"/>
        <v/>
      </c>
      <c r="P112" t="str">
        <f t="shared" ca="1" si="35"/>
        <v>グループで活動するときに，一人の考えだけでなくみんなで考えを出し合って課題を解決すること</v>
      </c>
      <c r="Q112" t="str">
        <f t="shared" ca="1" si="36"/>
        <v/>
      </c>
      <c r="R112" t="str">
        <f t="shared" ca="1" si="37"/>
        <v>グループで活動するときに，一人の考えだけでなくみんなで考えを出し合って課題を解決すること</v>
      </c>
      <c r="S112" t="str">
        <f t="shared" ca="1" si="38"/>
        <v/>
      </c>
      <c r="T112">
        <f t="shared" ca="1" si="39"/>
        <v>86</v>
      </c>
      <c r="U112" t="str">
        <f t="shared" ca="1" si="27"/>
        <v/>
      </c>
      <c r="V112">
        <f t="shared" ca="1" si="28"/>
        <v>72</v>
      </c>
      <c r="W112" t="str">
        <f t="shared" ca="1" si="29"/>
        <v/>
      </c>
      <c r="X112">
        <f t="shared" ca="1" si="30"/>
        <v>76</v>
      </c>
      <c r="Y112" t="str">
        <f t="shared" ca="1" si="31"/>
        <v/>
      </c>
      <c r="Z112" t="str">
        <f ca="1">IF(T112&lt;&gt;"",INDEX(IDマスタ!$C$1:$C$1000,SUMPRODUCT((IDマスタ!$B$1:$B$1000=Z$3)*(IDマスタ!$E$1:$E$1000=T112)*1,ROW(IDマスタ!$A$1:$A$1000)),0),"")</f>
        <v>Q00000000860</v>
      </c>
      <c r="AA112" t="str">
        <f ca="1">IF(U112&lt;&gt;"",INDEX(IDマスタ!$C$1:$C$1000,SUMPRODUCT((IDマスタ!$B$1:$B$1000=AA$3)*(IDマスタ!$E$1:$E$1000=U112)*1,ROW(IDマスタ!$A$1:$A$1000)),0),"")</f>
        <v/>
      </c>
      <c r="AB112" t="str">
        <f ca="1">IF(V112&lt;&gt;"",INDEX(IDマスタ!$C$1:$C$1000,SUMPRODUCT((IDマスタ!$B$1:$B$1000=AB$3)*(IDマスタ!$E$1:$E$1000=V112)*1,ROW(IDマスタ!$A$1:$A$1000)),0),"")</f>
        <v>Q00000002780</v>
      </c>
      <c r="AC112" t="str">
        <f ca="1">IF(W112&lt;&gt;"",INDEX(IDマスタ!$C$1:$C$1000,SUMPRODUCT((IDマスタ!$B$1:$B$1000=AC$3)*(IDマスタ!$E$1:$E$1000=W112)*1,ROW(IDマスタ!$A$1:$A$1000)),0),"")</f>
        <v/>
      </c>
      <c r="AD112" t="str">
        <f ca="1">IF(X112&lt;&gt;"",INDEX(IDマスタ!$C$1:$C$1000,SUMPRODUCT((IDマスタ!$B$1:$B$1000=AD$3)*(IDマスタ!$E$1:$E$1000=X112)*1,ROW(IDマスタ!$A$1:$A$1000)),0),"")</f>
        <v>Q00000004580</v>
      </c>
      <c r="AE112" t="str">
        <f ca="1">IF(Y112&lt;&gt;"",INDEX(IDマスタ!$C$1:$C$1000,SUMPRODUCT((IDマスタ!$B$1:$B$1000=AE$3)*(IDマスタ!$E$1:$E$1000=Y112)*1,ROW(IDマスタ!$A$1:$A$1000)),0),"")</f>
        <v/>
      </c>
    </row>
    <row r="113" spans="1:31">
      <c r="A113">
        <v>89</v>
      </c>
      <c r="B113" t="s">
        <v>2696</v>
      </c>
      <c r="C113" t="s">
        <v>1972</v>
      </c>
      <c r="D113" t="str">
        <f t="shared" si="32"/>
        <v>いろいろな考えを発表する_算数ALの実施</v>
      </c>
      <c r="E113" t="str">
        <f>INDEX(対応表2!E:E,MATCH(統一!D113,対応表2!D:D,0),0)</f>
        <v>q101</v>
      </c>
      <c r="G113" t="s">
        <v>203</v>
      </c>
      <c r="I113" t="s">
        <v>189</v>
      </c>
      <c r="K113" t="s">
        <v>187</v>
      </c>
      <c r="N113" t="str">
        <f t="shared" ca="1" si="33"/>
        <v>じゅ業でか題をかい決するときに，みんなでいろいろな考えを発表すること</v>
      </c>
      <c r="O113" t="str">
        <f t="shared" ca="1" si="34"/>
        <v/>
      </c>
      <c r="P113" t="str">
        <f t="shared" ca="1" si="35"/>
        <v>授業で課題を解決するときに，みんなでいろいろな考えを発表すること</v>
      </c>
      <c r="Q113" t="str">
        <f t="shared" ca="1" si="36"/>
        <v/>
      </c>
      <c r="R113" t="str">
        <f t="shared" ca="1" si="37"/>
        <v>授業で課題を解決するときに，みんなでいろいろな考えを発表すること</v>
      </c>
      <c r="S113" t="str">
        <f t="shared" ca="1" si="38"/>
        <v/>
      </c>
      <c r="T113">
        <f t="shared" ca="1" si="39"/>
        <v>87</v>
      </c>
      <c r="U113" t="str">
        <f t="shared" ca="1" si="27"/>
        <v/>
      </c>
      <c r="V113">
        <f t="shared" ca="1" si="28"/>
        <v>73</v>
      </c>
      <c r="W113" t="str">
        <f t="shared" ca="1" si="29"/>
        <v/>
      </c>
      <c r="X113">
        <f t="shared" ca="1" si="30"/>
        <v>77</v>
      </c>
      <c r="Y113" t="str">
        <f t="shared" ca="1" si="31"/>
        <v/>
      </c>
      <c r="Z113" t="str">
        <f ca="1">IF(T113&lt;&gt;"",INDEX(IDマスタ!$C$1:$C$1000,SUMPRODUCT((IDマスタ!$B$1:$B$1000=Z$3)*(IDマスタ!$E$1:$E$1000=T113)*1,ROW(IDマスタ!$A$1:$A$1000)),0),"")</f>
        <v>Q00000000870</v>
      </c>
      <c r="AA113" t="str">
        <f ca="1">IF(U113&lt;&gt;"",INDEX(IDマスタ!$C$1:$C$1000,SUMPRODUCT((IDマスタ!$B$1:$B$1000=AA$3)*(IDマスタ!$E$1:$E$1000=U113)*1,ROW(IDマスタ!$A$1:$A$1000)),0),"")</f>
        <v/>
      </c>
      <c r="AB113" t="str">
        <f ca="1">IF(V113&lt;&gt;"",INDEX(IDマスタ!$C$1:$C$1000,SUMPRODUCT((IDマスタ!$B$1:$B$1000=AB$3)*(IDマスタ!$E$1:$E$1000=V113)*1,ROW(IDマスタ!$A$1:$A$1000)),0),"")</f>
        <v>Q00000002790</v>
      </c>
      <c r="AC113" t="str">
        <f ca="1">IF(W113&lt;&gt;"",INDEX(IDマスタ!$C$1:$C$1000,SUMPRODUCT((IDマスタ!$B$1:$B$1000=AC$3)*(IDマスタ!$E$1:$E$1000=W113)*1,ROW(IDマスタ!$A$1:$A$1000)),0),"")</f>
        <v/>
      </c>
      <c r="AD113" t="str">
        <f ca="1">IF(X113&lt;&gt;"",INDEX(IDマスタ!$C$1:$C$1000,SUMPRODUCT((IDマスタ!$B$1:$B$1000=AD$3)*(IDマスタ!$E$1:$E$1000=X113)*1,ROW(IDマスタ!$A$1:$A$1000)),0),"")</f>
        <v>Q00000004590</v>
      </c>
      <c r="AE113" t="str">
        <f ca="1">IF(Y113&lt;&gt;"",INDEX(IDマスタ!$C$1:$C$1000,SUMPRODUCT((IDマスタ!$B$1:$B$1000=AE$3)*(IDマスタ!$E$1:$E$1000=Y113)*1,ROW(IDマスタ!$A$1:$A$1000)),0),"")</f>
        <v/>
      </c>
    </row>
    <row r="114" spans="1:31">
      <c r="A114">
        <v>90</v>
      </c>
      <c r="B114" t="s">
        <v>2696</v>
      </c>
      <c r="C114" t="s">
        <v>101</v>
      </c>
      <c r="D114" t="str">
        <f t="shared" si="32"/>
        <v>授業の始めに解決方法を考える_算数ALの実施</v>
      </c>
      <c r="E114" t="str">
        <f>INDEX(対応表2!E:E,MATCH(統一!D114,対応表2!D:D,0),0)</f>
        <v>q102</v>
      </c>
      <c r="G114" t="s">
        <v>204</v>
      </c>
      <c r="I114" t="s">
        <v>190</v>
      </c>
      <c r="K114" t="s">
        <v>188</v>
      </c>
      <c r="N114" t="str">
        <f t="shared" ca="1" si="33"/>
        <v>じゅ業の始めに，先生から，どうやったらか題をかい決できるか考えるように言われること</v>
      </c>
      <c r="O114" t="str">
        <f t="shared" ca="1" si="34"/>
        <v/>
      </c>
      <c r="P114" t="str">
        <f t="shared" ca="1" si="35"/>
        <v>授業の始めに，先生から，どうやったら課題を解決できるか考えるように言われること</v>
      </c>
      <c r="Q114" t="str">
        <f t="shared" ca="1" si="36"/>
        <v/>
      </c>
      <c r="R114" t="str">
        <f t="shared" ca="1" si="37"/>
        <v>授業の始めに，先生から，どうやったら課題を解決できるか考えるように言われること</v>
      </c>
      <c r="S114" t="str">
        <f t="shared" ca="1" si="38"/>
        <v/>
      </c>
      <c r="T114">
        <f t="shared" ca="1" si="39"/>
        <v>88</v>
      </c>
      <c r="U114" t="str">
        <f t="shared" ca="1" si="27"/>
        <v/>
      </c>
      <c r="V114">
        <f t="shared" ca="1" si="28"/>
        <v>74</v>
      </c>
      <c r="W114" t="str">
        <f t="shared" ca="1" si="29"/>
        <v/>
      </c>
      <c r="X114">
        <f t="shared" ca="1" si="30"/>
        <v>78</v>
      </c>
      <c r="Y114" t="str">
        <f t="shared" ca="1" si="31"/>
        <v/>
      </c>
      <c r="Z114" t="str">
        <f ca="1">IF(T114&lt;&gt;"",INDEX(IDマスタ!$C$1:$C$1000,SUMPRODUCT((IDマスタ!$B$1:$B$1000=Z$3)*(IDマスタ!$E$1:$E$1000=T114)*1,ROW(IDマスタ!$A$1:$A$1000)),0),"")</f>
        <v>Q00000000880</v>
      </c>
      <c r="AA114" t="str">
        <f ca="1">IF(U114&lt;&gt;"",INDEX(IDマスタ!$C$1:$C$1000,SUMPRODUCT((IDマスタ!$B$1:$B$1000=AA$3)*(IDマスタ!$E$1:$E$1000=U114)*1,ROW(IDマスタ!$A$1:$A$1000)),0),"")</f>
        <v/>
      </c>
      <c r="AB114" t="str">
        <f ca="1">IF(V114&lt;&gt;"",INDEX(IDマスタ!$C$1:$C$1000,SUMPRODUCT((IDマスタ!$B$1:$B$1000=AB$3)*(IDマスタ!$E$1:$E$1000=V114)*1,ROW(IDマスタ!$A$1:$A$1000)),0),"")</f>
        <v>Q00000002800</v>
      </c>
      <c r="AC114" t="str">
        <f ca="1">IF(W114&lt;&gt;"",INDEX(IDマスタ!$C$1:$C$1000,SUMPRODUCT((IDマスタ!$B$1:$B$1000=AC$3)*(IDマスタ!$E$1:$E$1000=W114)*1,ROW(IDマスタ!$A$1:$A$1000)),0),"")</f>
        <v/>
      </c>
      <c r="AD114" t="str">
        <f ca="1">IF(X114&lt;&gt;"",INDEX(IDマスタ!$C$1:$C$1000,SUMPRODUCT((IDマスタ!$B$1:$B$1000=AD$3)*(IDマスタ!$E$1:$E$1000=X114)*1,ROW(IDマスタ!$A$1:$A$1000)),0),"")</f>
        <v>Q00000004600</v>
      </c>
      <c r="AE114" t="str">
        <f ca="1">IF(Y114&lt;&gt;"",INDEX(IDマスタ!$C$1:$C$1000,SUMPRODUCT((IDマスタ!$B$1:$B$1000=AE$3)*(IDマスタ!$E$1:$E$1000=Y114)*1,ROW(IDマスタ!$A$1:$A$1000)),0),"")</f>
        <v/>
      </c>
    </row>
    <row r="115" spans="1:31">
      <c r="A115">
        <v>91</v>
      </c>
      <c r="B115" t="s">
        <v>2696</v>
      </c>
      <c r="C115" t="s">
        <v>102</v>
      </c>
      <c r="D115" t="str">
        <f t="shared" si="32"/>
        <v>授業の最後に次時の疑問が浮かぶ_算数ALの実施</v>
      </c>
      <c r="E115" t="str">
        <f>INDEX(対応表2!E:E,MATCH(統一!D115,対応表2!D:D,0),0)</f>
        <v>q103</v>
      </c>
      <c r="G115" t="s">
        <v>205</v>
      </c>
      <c r="I115" t="s">
        <v>191</v>
      </c>
      <c r="K115" t="s">
        <v>189</v>
      </c>
      <c r="N115" t="str">
        <f t="shared" ca="1" si="33"/>
        <v>じゅ業の始めには気がつかなかったぎ問が，じゅ業の終わりに，頭にうかんできたこと</v>
      </c>
      <c r="O115" t="str">
        <f t="shared" ca="1" si="34"/>
        <v/>
      </c>
      <c r="P115" t="str">
        <f t="shared" ca="1" si="35"/>
        <v>授業の始めには気が付かなかった疑問が，授業の終わりに，頭にうかんできたこと</v>
      </c>
      <c r="Q115" t="str">
        <f t="shared" ca="1" si="36"/>
        <v/>
      </c>
      <c r="R115" t="str">
        <f t="shared" ca="1" si="37"/>
        <v>授業の始めには気が付かなかった疑問が，授業の終わりに，頭に浮かんできたこと</v>
      </c>
      <c r="S115" t="str">
        <f t="shared" ca="1" si="38"/>
        <v/>
      </c>
      <c r="T115">
        <f t="shared" ca="1" si="39"/>
        <v>89</v>
      </c>
      <c r="U115" t="str">
        <f t="shared" ca="1" si="27"/>
        <v/>
      </c>
      <c r="V115">
        <f t="shared" ca="1" si="28"/>
        <v>75</v>
      </c>
      <c r="W115" t="str">
        <f t="shared" ca="1" si="29"/>
        <v/>
      </c>
      <c r="X115">
        <f t="shared" ca="1" si="30"/>
        <v>79</v>
      </c>
      <c r="Y115" t="str">
        <f t="shared" ca="1" si="31"/>
        <v/>
      </c>
      <c r="Z115" t="str">
        <f ca="1">IF(T115&lt;&gt;"",INDEX(IDマスタ!$C$1:$C$1000,SUMPRODUCT((IDマスタ!$B$1:$B$1000=Z$3)*(IDマスタ!$E$1:$E$1000=T115)*1,ROW(IDマスタ!$A$1:$A$1000)),0),"")</f>
        <v>Q00000000890</v>
      </c>
      <c r="AA115" t="str">
        <f ca="1">IF(U115&lt;&gt;"",INDEX(IDマスタ!$C$1:$C$1000,SUMPRODUCT((IDマスタ!$B$1:$B$1000=AA$3)*(IDマスタ!$E$1:$E$1000=U115)*1,ROW(IDマスタ!$A$1:$A$1000)),0),"")</f>
        <v/>
      </c>
      <c r="AB115" t="str">
        <f ca="1">IF(V115&lt;&gt;"",INDEX(IDマスタ!$C$1:$C$1000,SUMPRODUCT((IDマスタ!$B$1:$B$1000=AB$3)*(IDマスタ!$E$1:$E$1000=V115)*1,ROW(IDマスタ!$A$1:$A$1000)),0),"")</f>
        <v>Q00000002810</v>
      </c>
      <c r="AC115" t="str">
        <f ca="1">IF(W115&lt;&gt;"",INDEX(IDマスタ!$C$1:$C$1000,SUMPRODUCT((IDマスタ!$B$1:$B$1000=AC$3)*(IDマスタ!$E$1:$E$1000=W115)*1,ROW(IDマスタ!$A$1:$A$1000)),0),"")</f>
        <v/>
      </c>
      <c r="AD115" t="str">
        <f ca="1">IF(X115&lt;&gt;"",INDEX(IDマスタ!$C$1:$C$1000,SUMPRODUCT((IDマスタ!$B$1:$B$1000=AD$3)*(IDマスタ!$E$1:$E$1000=X115)*1,ROW(IDマスタ!$A$1:$A$1000)),0),"")</f>
        <v>Q00000004610</v>
      </c>
      <c r="AE115" t="str">
        <f ca="1">IF(Y115&lt;&gt;"",INDEX(IDマスタ!$C$1:$C$1000,SUMPRODUCT((IDマスタ!$B$1:$B$1000=AE$3)*(IDマスタ!$E$1:$E$1000=Y115)*1,ROW(IDマスタ!$A$1:$A$1000)),0),"")</f>
        <v/>
      </c>
    </row>
    <row r="116" spans="1:31">
      <c r="A116">
        <v>92</v>
      </c>
      <c r="B116" t="s">
        <v>2696</v>
      </c>
      <c r="C116" t="s">
        <v>97</v>
      </c>
      <c r="D116" t="str">
        <f t="shared" si="32"/>
        <v>友達の考えを聞いてよくわかる_算数ALの実施</v>
      </c>
      <c r="E116" t="e">
        <f>INDEX(対応表2!E:E,MATCH(統一!D116,対応表2!D:D,0),0)</f>
        <v>#N/A</v>
      </c>
      <c r="N116" t="str">
        <f t="shared" ca="1" si="33"/>
        <v/>
      </c>
      <c r="O116" t="str">
        <f t="shared" ca="1" si="34"/>
        <v/>
      </c>
      <c r="P116" t="str">
        <f t="shared" ca="1" si="35"/>
        <v/>
      </c>
      <c r="Q116" t="str">
        <f t="shared" ca="1" si="36"/>
        <v/>
      </c>
      <c r="R116" t="str">
        <f t="shared" ca="1" si="37"/>
        <v/>
      </c>
      <c r="S116" t="str">
        <f t="shared" ca="1" si="38"/>
        <v/>
      </c>
      <c r="T116" t="str">
        <f t="shared" ca="1" si="39"/>
        <v/>
      </c>
      <c r="U116" t="str">
        <f t="shared" ca="1" si="27"/>
        <v/>
      </c>
      <c r="V116" t="str">
        <f t="shared" ca="1" si="28"/>
        <v/>
      </c>
      <c r="W116" t="str">
        <f t="shared" ca="1" si="29"/>
        <v/>
      </c>
      <c r="X116" t="str">
        <f t="shared" ca="1" si="30"/>
        <v/>
      </c>
      <c r="Y116" t="str">
        <f t="shared" ca="1" si="31"/>
        <v/>
      </c>
      <c r="Z116" t="str">
        <f ca="1">IF(T116&lt;&gt;"",INDEX(IDマスタ!$C$1:$C$1000,SUMPRODUCT((IDマスタ!$B$1:$B$1000=Z$3)*(IDマスタ!$E$1:$E$1000=T116)*1,ROW(IDマスタ!$A$1:$A$1000)),0),"")</f>
        <v/>
      </c>
      <c r="AA116" t="str">
        <f ca="1">IF(U116&lt;&gt;"",INDEX(IDマスタ!$C$1:$C$1000,SUMPRODUCT((IDマスタ!$B$1:$B$1000=AA$3)*(IDマスタ!$E$1:$E$1000=U116)*1,ROW(IDマスタ!$A$1:$A$1000)),0),"")</f>
        <v/>
      </c>
      <c r="AB116" t="str">
        <f ca="1">IF(V116&lt;&gt;"",INDEX(IDマスタ!$C$1:$C$1000,SUMPRODUCT((IDマスタ!$B$1:$B$1000=AB$3)*(IDマスタ!$E$1:$E$1000=V116)*1,ROW(IDマスタ!$A$1:$A$1000)),0),"")</f>
        <v/>
      </c>
      <c r="AC116" t="str">
        <f ca="1">IF(W116&lt;&gt;"",INDEX(IDマスタ!$C$1:$C$1000,SUMPRODUCT((IDマスタ!$B$1:$B$1000=AC$3)*(IDマスタ!$E$1:$E$1000=W116)*1,ROW(IDマスタ!$A$1:$A$1000)),0),"")</f>
        <v/>
      </c>
      <c r="AD116" t="str">
        <f ca="1">IF(X116&lt;&gt;"",INDEX(IDマスタ!$C$1:$C$1000,SUMPRODUCT((IDマスタ!$B$1:$B$1000=AD$3)*(IDマスタ!$E$1:$E$1000=X116)*1,ROW(IDマスタ!$A$1:$A$1000)),0),"")</f>
        <v/>
      </c>
      <c r="AE116" t="str">
        <f ca="1">IF(Y116&lt;&gt;"",INDEX(IDマスタ!$C$1:$C$1000,SUMPRODUCT((IDマスタ!$B$1:$B$1000=AE$3)*(IDマスタ!$E$1:$E$1000=Y116)*1,ROW(IDマスタ!$A$1:$A$1000)),0),"")</f>
        <v/>
      </c>
    </row>
    <row r="117" spans="1:31">
      <c r="A117">
        <v>93</v>
      </c>
      <c r="B117" t="s">
        <v>3017</v>
      </c>
      <c r="C117" t="s">
        <v>103</v>
      </c>
      <c r="D117" t="str">
        <f t="shared" si="32"/>
        <v>友達との英語の活動で表現できるようになる_ALの実施（英語）</v>
      </c>
      <c r="E117" t="str">
        <f>INDEX(対応表2!E:E,MATCH(統一!D117,対応表2!D:D,0),0)</f>
        <v>q104</v>
      </c>
      <c r="K117" t="s">
        <v>190</v>
      </c>
      <c r="L117" t="s">
        <v>195</v>
      </c>
      <c r="N117" t="str">
        <f t="shared" ca="1" si="33"/>
        <v/>
      </c>
      <c r="O117" t="str">
        <f t="shared" ca="1" si="34"/>
        <v/>
      </c>
      <c r="P117" t="str">
        <f t="shared" ca="1" si="35"/>
        <v/>
      </c>
      <c r="Q117" t="str">
        <f t="shared" ca="1" si="36"/>
        <v/>
      </c>
      <c r="R117" t="str">
        <f t="shared" ca="1" si="37"/>
        <v>授業で，友達と英語を使って活動することで，新しい英語の表現を使えるようになりましたか</v>
      </c>
      <c r="S117" t="str">
        <f t="shared" ca="1" si="38"/>
        <v>授業で，友達と英語を使って活動することで，新しい英語の表現を使えるようになりましたか</v>
      </c>
      <c r="T117" t="str">
        <f t="shared" ca="1" si="39"/>
        <v/>
      </c>
      <c r="U117" t="str">
        <f t="shared" ca="1" si="27"/>
        <v/>
      </c>
      <c r="V117" t="str">
        <f t="shared" ca="1" si="28"/>
        <v/>
      </c>
      <c r="W117" t="str">
        <f t="shared" ca="1" si="29"/>
        <v/>
      </c>
      <c r="X117">
        <f t="shared" ca="1" si="30"/>
        <v>80</v>
      </c>
      <c r="Y117">
        <f t="shared" ca="1" si="31"/>
        <v>85</v>
      </c>
      <c r="Z117" t="str">
        <f ca="1">IF(T117&lt;&gt;"",INDEX(IDマスタ!$C$1:$C$1000,SUMPRODUCT((IDマスタ!$B$1:$B$1000=Z$3)*(IDマスタ!$E$1:$E$1000=T117)*1,ROW(IDマスタ!$A$1:$A$1000)),0),"")</f>
        <v/>
      </c>
      <c r="AA117" t="str">
        <f ca="1">IF(U117&lt;&gt;"",INDEX(IDマスタ!$C$1:$C$1000,SUMPRODUCT((IDマスタ!$B$1:$B$1000=AA$3)*(IDマスタ!$E$1:$E$1000=U117)*1,ROW(IDマスタ!$A$1:$A$1000)),0),"")</f>
        <v/>
      </c>
      <c r="AB117" t="str">
        <f ca="1">IF(V117&lt;&gt;"",INDEX(IDマスタ!$C$1:$C$1000,SUMPRODUCT((IDマスタ!$B$1:$B$1000=AB$3)*(IDマスタ!$E$1:$E$1000=V117)*1,ROW(IDマスタ!$A$1:$A$1000)),0),"")</f>
        <v/>
      </c>
      <c r="AC117" t="str">
        <f ca="1">IF(W117&lt;&gt;"",INDEX(IDマスタ!$C$1:$C$1000,SUMPRODUCT((IDマスタ!$B$1:$B$1000=AC$3)*(IDマスタ!$E$1:$E$1000=W117)*1,ROW(IDマスタ!$A$1:$A$1000)),0),"")</f>
        <v/>
      </c>
      <c r="AD117" t="str">
        <f ca="1">IF(X117&lt;&gt;"",INDEX(IDマスタ!$C$1:$C$1000,SUMPRODUCT((IDマスタ!$B$1:$B$1000=AD$3)*(IDマスタ!$E$1:$E$1000=X117)*1,ROW(IDマスタ!$A$1:$A$1000)),0),"")</f>
        <v>Q00000004620</v>
      </c>
      <c r="AE117" t="str">
        <f ca="1">IF(Y117&lt;&gt;"",INDEX(IDマスタ!$C$1:$C$1000,SUMPRODUCT((IDマスタ!$B$1:$B$1000=AE$3)*(IDマスタ!$E$1:$E$1000=Y117)*1,ROW(IDマスタ!$A$1:$A$1000)),0),"")</f>
        <v>Q00000005640</v>
      </c>
    </row>
    <row r="118" spans="1:31">
      <c r="A118">
        <v>94</v>
      </c>
      <c r="B118" t="s">
        <v>3017</v>
      </c>
      <c r="C118" t="s">
        <v>104</v>
      </c>
      <c r="D118" t="str">
        <f t="shared" si="32"/>
        <v>考えや気持ちを英語で聞く話す読む書く_ALの実施（英語）</v>
      </c>
      <c r="E118" t="str">
        <f>INDEX(対応表2!E:E,MATCH(統一!D118,対応表2!D:D,0),0)</f>
        <v>q105</v>
      </c>
      <c r="K118" t="s">
        <v>191</v>
      </c>
      <c r="L118" t="s">
        <v>196</v>
      </c>
      <c r="N118" t="str">
        <f t="shared" ca="1" si="33"/>
        <v/>
      </c>
      <c r="O118" t="str">
        <f t="shared" ca="1" si="34"/>
        <v/>
      </c>
      <c r="P118" t="str">
        <f t="shared" ca="1" si="35"/>
        <v/>
      </c>
      <c r="Q118" t="str">
        <f t="shared" ca="1" si="36"/>
        <v/>
      </c>
      <c r="R118" t="str">
        <f t="shared" ca="1" si="37"/>
        <v>授業で，自分や友達の考えや気持ちなどについて，英語で聞く，話す，読む，書くなどの活動を行っていましたか</v>
      </c>
      <c r="S118" t="str">
        <f t="shared" ca="1" si="38"/>
        <v>授業で，自分や友達の考えや気持ちなどについて，英語で聞く，話す，読む，書くなどの活動を行っていましたか</v>
      </c>
      <c r="T118" t="str">
        <f t="shared" ca="1" si="39"/>
        <v/>
      </c>
      <c r="U118" t="str">
        <f t="shared" ca="1" si="27"/>
        <v/>
      </c>
      <c r="V118" t="str">
        <f t="shared" ca="1" si="28"/>
        <v/>
      </c>
      <c r="W118" t="str">
        <f t="shared" ca="1" si="29"/>
        <v/>
      </c>
      <c r="X118">
        <f t="shared" ca="1" si="30"/>
        <v>81</v>
      </c>
      <c r="Y118">
        <f t="shared" ca="1" si="31"/>
        <v>86</v>
      </c>
      <c r="Z118" t="str">
        <f ca="1">IF(T118&lt;&gt;"",INDEX(IDマスタ!$C$1:$C$1000,SUMPRODUCT((IDマスタ!$B$1:$B$1000=Z$3)*(IDマスタ!$E$1:$E$1000=T118)*1,ROW(IDマスタ!$A$1:$A$1000)),0),"")</f>
        <v/>
      </c>
      <c r="AA118" t="str">
        <f ca="1">IF(U118&lt;&gt;"",INDEX(IDマスタ!$C$1:$C$1000,SUMPRODUCT((IDマスタ!$B$1:$B$1000=AA$3)*(IDマスタ!$E$1:$E$1000=U118)*1,ROW(IDマスタ!$A$1:$A$1000)),0),"")</f>
        <v/>
      </c>
      <c r="AB118" t="str">
        <f ca="1">IF(V118&lt;&gt;"",INDEX(IDマスタ!$C$1:$C$1000,SUMPRODUCT((IDマスタ!$B$1:$B$1000=AB$3)*(IDマスタ!$E$1:$E$1000=V118)*1,ROW(IDマスタ!$A$1:$A$1000)),0),"")</f>
        <v/>
      </c>
      <c r="AC118" t="str">
        <f ca="1">IF(W118&lt;&gt;"",INDEX(IDマスタ!$C$1:$C$1000,SUMPRODUCT((IDマスタ!$B$1:$B$1000=AC$3)*(IDマスタ!$E$1:$E$1000=W118)*1,ROW(IDマスタ!$A$1:$A$1000)),0),"")</f>
        <v/>
      </c>
      <c r="AD118" t="str">
        <f ca="1">IF(X118&lt;&gt;"",INDEX(IDマスタ!$C$1:$C$1000,SUMPRODUCT((IDマスタ!$B$1:$B$1000=AD$3)*(IDマスタ!$E$1:$E$1000=X118)*1,ROW(IDマスタ!$A$1:$A$1000)),0),"")</f>
        <v>Q00000004630</v>
      </c>
      <c r="AE118" t="str">
        <f ca="1">IF(Y118&lt;&gt;"",INDEX(IDマスタ!$C$1:$C$1000,SUMPRODUCT((IDマスタ!$B$1:$B$1000=AE$3)*(IDマスタ!$E$1:$E$1000=Y118)*1,ROW(IDマスタ!$A$1:$A$1000)),0),"")</f>
        <v>Q00000005650</v>
      </c>
    </row>
    <row r="119" spans="1:31">
      <c r="A119">
        <v>95</v>
      </c>
      <c r="B119" t="s">
        <v>3017</v>
      </c>
      <c r="C119" t="s">
        <v>105</v>
      </c>
      <c r="D119" t="str">
        <f t="shared" si="32"/>
        <v>英語を使った活動で英語を使ってみたくなる_ALの実施（英語）</v>
      </c>
      <c r="E119" t="str">
        <f>INDEX(対応表2!E:E,MATCH(統一!D119,対応表2!D:D,0),0)</f>
        <v>q106</v>
      </c>
      <c r="K119" t="s">
        <v>192</v>
      </c>
      <c r="L119" t="s">
        <v>197</v>
      </c>
      <c r="N119" t="str">
        <f t="shared" ca="1" si="33"/>
        <v/>
      </c>
      <c r="O119" t="str">
        <f t="shared" ca="1" si="34"/>
        <v/>
      </c>
      <c r="P119" t="str">
        <f t="shared" ca="1" si="35"/>
        <v/>
      </c>
      <c r="Q119" t="str">
        <f t="shared" ca="1" si="36"/>
        <v/>
      </c>
      <c r="R119" t="str">
        <f t="shared" ca="1" si="37"/>
        <v>授業で，英語を使って活動することで，自分も英語を使ってみたいと思うようになりましたか</v>
      </c>
      <c r="S119" t="str">
        <f t="shared" ca="1" si="38"/>
        <v>授業で，英語を使って活動することで，自分も英語を使ってみたいと思うようになりましたか</v>
      </c>
      <c r="T119" t="str">
        <f t="shared" ca="1" si="39"/>
        <v/>
      </c>
      <c r="U119" t="str">
        <f t="shared" ca="1" si="27"/>
        <v/>
      </c>
      <c r="V119" t="str">
        <f t="shared" ca="1" si="28"/>
        <v/>
      </c>
      <c r="W119" t="str">
        <f t="shared" ca="1" si="29"/>
        <v/>
      </c>
      <c r="X119">
        <f t="shared" ca="1" si="30"/>
        <v>82</v>
      </c>
      <c r="Y119">
        <f t="shared" ca="1" si="31"/>
        <v>87</v>
      </c>
      <c r="Z119" t="str">
        <f ca="1">IF(T119&lt;&gt;"",INDEX(IDマスタ!$C$1:$C$1000,SUMPRODUCT((IDマスタ!$B$1:$B$1000=Z$3)*(IDマスタ!$E$1:$E$1000=T119)*1,ROW(IDマスタ!$A$1:$A$1000)),0),"")</f>
        <v/>
      </c>
      <c r="AA119" t="str">
        <f ca="1">IF(U119&lt;&gt;"",INDEX(IDマスタ!$C$1:$C$1000,SUMPRODUCT((IDマスタ!$B$1:$B$1000=AA$3)*(IDマスタ!$E$1:$E$1000=U119)*1,ROW(IDマスタ!$A$1:$A$1000)),0),"")</f>
        <v/>
      </c>
      <c r="AB119" t="str">
        <f ca="1">IF(V119&lt;&gt;"",INDEX(IDマスタ!$C$1:$C$1000,SUMPRODUCT((IDマスタ!$B$1:$B$1000=AB$3)*(IDマスタ!$E$1:$E$1000=V119)*1,ROW(IDマスタ!$A$1:$A$1000)),0),"")</f>
        <v/>
      </c>
      <c r="AC119" t="str">
        <f ca="1">IF(W119&lt;&gt;"",INDEX(IDマスタ!$C$1:$C$1000,SUMPRODUCT((IDマスタ!$B$1:$B$1000=AC$3)*(IDマスタ!$E$1:$E$1000=W119)*1,ROW(IDマスタ!$A$1:$A$1000)),0),"")</f>
        <v/>
      </c>
      <c r="AD119" t="str">
        <f ca="1">IF(X119&lt;&gt;"",INDEX(IDマスタ!$C$1:$C$1000,SUMPRODUCT((IDマスタ!$B$1:$B$1000=AD$3)*(IDマスタ!$E$1:$E$1000=X119)*1,ROW(IDマスタ!$A$1:$A$1000)),0),"")</f>
        <v>Q00000004640</v>
      </c>
      <c r="AE119" t="str">
        <f ca="1">IF(Y119&lt;&gt;"",INDEX(IDマスタ!$C$1:$C$1000,SUMPRODUCT((IDマスタ!$B$1:$B$1000=AE$3)*(IDマスタ!$E$1:$E$1000=Y119)*1,ROW(IDマスタ!$A$1:$A$1000)),0),"")</f>
        <v>Q00000005660</v>
      </c>
    </row>
    <row r="120" spans="1:31">
      <c r="C120" t="s">
        <v>20</v>
      </c>
      <c r="D120" t="str">
        <f t="shared" si="32"/>
        <v>家での生活_</v>
      </c>
      <c r="E120" t="e">
        <f>INDEX(対応表2!E:E,MATCH(統一!D120,対応表2!D:D,0),0)</f>
        <v>#N/A</v>
      </c>
      <c r="N120" t="str">
        <f t="shared" ca="1" si="33"/>
        <v/>
      </c>
      <c r="O120" t="str">
        <f t="shared" ca="1" si="34"/>
        <v/>
      </c>
      <c r="P120" t="str">
        <f t="shared" ca="1" si="35"/>
        <v/>
      </c>
      <c r="Q120" t="str">
        <f t="shared" ca="1" si="36"/>
        <v/>
      </c>
      <c r="R120" t="str">
        <f t="shared" ca="1" si="37"/>
        <v/>
      </c>
      <c r="S120" t="str">
        <f t="shared" ca="1" si="38"/>
        <v/>
      </c>
      <c r="T120" t="str">
        <f t="shared" ca="1" si="39"/>
        <v/>
      </c>
      <c r="U120" t="str">
        <f t="shared" ca="1" si="27"/>
        <v/>
      </c>
      <c r="V120" t="str">
        <f t="shared" ca="1" si="28"/>
        <v/>
      </c>
      <c r="W120" t="str">
        <f t="shared" ca="1" si="29"/>
        <v/>
      </c>
      <c r="X120" t="str">
        <f t="shared" ca="1" si="30"/>
        <v/>
      </c>
      <c r="Y120" t="str">
        <f t="shared" ca="1" si="31"/>
        <v/>
      </c>
      <c r="Z120" t="str">
        <f ca="1">IF(T120&lt;&gt;"",INDEX(IDマスタ!$C$1:$C$1000,SUMPRODUCT((IDマスタ!$B$1:$B$1000=Z$3)*(IDマスタ!$E$1:$E$1000=T120)*1,ROW(IDマスタ!$A$1:$A$1000)),0),"")</f>
        <v/>
      </c>
      <c r="AA120" t="str">
        <f ca="1">IF(U120&lt;&gt;"",INDEX(IDマスタ!$C$1:$C$1000,SUMPRODUCT((IDマスタ!$B$1:$B$1000=AA$3)*(IDマスタ!$E$1:$E$1000=U120)*1,ROW(IDマスタ!$A$1:$A$1000)),0),"")</f>
        <v/>
      </c>
      <c r="AB120" t="str">
        <f ca="1">IF(V120&lt;&gt;"",INDEX(IDマスタ!$C$1:$C$1000,SUMPRODUCT((IDマスタ!$B$1:$B$1000=AB$3)*(IDマスタ!$E$1:$E$1000=V120)*1,ROW(IDマスタ!$A$1:$A$1000)),0),"")</f>
        <v/>
      </c>
      <c r="AC120" t="str">
        <f ca="1">IF(W120&lt;&gt;"",INDEX(IDマスタ!$C$1:$C$1000,SUMPRODUCT((IDマスタ!$B$1:$B$1000=AC$3)*(IDマスタ!$E$1:$E$1000=W120)*1,ROW(IDマスタ!$A$1:$A$1000)),0),"")</f>
        <v/>
      </c>
      <c r="AD120" t="str">
        <f ca="1">IF(X120&lt;&gt;"",INDEX(IDマスタ!$C$1:$C$1000,SUMPRODUCT((IDマスタ!$B$1:$B$1000=AD$3)*(IDマスタ!$E$1:$E$1000=X120)*1,ROW(IDマスタ!$A$1:$A$1000)),0),"")</f>
        <v/>
      </c>
      <c r="AE120" t="str">
        <f ca="1">IF(Y120&lt;&gt;"",INDEX(IDマスタ!$C$1:$C$1000,SUMPRODUCT((IDマスタ!$B$1:$B$1000=AE$3)*(IDマスタ!$E$1:$E$1000=Y120)*1,ROW(IDマスタ!$A$1:$A$1000)),0),"")</f>
        <v/>
      </c>
    </row>
    <row r="121" spans="1:31">
      <c r="A121">
        <v>96</v>
      </c>
      <c r="B121" t="s">
        <v>123</v>
      </c>
      <c r="C121" t="s">
        <v>21</v>
      </c>
      <c r="D121" t="str">
        <f t="shared" si="32"/>
        <v>宿題をしている_生活</v>
      </c>
      <c r="E121" t="str">
        <f>INDEX(対応表2!E:E,MATCH(統一!D121,対応表2!D:D,0),0)</f>
        <v>q107</v>
      </c>
      <c r="G121" t="s">
        <v>220</v>
      </c>
      <c r="H121" t="s">
        <v>204</v>
      </c>
      <c r="I121" t="s">
        <v>192</v>
      </c>
      <c r="J121" t="s">
        <v>188</v>
      </c>
      <c r="K121" t="s">
        <v>193</v>
      </c>
      <c r="L121" t="s">
        <v>198</v>
      </c>
      <c r="N121" t="str">
        <f t="shared" ca="1" si="33"/>
        <v>学校の宿題をしていますか</v>
      </c>
      <c r="O121" t="str">
        <f t="shared" ca="1" si="34"/>
        <v>学校の宿題をしていますか</v>
      </c>
      <c r="P121" t="str">
        <f t="shared" ca="1" si="35"/>
        <v>学校の宿題をしていますか</v>
      </c>
      <c r="Q121" t="str">
        <f t="shared" ca="1" si="36"/>
        <v>学校の宿題をしていますか</v>
      </c>
      <c r="R121" t="str">
        <f t="shared" ca="1" si="37"/>
        <v>学校の宿題をしていますか</v>
      </c>
      <c r="S121" t="str">
        <f t="shared" ca="1" si="38"/>
        <v>学校の宿題をしていますか</v>
      </c>
      <c r="T121">
        <f t="shared" ca="1" si="39"/>
        <v>90</v>
      </c>
      <c r="U121">
        <f t="shared" ca="1" si="27"/>
        <v>88</v>
      </c>
      <c r="V121">
        <f t="shared" ca="1" si="28"/>
        <v>76</v>
      </c>
      <c r="W121">
        <f t="shared" ca="1" si="29"/>
        <v>72</v>
      </c>
      <c r="X121">
        <f t="shared" ca="1" si="30"/>
        <v>83</v>
      </c>
      <c r="Y121">
        <f t="shared" ca="1" si="31"/>
        <v>88</v>
      </c>
      <c r="Z121" t="str">
        <f ca="1">IF(T121&lt;&gt;"",INDEX(IDマスタ!$C$1:$C$1000,SUMPRODUCT((IDマスタ!$B$1:$B$1000=Z$3)*(IDマスタ!$E$1:$E$1000=T121)*1,ROW(IDマスタ!$A$1:$A$1000)),0),"")</f>
        <v>Q00000000900</v>
      </c>
      <c r="AA121" t="str">
        <f ca="1">IF(U121&lt;&gt;"",INDEX(IDマスタ!$C$1:$C$1000,SUMPRODUCT((IDマスタ!$B$1:$B$1000=AA$3)*(IDマスタ!$E$1:$E$1000=U121)*1,ROW(IDマスタ!$A$1:$A$1000)),0),"")</f>
        <v>Q00000001920</v>
      </c>
      <c r="AB121" t="str">
        <f ca="1">IF(V121&lt;&gt;"",INDEX(IDマスタ!$C$1:$C$1000,SUMPRODUCT((IDマスタ!$B$1:$B$1000=AB$3)*(IDマスタ!$E$1:$E$1000=V121)*1,ROW(IDマスタ!$A$1:$A$1000)),0),"")</f>
        <v>Q00000002820</v>
      </c>
      <c r="AC121" t="str">
        <f ca="1">IF(W121&lt;&gt;"",INDEX(IDマスタ!$C$1:$C$1000,SUMPRODUCT((IDマスタ!$B$1:$B$1000=AC$3)*(IDマスタ!$E$1:$E$1000=W121)*1,ROW(IDマスタ!$A$1:$A$1000)),0),"")</f>
        <v>Q00000003680</v>
      </c>
      <c r="AD121" t="str">
        <f ca="1">IF(X121&lt;&gt;"",INDEX(IDマスタ!$C$1:$C$1000,SUMPRODUCT((IDマスタ!$B$1:$B$1000=AD$3)*(IDマスタ!$E$1:$E$1000=X121)*1,ROW(IDマスタ!$A$1:$A$1000)),0),"")</f>
        <v>Q00000004650</v>
      </c>
      <c r="AE121" t="str">
        <f ca="1">IF(Y121&lt;&gt;"",INDEX(IDマスタ!$C$1:$C$1000,SUMPRODUCT((IDマスタ!$B$1:$B$1000=AE$3)*(IDマスタ!$E$1:$E$1000=Y121)*1,ROW(IDマスタ!$A$1:$A$1000)),0),"")</f>
        <v>Q00000005670</v>
      </c>
    </row>
    <row r="122" spans="1:31">
      <c r="A122">
        <v>97</v>
      </c>
      <c r="B122" t="s">
        <v>123</v>
      </c>
      <c r="C122" t="s">
        <v>106</v>
      </c>
      <c r="D122" t="str">
        <f t="shared" si="32"/>
        <v>家で予習・復習をしている_生活</v>
      </c>
      <c r="E122" t="str">
        <f>INDEX(対応表2!E:E,MATCH(統一!D122,対応表2!D:D,0),0)</f>
        <v>q108</v>
      </c>
      <c r="G122" t="s">
        <v>226</v>
      </c>
      <c r="H122" t="s">
        <v>205</v>
      </c>
      <c r="I122" t="s">
        <v>193</v>
      </c>
      <c r="J122" t="s">
        <v>189</v>
      </c>
      <c r="K122" t="s">
        <v>194</v>
      </c>
      <c r="L122" t="s">
        <v>199</v>
      </c>
      <c r="N122" t="str">
        <f t="shared" ca="1" si="33"/>
        <v>学校のじゅ業の予習やふく習をしていますか</v>
      </c>
      <c r="O122" t="str">
        <f t="shared" ca="1" si="34"/>
        <v>学校の授業の予習やふく習をしていますか</v>
      </c>
      <c r="P122" t="str">
        <f t="shared" ca="1" si="35"/>
        <v>学校の授業の予習や復習をしていますか</v>
      </c>
      <c r="Q122" t="str">
        <f t="shared" ca="1" si="36"/>
        <v>学校の授業の予習や復習をしていますか</v>
      </c>
      <c r="R122" t="str">
        <f t="shared" ca="1" si="37"/>
        <v>学校の授業の予習や復習をしていますか</v>
      </c>
      <c r="S122" t="str">
        <f t="shared" ca="1" si="38"/>
        <v>学校の授業の予習や復習をしていますか</v>
      </c>
      <c r="T122">
        <f t="shared" ca="1" si="39"/>
        <v>91</v>
      </c>
      <c r="U122">
        <f t="shared" ca="1" si="27"/>
        <v>89</v>
      </c>
      <c r="V122">
        <f t="shared" ca="1" si="28"/>
        <v>77</v>
      </c>
      <c r="W122">
        <f t="shared" ca="1" si="29"/>
        <v>73</v>
      </c>
      <c r="X122">
        <f t="shared" ca="1" si="30"/>
        <v>84</v>
      </c>
      <c r="Y122">
        <f t="shared" ca="1" si="31"/>
        <v>89</v>
      </c>
      <c r="Z122" t="str">
        <f ca="1">IF(T122&lt;&gt;"",INDEX(IDマスタ!$C$1:$C$1000,SUMPRODUCT((IDマスタ!$B$1:$B$1000=Z$3)*(IDマスタ!$E$1:$E$1000=T122)*1,ROW(IDマスタ!$A$1:$A$1000)),0),"")</f>
        <v>Q00000000910</v>
      </c>
      <c r="AA122" t="str">
        <f ca="1">IF(U122&lt;&gt;"",INDEX(IDマスタ!$C$1:$C$1000,SUMPRODUCT((IDマスタ!$B$1:$B$1000=AA$3)*(IDマスタ!$E$1:$E$1000=U122)*1,ROW(IDマスタ!$A$1:$A$1000)),0),"")</f>
        <v>Q00000001930</v>
      </c>
      <c r="AB122" t="str">
        <f ca="1">IF(V122&lt;&gt;"",INDEX(IDマスタ!$C$1:$C$1000,SUMPRODUCT((IDマスタ!$B$1:$B$1000=AB$3)*(IDマスタ!$E$1:$E$1000=V122)*1,ROW(IDマスタ!$A$1:$A$1000)),0),"")</f>
        <v>Q00000002830</v>
      </c>
      <c r="AC122" t="str">
        <f ca="1">IF(W122&lt;&gt;"",INDEX(IDマスタ!$C$1:$C$1000,SUMPRODUCT((IDマスタ!$B$1:$B$1000=AC$3)*(IDマスタ!$E$1:$E$1000=W122)*1,ROW(IDマスタ!$A$1:$A$1000)),0),"")</f>
        <v>Q00000003690</v>
      </c>
      <c r="AD122" t="str">
        <f ca="1">IF(X122&lt;&gt;"",INDEX(IDマスタ!$C$1:$C$1000,SUMPRODUCT((IDマスタ!$B$1:$B$1000=AD$3)*(IDマスタ!$E$1:$E$1000=X122)*1,ROW(IDマスタ!$A$1:$A$1000)),0),"")</f>
        <v>Q00000004660</v>
      </c>
      <c r="AE122" t="str">
        <f ca="1">IF(Y122&lt;&gt;"",INDEX(IDマスタ!$C$1:$C$1000,SUMPRODUCT((IDマスタ!$B$1:$B$1000=AE$3)*(IDマスタ!$E$1:$E$1000=Y122)*1,ROW(IDマスタ!$A$1:$A$1000)),0),"")</f>
        <v>Q00000005680</v>
      </c>
    </row>
    <row r="123" spans="1:31">
      <c r="A123">
        <v>98</v>
      </c>
      <c r="B123" t="s">
        <v>123</v>
      </c>
      <c r="C123" t="s">
        <v>107</v>
      </c>
      <c r="D123" t="str">
        <f t="shared" si="32"/>
        <v>平日の勉強時間_生活</v>
      </c>
      <c r="E123" t="str">
        <f>INDEX(対応表2!E:E,MATCH(統一!D123,対応表2!D:D,0),0)</f>
        <v>q109</v>
      </c>
      <c r="G123" t="s">
        <v>227</v>
      </c>
      <c r="H123" t="s">
        <v>220</v>
      </c>
      <c r="I123" t="s">
        <v>194</v>
      </c>
      <c r="J123" t="s">
        <v>190</v>
      </c>
      <c r="K123" t="s">
        <v>195</v>
      </c>
      <c r="L123" t="s">
        <v>200</v>
      </c>
      <c r="N123" t="str">
        <f t="shared" ca="1" si="33"/>
        <v>学校のじゅ業時間い外に，月～金曜日，１日にどれくらいの時間，勉強をしますか（学習じゅくで勉強している時間や家庭教しに教わっている時間も入ります）</v>
      </c>
      <c r="O123" t="str">
        <f t="shared" ca="1" si="34"/>
        <v>学校の授業時間以外に，ふだん（月～金曜日），１日当たりどれくらいの時間，勉強をしますか（学習じゅくで勉強している時間や家庭教しに教わっている時間も入ります）</v>
      </c>
      <c r="P123" t="str">
        <f t="shared" ca="1" si="35"/>
        <v>学校の授業時間以外に，ふだん（月～金曜日），１日当たりどれくらいの時間，勉強をしますか（学習じゅくで勉強している時間や家庭教師に教わっている時間も入ります）</v>
      </c>
      <c r="Q123" t="str">
        <f t="shared" ca="1" si="36"/>
        <v>学校の授業時間以外に，ふだん（月～金曜日），１日当たりどれくらいの時間，勉強をしますか（学習じゅくで勉強している時間や家庭教師に教わっている時間も含みます）</v>
      </c>
      <c r="R123" t="str">
        <f t="shared" ca="1" si="37"/>
        <v>学校の授業時間以外に，普段（月～金曜日），１日当たりどれくらいの時間，勉強をしますか（学習塾で勉強している時間や家庭教師に教わっている時間も含みます）</v>
      </c>
      <c r="S123" t="str">
        <f t="shared" ca="1" si="38"/>
        <v>学校の授業時間以外に，普段（月～金曜日），１日当たりどれくらいの時間，勉強をしますか（学習塾で勉強している時間や家庭教師に教わっている時間も含みます）</v>
      </c>
      <c r="T123">
        <f t="shared" ca="1" si="39"/>
        <v>92</v>
      </c>
      <c r="U123">
        <f t="shared" ca="1" si="27"/>
        <v>90</v>
      </c>
      <c r="V123">
        <f t="shared" ca="1" si="28"/>
        <v>78</v>
      </c>
      <c r="W123">
        <f t="shared" ca="1" si="29"/>
        <v>74</v>
      </c>
      <c r="X123">
        <f t="shared" ca="1" si="30"/>
        <v>85</v>
      </c>
      <c r="Y123">
        <f t="shared" ca="1" si="31"/>
        <v>90</v>
      </c>
      <c r="Z123" t="str">
        <f ca="1">IF(T123&lt;&gt;"",INDEX(IDマスタ!$C$1:$C$1000,SUMPRODUCT((IDマスタ!$B$1:$B$1000=Z$3)*(IDマスタ!$E$1:$E$1000=T123)*1,ROW(IDマスタ!$A$1:$A$1000)),0),"")</f>
        <v>Q00000000920</v>
      </c>
      <c r="AA123" t="str">
        <f ca="1">IF(U123&lt;&gt;"",INDEX(IDマスタ!$C$1:$C$1000,SUMPRODUCT((IDマスタ!$B$1:$B$1000=AA$3)*(IDマスタ!$E$1:$E$1000=U123)*1,ROW(IDマスタ!$A$1:$A$1000)),0),"")</f>
        <v>Q00000001940</v>
      </c>
      <c r="AB123" t="str">
        <f ca="1">IF(V123&lt;&gt;"",INDEX(IDマスタ!$C$1:$C$1000,SUMPRODUCT((IDマスタ!$B$1:$B$1000=AB$3)*(IDマスタ!$E$1:$E$1000=V123)*1,ROW(IDマスタ!$A$1:$A$1000)),0),"")</f>
        <v>Q00000002840</v>
      </c>
      <c r="AC123" t="str">
        <f ca="1">IF(W123&lt;&gt;"",INDEX(IDマスタ!$C$1:$C$1000,SUMPRODUCT((IDマスタ!$B$1:$B$1000=AC$3)*(IDマスタ!$E$1:$E$1000=W123)*1,ROW(IDマスタ!$A$1:$A$1000)),0),"")</f>
        <v>Q00000003700</v>
      </c>
      <c r="AD123" t="str">
        <f ca="1">IF(X123&lt;&gt;"",INDEX(IDマスタ!$C$1:$C$1000,SUMPRODUCT((IDマスタ!$B$1:$B$1000=AD$3)*(IDマスタ!$E$1:$E$1000=X123)*1,ROW(IDマスタ!$A$1:$A$1000)),0),"")</f>
        <v>Q00000004670</v>
      </c>
      <c r="AE123" t="str">
        <f ca="1">IF(Y123&lt;&gt;"",INDEX(IDマスタ!$C$1:$C$1000,SUMPRODUCT((IDマスタ!$B$1:$B$1000=AE$3)*(IDマスタ!$E$1:$E$1000=Y123)*1,ROW(IDマスタ!$A$1:$A$1000)),0),"")</f>
        <v>Q00000005690</v>
      </c>
    </row>
    <row r="124" spans="1:31">
      <c r="A124">
        <v>99</v>
      </c>
      <c r="B124" t="s">
        <v>123</v>
      </c>
      <c r="C124" t="s">
        <v>108</v>
      </c>
      <c r="D124" t="str">
        <f t="shared" si="32"/>
        <v>土日の勉強時間_生活</v>
      </c>
      <c r="E124" t="str">
        <f>INDEX(対応表2!E:E,MATCH(統一!D124,対応表2!D:D,0),0)</f>
        <v>q110</v>
      </c>
      <c r="G124" t="s">
        <v>237</v>
      </c>
      <c r="H124" t="s">
        <v>226</v>
      </c>
      <c r="I124" t="s">
        <v>195</v>
      </c>
      <c r="J124" t="s">
        <v>191</v>
      </c>
      <c r="K124" t="s">
        <v>196</v>
      </c>
      <c r="L124" t="s">
        <v>201</v>
      </c>
      <c r="N124" t="str">
        <f t="shared" ca="1" si="33"/>
        <v>土曜日や日曜日など学校が休みの日に，１日にどれくらいの時間，勉強をしますか（学習じゅくで勉強している時間や家庭教しに教わっている時間も入ります）</v>
      </c>
      <c r="O124" t="str">
        <f t="shared" ca="1" si="34"/>
        <v>土曜日や日曜日など学校が休みの日に，１日当たりどれくらいの時間，勉強をしますか（学習じゅくで勉強している時間や家庭教しに教わっている時間も入ります）</v>
      </c>
      <c r="P124" t="str">
        <f t="shared" ca="1" si="35"/>
        <v>土曜日や日曜日など学校が休みの日に，１日当たりどれくらいの時間，勉強をしますか（学習じゅくで勉強している時間や家庭教師に教わっている時間も入ります）</v>
      </c>
      <c r="Q124" t="str">
        <f t="shared" ca="1" si="36"/>
        <v>土曜日や日曜日など学校が休みの日に，１日当たりどれくらいの時間，勉強をしますか（学習じゅくで勉強している時間や家庭教師に教わっている時間も含みます）</v>
      </c>
      <c r="R124" t="str">
        <f t="shared" ca="1" si="37"/>
        <v>土曜日や日曜日など学校が休みの日に，１日当たりどれくらいの時間，勉強をしますか（学習塾で勉強している時間や家庭教師に教わっている時間も含みます）</v>
      </c>
      <c r="S124" t="str">
        <f t="shared" ca="1" si="38"/>
        <v>土曜日や日曜日など学校が休みの日に，１日当たりどれくらいの時間，勉強をしますか（学習塾で勉強している時間や家庭教師に教わっている時間も含みます）</v>
      </c>
      <c r="T124">
        <f t="shared" ca="1" si="39"/>
        <v>93</v>
      </c>
      <c r="U124">
        <f t="shared" ca="1" si="27"/>
        <v>91</v>
      </c>
      <c r="V124">
        <f t="shared" ca="1" si="28"/>
        <v>79</v>
      </c>
      <c r="W124">
        <f t="shared" ca="1" si="29"/>
        <v>75</v>
      </c>
      <c r="X124">
        <f t="shared" ca="1" si="30"/>
        <v>86</v>
      </c>
      <c r="Y124">
        <f t="shared" ca="1" si="31"/>
        <v>91</v>
      </c>
      <c r="Z124" t="str">
        <f ca="1">IF(T124&lt;&gt;"",INDEX(IDマスタ!$C$1:$C$1000,SUMPRODUCT((IDマスタ!$B$1:$B$1000=Z$3)*(IDマスタ!$E$1:$E$1000=T124)*1,ROW(IDマスタ!$A$1:$A$1000)),0),"")</f>
        <v>Q00000000930</v>
      </c>
      <c r="AA124" t="str">
        <f ca="1">IF(U124&lt;&gt;"",INDEX(IDマスタ!$C$1:$C$1000,SUMPRODUCT((IDマスタ!$B$1:$B$1000=AA$3)*(IDマスタ!$E$1:$E$1000=U124)*1,ROW(IDマスタ!$A$1:$A$1000)),0),"")</f>
        <v>Q00000001950</v>
      </c>
      <c r="AB124" t="str">
        <f ca="1">IF(V124&lt;&gt;"",INDEX(IDマスタ!$C$1:$C$1000,SUMPRODUCT((IDマスタ!$B$1:$B$1000=AB$3)*(IDマスタ!$E$1:$E$1000=V124)*1,ROW(IDマスタ!$A$1:$A$1000)),0),"")</f>
        <v>Q00000002850</v>
      </c>
      <c r="AC124" t="str">
        <f ca="1">IF(W124&lt;&gt;"",INDEX(IDマスタ!$C$1:$C$1000,SUMPRODUCT((IDマスタ!$B$1:$B$1000=AC$3)*(IDマスタ!$E$1:$E$1000=W124)*1,ROW(IDマスタ!$A$1:$A$1000)),0),"")</f>
        <v>Q00000003710</v>
      </c>
      <c r="AD124" t="str">
        <f ca="1">IF(X124&lt;&gt;"",INDEX(IDマスタ!$C$1:$C$1000,SUMPRODUCT((IDマスタ!$B$1:$B$1000=AD$3)*(IDマスタ!$E$1:$E$1000=X124)*1,ROW(IDマスタ!$A$1:$A$1000)),0),"")</f>
        <v>Q00000004680</v>
      </c>
      <c r="AE124" t="str">
        <f ca="1">IF(Y124&lt;&gt;"",INDEX(IDマスタ!$C$1:$C$1000,SUMPRODUCT((IDマスタ!$B$1:$B$1000=AE$3)*(IDマスタ!$E$1:$E$1000=Y124)*1,ROW(IDマスタ!$A$1:$A$1000)),0),"")</f>
        <v>Q00000005700</v>
      </c>
    </row>
    <row r="125" spans="1:31">
      <c r="A125">
        <v>100</v>
      </c>
      <c r="B125" t="s">
        <v>123</v>
      </c>
      <c r="C125" t="s">
        <v>109</v>
      </c>
      <c r="D125" t="str">
        <f t="shared" si="32"/>
        <v>１週間の塾の時間_生活</v>
      </c>
      <c r="E125" t="str">
        <f>INDEX(対応表2!E:E,MATCH(統一!D125,対応表2!D:D,0),0)</f>
        <v>q111</v>
      </c>
      <c r="G125" t="s">
        <v>238</v>
      </c>
      <c r="H125" t="s">
        <v>227</v>
      </c>
      <c r="I125" t="s">
        <v>196</v>
      </c>
      <c r="J125" t="s">
        <v>192</v>
      </c>
      <c r="K125" t="s">
        <v>197</v>
      </c>
      <c r="L125" t="s">
        <v>202</v>
      </c>
      <c r="N125" t="str">
        <f t="shared" ca="1" si="33"/>
        <v>学習じゅく（家庭教しに教わっている場合も入ります）で１週間で，どのくらいの時間，勉強をしますか</v>
      </c>
      <c r="O125" t="str">
        <f t="shared" ca="1" si="34"/>
        <v>学習じゅく（家庭教しに教わっている場合も入ります）で１週間で，どのくらいの時間，勉強をしますか</v>
      </c>
      <c r="P125" t="str">
        <f t="shared" ca="1" si="35"/>
        <v>学習じゅく（家庭教師に教わっている場合も入ります）で１週間で，どのくらいの時間，勉強をしますか</v>
      </c>
      <c r="Q125" t="str">
        <f t="shared" ca="1" si="36"/>
        <v>学習じゅく（家庭教師に教わっている場合も入ります）で１週間で，どのくらいの時間，勉強をしますか</v>
      </c>
      <c r="R125" t="str">
        <f t="shared" ca="1" si="37"/>
        <v>学習塾（家庭教師に教わっている場合も入ります）で１週間で，どのくらいの時間，勉強をしますか</v>
      </c>
      <c r="S125" t="str">
        <f t="shared" ca="1" si="38"/>
        <v>学習塾（家庭教師に教わっている場合も入ります）で１週間で，どのくらいの時間，勉強をしますか</v>
      </c>
      <c r="T125">
        <f t="shared" ca="1" si="39"/>
        <v>94</v>
      </c>
      <c r="U125">
        <f t="shared" ca="1" si="27"/>
        <v>92</v>
      </c>
      <c r="V125">
        <f t="shared" ca="1" si="28"/>
        <v>80</v>
      </c>
      <c r="W125">
        <f t="shared" ca="1" si="29"/>
        <v>76</v>
      </c>
      <c r="X125">
        <f t="shared" ca="1" si="30"/>
        <v>87</v>
      </c>
      <c r="Y125">
        <f t="shared" ca="1" si="31"/>
        <v>92</v>
      </c>
      <c r="Z125" t="str">
        <f ca="1">IF(T125&lt;&gt;"",INDEX(IDマスタ!$C$1:$C$1000,SUMPRODUCT((IDマスタ!$B$1:$B$1000=Z$3)*(IDマスタ!$E$1:$E$1000=T125)*1,ROW(IDマスタ!$A$1:$A$1000)),0),"")</f>
        <v>Q00000000940</v>
      </c>
      <c r="AA125" t="str">
        <f ca="1">IF(U125&lt;&gt;"",INDEX(IDマスタ!$C$1:$C$1000,SUMPRODUCT((IDマスタ!$B$1:$B$1000=AA$3)*(IDマスタ!$E$1:$E$1000=U125)*1,ROW(IDマスタ!$A$1:$A$1000)),0),"")</f>
        <v>Q00000001960</v>
      </c>
      <c r="AB125" t="str">
        <f ca="1">IF(V125&lt;&gt;"",INDEX(IDマスタ!$C$1:$C$1000,SUMPRODUCT((IDマスタ!$B$1:$B$1000=AB$3)*(IDマスタ!$E$1:$E$1000=V125)*1,ROW(IDマスタ!$A$1:$A$1000)),0),"")</f>
        <v>Q00000002860</v>
      </c>
      <c r="AC125" t="str">
        <f ca="1">IF(W125&lt;&gt;"",INDEX(IDマスタ!$C$1:$C$1000,SUMPRODUCT((IDマスタ!$B$1:$B$1000=AC$3)*(IDマスタ!$E$1:$E$1000=W125)*1,ROW(IDマスタ!$A$1:$A$1000)),0),"")</f>
        <v>Q00000003720</v>
      </c>
      <c r="AD125" t="str">
        <f ca="1">IF(X125&lt;&gt;"",INDEX(IDマスタ!$C$1:$C$1000,SUMPRODUCT((IDマスタ!$B$1:$B$1000=AD$3)*(IDマスタ!$E$1:$E$1000=X125)*1,ROW(IDマスタ!$A$1:$A$1000)),0),"")</f>
        <v>Q00000004690</v>
      </c>
      <c r="AE125" t="str">
        <f ca="1">IF(Y125&lt;&gt;"",INDEX(IDマスタ!$C$1:$C$1000,SUMPRODUCT((IDマスタ!$B$1:$B$1000=AE$3)*(IDマスタ!$E$1:$E$1000=Y125)*1,ROW(IDマスタ!$A$1:$A$1000)),0),"")</f>
        <v>Q00000005710</v>
      </c>
    </row>
    <row r="126" spans="1:31">
      <c r="A126">
        <v>101</v>
      </c>
      <c r="B126" t="s">
        <v>123</v>
      </c>
      <c r="C126" t="s">
        <v>110</v>
      </c>
      <c r="D126" t="str">
        <f t="shared" si="32"/>
        <v>１カ月で読む本の量_生活</v>
      </c>
      <c r="E126" t="str">
        <f>INDEX(対応表2!E:E,MATCH(統一!D126,対応表2!D:D,0),0)</f>
        <v>q112</v>
      </c>
      <c r="G126" t="s">
        <v>239</v>
      </c>
      <c r="H126" t="s">
        <v>237</v>
      </c>
      <c r="I126" t="s">
        <v>197</v>
      </c>
      <c r="J126" t="s">
        <v>193</v>
      </c>
      <c r="K126" t="s">
        <v>198</v>
      </c>
      <c r="L126" t="s">
        <v>203</v>
      </c>
      <c r="N126" t="str">
        <f t="shared" ca="1" si="33"/>
        <v>1か月に，何さつくらいの本を読みますか（教科書やさん考書，まん画やざっしは入りません）</v>
      </c>
      <c r="O126" t="str">
        <f t="shared" ca="1" si="34"/>
        <v>1か月に，何さつくらいの本を読みますか（教科書や参考書，まん画やざっしはのぞきます）</v>
      </c>
      <c r="P126" t="str">
        <f t="shared" ca="1" si="35"/>
        <v>1か月に，何さつくらいの本を読みますか（教科書や参考書，まん画や雑しはのぞきます）</v>
      </c>
      <c r="Q126" t="str">
        <f t="shared" ca="1" si="36"/>
        <v>1か月に，何冊くらいの本を読みますか（教科書や参考書，まん画や雑誌は除きます）</v>
      </c>
      <c r="R126" t="str">
        <f t="shared" ca="1" si="37"/>
        <v>1か月に，何冊くらいの本を読みますか（教科書や参考書，まん画や雑誌は除きます）</v>
      </c>
      <c r="S126" t="str">
        <f t="shared" ca="1" si="38"/>
        <v>1か月に，何冊くらいの本を読みますか（教科書や参考書，まん画や雑誌は除きます）</v>
      </c>
      <c r="T126">
        <f t="shared" ca="1" si="39"/>
        <v>95</v>
      </c>
      <c r="U126">
        <f t="shared" ca="1" si="27"/>
        <v>93</v>
      </c>
      <c r="V126">
        <f t="shared" ca="1" si="28"/>
        <v>81</v>
      </c>
      <c r="W126">
        <f t="shared" ca="1" si="29"/>
        <v>77</v>
      </c>
      <c r="X126">
        <f t="shared" ca="1" si="30"/>
        <v>88</v>
      </c>
      <c r="Y126">
        <f t="shared" ca="1" si="31"/>
        <v>93</v>
      </c>
      <c r="Z126" t="str">
        <f ca="1">IF(T126&lt;&gt;"",INDEX(IDマスタ!$C$1:$C$1000,SUMPRODUCT((IDマスタ!$B$1:$B$1000=Z$3)*(IDマスタ!$E$1:$E$1000=T126)*1,ROW(IDマスタ!$A$1:$A$1000)),0),"")</f>
        <v>Q00000000950</v>
      </c>
      <c r="AA126" t="str">
        <f ca="1">IF(U126&lt;&gt;"",INDEX(IDマスタ!$C$1:$C$1000,SUMPRODUCT((IDマスタ!$B$1:$B$1000=AA$3)*(IDマスタ!$E$1:$E$1000=U126)*1,ROW(IDマスタ!$A$1:$A$1000)),0),"")</f>
        <v>Q00000001970</v>
      </c>
      <c r="AB126" t="str">
        <f ca="1">IF(V126&lt;&gt;"",INDEX(IDマスタ!$C$1:$C$1000,SUMPRODUCT((IDマスタ!$B$1:$B$1000=AB$3)*(IDマスタ!$E$1:$E$1000=V126)*1,ROW(IDマスタ!$A$1:$A$1000)),0),"")</f>
        <v>Q00000002870</v>
      </c>
      <c r="AC126" t="str">
        <f ca="1">IF(W126&lt;&gt;"",INDEX(IDマスタ!$C$1:$C$1000,SUMPRODUCT((IDマスタ!$B$1:$B$1000=AC$3)*(IDマスタ!$E$1:$E$1000=W126)*1,ROW(IDマスタ!$A$1:$A$1000)),0),"")</f>
        <v>Q00000003730</v>
      </c>
      <c r="AD126" t="str">
        <f ca="1">IF(X126&lt;&gt;"",INDEX(IDマスタ!$C$1:$C$1000,SUMPRODUCT((IDマスタ!$B$1:$B$1000=AD$3)*(IDマスタ!$E$1:$E$1000=X126)*1,ROW(IDマスタ!$A$1:$A$1000)),0),"")</f>
        <v>Q00000004700</v>
      </c>
      <c r="AE126" t="str">
        <f ca="1">IF(Y126&lt;&gt;"",INDEX(IDマスタ!$C$1:$C$1000,SUMPRODUCT((IDマスタ!$B$1:$B$1000=AE$3)*(IDマスタ!$E$1:$E$1000=Y126)*1,ROW(IDマスタ!$A$1:$A$1000)),0),"")</f>
        <v>Q00000005720</v>
      </c>
    </row>
    <row r="127" spans="1:31">
      <c r="A127">
        <v>102</v>
      </c>
      <c r="B127" t="s">
        <v>123</v>
      </c>
      <c r="C127" t="s">
        <v>122</v>
      </c>
      <c r="D127" t="str">
        <f t="shared" si="32"/>
        <v>家にある本の量_生活</v>
      </c>
      <c r="E127" t="str">
        <f>INDEX(対応表2!E:E,MATCH(統一!D127,対応表2!D:D,0),0)</f>
        <v>q113</v>
      </c>
      <c r="G127" t="s">
        <v>240</v>
      </c>
      <c r="H127" t="s">
        <v>238</v>
      </c>
      <c r="I127" t="s">
        <v>198</v>
      </c>
      <c r="J127" t="s">
        <v>194</v>
      </c>
      <c r="K127" t="s">
        <v>199</v>
      </c>
      <c r="L127" t="s">
        <v>204</v>
      </c>
      <c r="N127" t="str">
        <f t="shared" ca="1" si="33"/>
        <v>家には，自分や家の人が読む本がどれくらいありますか</v>
      </c>
      <c r="O127" t="str">
        <f t="shared" ca="1" si="34"/>
        <v>家には，自分や家の人が読む本がどれくらいありますか</v>
      </c>
      <c r="P127" t="str">
        <f t="shared" ca="1" si="35"/>
        <v>家には，自分や家の人が読む本がどれくらいありますか</v>
      </c>
      <c r="Q127" t="str">
        <f t="shared" ca="1" si="36"/>
        <v>家には，自分や家の人が読む本がどれくらいありますか</v>
      </c>
      <c r="R127" t="str">
        <f t="shared" ca="1" si="37"/>
        <v>家には，自分や家の人が読む本がどれくらいありますか</v>
      </c>
      <c r="S127" t="str">
        <f t="shared" ca="1" si="38"/>
        <v>家には，自分や家の人が読む本がどれくらいありますか</v>
      </c>
      <c r="T127">
        <f t="shared" ca="1" si="39"/>
        <v>96</v>
      </c>
      <c r="U127">
        <f t="shared" ca="1" si="27"/>
        <v>94</v>
      </c>
      <c r="V127">
        <f t="shared" ca="1" si="28"/>
        <v>82</v>
      </c>
      <c r="W127">
        <f t="shared" ca="1" si="29"/>
        <v>78</v>
      </c>
      <c r="X127">
        <f t="shared" ca="1" si="30"/>
        <v>89</v>
      </c>
      <c r="Y127">
        <f t="shared" ca="1" si="31"/>
        <v>94</v>
      </c>
      <c r="Z127" t="str">
        <f ca="1">IF(T127&lt;&gt;"",INDEX(IDマスタ!$C$1:$C$1000,SUMPRODUCT((IDマスタ!$B$1:$B$1000=Z$3)*(IDマスタ!$E$1:$E$1000=T127)*1,ROW(IDマスタ!$A$1:$A$1000)),0),"")</f>
        <v>Q00000000960</v>
      </c>
      <c r="AA127" t="str">
        <f ca="1">IF(U127&lt;&gt;"",INDEX(IDマスタ!$C$1:$C$1000,SUMPRODUCT((IDマスタ!$B$1:$B$1000=AA$3)*(IDマスタ!$E$1:$E$1000=U127)*1,ROW(IDマスタ!$A$1:$A$1000)),0),"")</f>
        <v>Q00000001980</v>
      </c>
      <c r="AB127" t="str">
        <f ca="1">IF(V127&lt;&gt;"",INDEX(IDマスタ!$C$1:$C$1000,SUMPRODUCT((IDマスタ!$B$1:$B$1000=AB$3)*(IDマスタ!$E$1:$E$1000=V127)*1,ROW(IDマスタ!$A$1:$A$1000)),0),"")</f>
        <v>Q00000002880</v>
      </c>
      <c r="AC127" t="str">
        <f ca="1">IF(W127&lt;&gt;"",INDEX(IDマスタ!$C$1:$C$1000,SUMPRODUCT((IDマスタ!$B$1:$B$1000=AC$3)*(IDマスタ!$E$1:$E$1000=W127)*1,ROW(IDマスタ!$A$1:$A$1000)),0),"")</f>
        <v>Q00000003740</v>
      </c>
      <c r="AD127" t="str">
        <f ca="1">IF(X127&lt;&gt;"",INDEX(IDマスタ!$C$1:$C$1000,SUMPRODUCT((IDマスタ!$B$1:$B$1000=AD$3)*(IDマスタ!$E$1:$E$1000=X127)*1,ROW(IDマスタ!$A$1:$A$1000)),0),"")</f>
        <v>Q00000004710</v>
      </c>
      <c r="AE127" t="str">
        <f ca="1">IF(Y127&lt;&gt;"",INDEX(IDマスタ!$C$1:$C$1000,SUMPRODUCT((IDマスタ!$B$1:$B$1000=AE$3)*(IDマスタ!$E$1:$E$1000=Y127)*1,ROW(IDマスタ!$A$1:$A$1000)),0),"")</f>
        <v>Q00000005730</v>
      </c>
    </row>
    <row r="128" spans="1:31">
      <c r="A128">
        <v>103</v>
      </c>
      <c r="B128" t="s">
        <v>123</v>
      </c>
      <c r="C128" t="s">
        <v>111</v>
      </c>
      <c r="D128" t="str">
        <f t="shared" si="32"/>
        <v>平日のゲーム時間_生活</v>
      </c>
      <c r="E128" t="str">
        <f>INDEX(対応表2!E:E,MATCH(統一!D128,対応表2!D:D,0),0)</f>
        <v>q114</v>
      </c>
      <c r="G128" t="s">
        <v>1465</v>
      </c>
      <c r="H128" t="s">
        <v>239</v>
      </c>
      <c r="I128" t="s">
        <v>199</v>
      </c>
      <c r="J128" t="s">
        <v>195</v>
      </c>
      <c r="K128" t="s">
        <v>200</v>
      </c>
      <c r="L128" t="s">
        <v>205</v>
      </c>
      <c r="N128" t="str">
        <f t="shared" ca="1" si="33"/>
        <v>月～金曜日，１日にどれくらいの時間，テレビゲーム（コンピュータゲーム，けいたい式のゲーム，けいたい電話やスマートフォンを使ったゲームも入ります）をしますか</v>
      </c>
      <c r="O128" t="str">
        <f t="shared" ca="1" si="34"/>
        <v>ふだん（月～金曜日），１日当たりどれくらいの時間，テレビゲーム（コンピュータゲーム，けい帯式のゲーム，けい帯電話やスマートフォンを使ったゲームも入ります）をしますか</v>
      </c>
      <c r="P128" t="str">
        <f t="shared" ca="1" si="35"/>
        <v>ふだん（月～金曜日），１日当たりどれくらいの時間，テレビゲーム（コンピュータゲーム，けい帯式のゲーム，けい帯電話やスマートフォンを使ったゲームも入ります）をしますか</v>
      </c>
      <c r="Q128" t="str">
        <f t="shared" ca="1" si="36"/>
        <v>ふだん（月～金曜日），１日当たりどれくらいの時間，テレビゲーム（コンピュータゲーム，けい帯式のゲーム，けい帯電話やスマートフォンを使ったゲームも含みます）をしますか</v>
      </c>
      <c r="R128" t="str">
        <f t="shared" ca="1" si="37"/>
        <v>普段（月～金曜日），１日当たりどれくらいの時間，テレビゲーム（コンピュータゲーム，携帯式のゲーム，携帯電話やスマートフォンを使ったゲームも含みます）をしますか</v>
      </c>
      <c r="S128" t="str">
        <f t="shared" ca="1" si="38"/>
        <v>普段（月～金曜日），１日当たりどれくらいの時間，テレビゲーム（コンピュータゲーム，携帯式のゲーム，携帯電話やスマートフォンを使ったゲームも含みます）をしますか</v>
      </c>
      <c r="T128">
        <f t="shared" ca="1" si="39"/>
        <v>97</v>
      </c>
      <c r="U128">
        <f t="shared" ca="1" si="27"/>
        <v>95</v>
      </c>
      <c r="V128">
        <f t="shared" ca="1" si="28"/>
        <v>83</v>
      </c>
      <c r="W128">
        <f t="shared" ca="1" si="29"/>
        <v>79</v>
      </c>
      <c r="X128">
        <f t="shared" ca="1" si="30"/>
        <v>90</v>
      </c>
      <c r="Y128">
        <f t="shared" ca="1" si="31"/>
        <v>95</v>
      </c>
      <c r="Z128" t="str">
        <f ca="1">IF(T128&lt;&gt;"",INDEX(IDマスタ!$C$1:$C$1000,SUMPRODUCT((IDマスタ!$B$1:$B$1000=Z$3)*(IDマスタ!$E$1:$E$1000=T128)*1,ROW(IDマスタ!$A$1:$A$1000)),0),"")</f>
        <v>Q00000000970</v>
      </c>
      <c r="AA128" t="str">
        <f ca="1">IF(U128&lt;&gt;"",INDEX(IDマスタ!$C$1:$C$1000,SUMPRODUCT((IDマスタ!$B$1:$B$1000=AA$3)*(IDマスタ!$E$1:$E$1000=U128)*1,ROW(IDマスタ!$A$1:$A$1000)),0),"")</f>
        <v>Q00000001990</v>
      </c>
      <c r="AB128" t="str">
        <f ca="1">IF(V128&lt;&gt;"",INDEX(IDマスタ!$C$1:$C$1000,SUMPRODUCT((IDマスタ!$B$1:$B$1000=AB$3)*(IDマスタ!$E$1:$E$1000=V128)*1,ROW(IDマスタ!$A$1:$A$1000)),0),"")</f>
        <v>Q00000002890</v>
      </c>
      <c r="AC128" t="str">
        <f ca="1">IF(W128&lt;&gt;"",INDEX(IDマスタ!$C$1:$C$1000,SUMPRODUCT((IDマスタ!$B$1:$B$1000=AC$3)*(IDマスタ!$E$1:$E$1000=W128)*1,ROW(IDマスタ!$A$1:$A$1000)),0),"")</f>
        <v>Q00000003750</v>
      </c>
      <c r="AD128" t="str">
        <f ca="1">IF(X128&lt;&gt;"",INDEX(IDマスタ!$C$1:$C$1000,SUMPRODUCT((IDマスタ!$B$1:$B$1000=AD$3)*(IDマスタ!$E$1:$E$1000=X128)*1,ROW(IDマスタ!$A$1:$A$1000)),0),"")</f>
        <v>Q00000004720</v>
      </c>
      <c r="AE128" t="str">
        <f ca="1">IF(Y128&lt;&gt;"",INDEX(IDマスタ!$C$1:$C$1000,SUMPRODUCT((IDマスタ!$B$1:$B$1000=AE$3)*(IDマスタ!$E$1:$E$1000=Y128)*1,ROW(IDマスタ!$A$1:$A$1000)),0),"")</f>
        <v>Q00000005740</v>
      </c>
    </row>
    <row r="129" spans="1:31">
      <c r="A129">
        <v>104</v>
      </c>
      <c r="B129" t="s">
        <v>123</v>
      </c>
      <c r="C129" t="s">
        <v>112</v>
      </c>
      <c r="D129" t="str">
        <f t="shared" si="32"/>
        <v>ゲームの約束_生活</v>
      </c>
      <c r="E129" t="str">
        <f>INDEX(対応表2!E:E,MATCH(統一!D129,対応表2!D:D,0),0)</f>
        <v>q115</v>
      </c>
      <c r="G129" t="s">
        <v>1466</v>
      </c>
      <c r="H129" t="s">
        <v>240</v>
      </c>
      <c r="I129" t="s">
        <v>200</v>
      </c>
      <c r="J129" t="s">
        <v>196</v>
      </c>
      <c r="K129" t="s">
        <v>201</v>
      </c>
      <c r="L129" t="s">
        <v>220</v>
      </c>
      <c r="N129" t="str">
        <f t="shared" ca="1" si="33"/>
        <v>テレビゲーム（コンピュータゲーム，けいたい式のゲーム，けいたい電話やスマートフォンを使ったゲームも入ります）をすることについて，家の人とやくそくを決めていますか</v>
      </c>
      <c r="O129" t="str">
        <f t="shared" ca="1" si="34"/>
        <v>テレビゲーム（コンピュータゲーム，けい帯式のゲーム，けい帯電話やスマートフォンを使ったゲームも入ります）をすることについて，家の人と約束を決めていますか</v>
      </c>
      <c r="P129" t="str">
        <f t="shared" ca="1" si="35"/>
        <v>テレビゲーム（コンピュータゲーム，けい帯式のゲーム，けい帯電話やスマートフォンを使ったゲームも入ります）をすることについて，家の人と約束を決めていますか</v>
      </c>
      <c r="Q129" t="str">
        <f t="shared" ca="1" si="36"/>
        <v>テレビゲーム（コンピュータゲーム，けい帯式のゲーム，けい帯電話やスマートフォンを使ったゲームも含みます）をすることについて，家の人と約束を決めていますか</v>
      </c>
      <c r="R129" t="str">
        <f t="shared" ca="1" si="37"/>
        <v>テレビゲーム（コンピュータゲーム，携帯式のゲーム，携帯電話やスマートフォンを使ったゲームも含みます）をすることについて，家の人と約束を決めていますか</v>
      </c>
      <c r="S129" t="str">
        <f t="shared" ca="1" si="38"/>
        <v>テレビゲーム（コンピュータゲーム，携帯式のゲーム，携帯電話やスマートフォンを使ったゲームも含みます）をすることについて，家の人と約束を決めていますか</v>
      </c>
      <c r="T129">
        <f t="shared" ca="1" si="39"/>
        <v>98</v>
      </c>
      <c r="U129">
        <f t="shared" ca="1" si="27"/>
        <v>96</v>
      </c>
      <c r="V129">
        <f t="shared" ca="1" si="28"/>
        <v>84</v>
      </c>
      <c r="W129">
        <f t="shared" ca="1" si="29"/>
        <v>80</v>
      </c>
      <c r="X129">
        <f t="shared" ca="1" si="30"/>
        <v>91</v>
      </c>
      <c r="Y129">
        <f t="shared" ca="1" si="31"/>
        <v>96</v>
      </c>
      <c r="Z129" t="str">
        <f ca="1">IF(T129&lt;&gt;"",INDEX(IDマスタ!$C$1:$C$1000,SUMPRODUCT((IDマスタ!$B$1:$B$1000=Z$3)*(IDマスタ!$E$1:$E$1000=T129)*1,ROW(IDマスタ!$A$1:$A$1000)),0),"")</f>
        <v>Q00000000980</v>
      </c>
      <c r="AA129" t="str">
        <f ca="1">IF(U129&lt;&gt;"",INDEX(IDマスタ!$C$1:$C$1000,SUMPRODUCT((IDマスタ!$B$1:$B$1000=AA$3)*(IDマスタ!$E$1:$E$1000=U129)*1,ROW(IDマスタ!$A$1:$A$1000)),0),"")</f>
        <v>Q00000002000</v>
      </c>
      <c r="AB129" t="str">
        <f ca="1">IF(V129&lt;&gt;"",INDEX(IDマスタ!$C$1:$C$1000,SUMPRODUCT((IDマスタ!$B$1:$B$1000=AB$3)*(IDマスタ!$E$1:$E$1000=V129)*1,ROW(IDマスタ!$A$1:$A$1000)),0),"")</f>
        <v>Q00000002900</v>
      </c>
      <c r="AC129" t="str">
        <f ca="1">IF(W129&lt;&gt;"",INDEX(IDマスタ!$C$1:$C$1000,SUMPRODUCT((IDマスタ!$B$1:$B$1000=AC$3)*(IDマスタ!$E$1:$E$1000=W129)*1,ROW(IDマスタ!$A$1:$A$1000)),0),"")</f>
        <v>Q00000003760</v>
      </c>
      <c r="AD129" t="str">
        <f ca="1">IF(X129&lt;&gt;"",INDEX(IDマスタ!$C$1:$C$1000,SUMPRODUCT((IDマスタ!$B$1:$B$1000=AD$3)*(IDマスタ!$E$1:$E$1000=X129)*1,ROW(IDマスタ!$A$1:$A$1000)),0),"")</f>
        <v>Q00000004730</v>
      </c>
      <c r="AE129" t="str">
        <f ca="1">IF(Y129&lt;&gt;"",INDEX(IDマスタ!$C$1:$C$1000,SUMPRODUCT((IDマスタ!$B$1:$B$1000=AE$3)*(IDマスタ!$E$1:$E$1000=Y129)*1,ROW(IDマスタ!$A$1:$A$1000)),0),"")</f>
        <v>Q00000005750</v>
      </c>
    </row>
    <row r="130" spans="1:31">
      <c r="A130">
        <v>105</v>
      </c>
      <c r="B130" t="s">
        <v>123</v>
      </c>
      <c r="C130" t="s">
        <v>113</v>
      </c>
      <c r="D130" t="str">
        <f t="shared" si="32"/>
        <v>平日の携帯時間_生活</v>
      </c>
      <c r="E130" t="str">
        <f>INDEX(対応表2!E:E,MATCH(統一!D130,対応表2!D:D,0),0)</f>
        <v>q116</v>
      </c>
      <c r="G130" t="s">
        <v>1467</v>
      </c>
      <c r="H130" t="s">
        <v>1465</v>
      </c>
      <c r="I130" t="s">
        <v>201</v>
      </c>
      <c r="J130" t="s">
        <v>197</v>
      </c>
      <c r="K130" t="s">
        <v>202</v>
      </c>
      <c r="L130" t="s">
        <v>226</v>
      </c>
      <c r="N130" t="str">
        <f t="shared" ca="1" si="33"/>
        <v>月～金曜日，１日にどれくらいの時間，けいたい電話やスマートフォンで通話やメール，インターネットをしますか（けいたい電話やスマートフォンを使ってゲームをする時間は入りません）</v>
      </c>
      <c r="O130" t="str">
        <f t="shared" ca="1" si="34"/>
        <v>ふだん（月～金曜日），１日当たりどれくらいの時間，けい帯電話やスマートフォンで通話やメール，インターネットをしますか（けい帯電話やスマートフォンを使ってゲームをする時間はのぞきます）</v>
      </c>
      <c r="P130" t="str">
        <f t="shared" ca="1" si="35"/>
        <v>ふだん（月～金曜日），１日当たりどれくらいの時間，けい帯電話やスマートフォンで通話やメール，インターネットをしますか（けい帯電話やスマートフォンを使ってゲームをする時間はのぞきます）</v>
      </c>
      <c r="Q130" t="str">
        <f t="shared" ca="1" si="36"/>
        <v>ふだん（月～金曜日），１日当たりどれくらいの時間，けい帯電話やスマートフォンで通話やメール，インターネットをしますか（けい帯電話やスマートフォンを使ってゲームをする時間は除きます）</v>
      </c>
      <c r="R130" t="str">
        <f t="shared" ca="1" si="37"/>
        <v>普段（月～金曜日），１日当たりどれくらいの時間，携帯電話やスマートフォンで通話やメール，インターネットをしますか（携帯電話やスマートフォンを使ってゲームをする時間は除きます）</v>
      </c>
      <c r="S130" t="str">
        <f t="shared" ca="1" si="38"/>
        <v>普段（月～金曜日），１日当たりどれくらいの時間，携帯電話やスマートフォンで通話やメール，インターネットをしますか（携帯電話やスマートフォンを使ってゲームをする時間は除きます）</v>
      </c>
      <c r="T130">
        <f t="shared" ca="1" si="39"/>
        <v>99</v>
      </c>
      <c r="U130">
        <f t="shared" ca="1" si="27"/>
        <v>97</v>
      </c>
      <c r="V130">
        <f t="shared" ca="1" si="28"/>
        <v>85</v>
      </c>
      <c r="W130">
        <f t="shared" ca="1" si="29"/>
        <v>81</v>
      </c>
      <c r="X130">
        <f t="shared" ca="1" si="30"/>
        <v>92</v>
      </c>
      <c r="Y130">
        <f t="shared" ca="1" si="31"/>
        <v>97</v>
      </c>
      <c r="Z130" t="str">
        <f ca="1">IF(T130&lt;&gt;"",INDEX(IDマスタ!$C$1:$C$1000,SUMPRODUCT((IDマスタ!$B$1:$B$1000=Z$3)*(IDマスタ!$E$1:$E$1000=T130)*1,ROW(IDマスタ!$A$1:$A$1000)),0),"")</f>
        <v>Q00000000990</v>
      </c>
      <c r="AA130" t="str">
        <f ca="1">IF(U130&lt;&gt;"",INDEX(IDマスタ!$C$1:$C$1000,SUMPRODUCT((IDマスタ!$B$1:$B$1000=AA$3)*(IDマスタ!$E$1:$E$1000=U130)*1,ROW(IDマスタ!$A$1:$A$1000)),0),"")</f>
        <v>Q00000002010</v>
      </c>
      <c r="AB130" t="str">
        <f ca="1">IF(V130&lt;&gt;"",INDEX(IDマスタ!$C$1:$C$1000,SUMPRODUCT((IDマスタ!$B$1:$B$1000=AB$3)*(IDマスタ!$E$1:$E$1000=V130)*1,ROW(IDマスタ!$A$1:$A$1000)),0),"")</f>
        <v>Q00000002910</v>
      </c>
      <c r="AC130" t="str">
        <f ca="1">IF(W130&lt;&gt;"",INDEX(IDマスタ!$C$1:$C$1000,SUMPRODUCT((IDマスタ!$B$1:$B$1000=AC$3)*(IDマスタ!$E$1:$E$1000=W130)*1,ROW(IDマスタ!$A$1:$A$1000)),0),"")</f>
        <v>Q00000003770</v>
      </c>
      <c r="AD130" t="str">
        <f ca="1">IF(X130&lt;&gt;"",INDEX(IDマスタ!$C$1:$C$1000,SUMPRODUCT((IDマスタ!$B$1:$B$1000=AD$3)*(IDマスタ!$E$1:$E$1000=X130)*1,ROW(IDマスタ!$A$1:$A$1000)),0),"")</f>
        <v>Q00000004740</v>
      </c>
      <c r="AE130" t="str">
        <f ca="1">IF(Y130&lt;&gt;"",INDEX(IDマスタ!$C$1:$C$1000,SUMPRODUCT((IDマスタ!$B$1:$B$1000=AE$3)*(IDマスタ!$E$1:$E$1000=Y130)*1,ROW(IDマスタ!$A$1:$A$1000)),0),"")</f>
        <v>Q00000005760</v>
      </c>
    </row>
    <row r="131" spans="1:31">
      <c r="A131">
        <v>106</v>
      </c>
      <c r="B131" t="s">
        <v>123</v>
      </c>
      <c r="C131" t="s">
        <v>114</v>
      </c>
      <c r="D131" t="str">
        <f t="shared" si="32"/>
        <v>携帯の約束_生活</v>
      </c>
      <c r="E131" t="str">
        <f>INDEX(対応表2!E:E,MATCH(統一!D131,対応表2!D:D,0),0)</f>
        <v>q117</v>
      </c>
      <c r="G131" t="s">
        <v>1468</v>
      </c>
      <c r="H131" t="s">
        <v>1466</v>
      </c>
      <c r="I131" t="s">
        <v>202</v>
      </c>
      <c r="J131" t="s">
        <v>198</v>
      </c>
      <c r="K131" t="s">
        <v>203</v>
      </c>
      <c r="L131" t="s">
        <v>227</v>
      </c>
      <c r="N131" t="str">
        <f t="shared" ca="1" si="33"/>
        <v>けいたい電話やスマートフォンで通話やメール，インターネットをすることについて，家の人とやくそくを決めていますか（けいたい電話やスマートフォンを使ってゲームをすることは入りません）</v>
      </c>
      <c r="O131" t="str">
        <f t="shared" ca="1" si="34"/>
        <v>けい帯電話やスマートフォンで通話やメール，インターネットをすることについて，家の人と約束を決めていますか（けい帯電話やスマートフォンを使ってゲームをする時間はのぞきます）</v>
      </c>
      <c r="P131" t="str">
        <f t="shared" ca="1" si="35"/>
        <v>けい帯電話やスマートフォンで通話やメール，インターネットをすることについて，家の人と約束を決めていますか（けい帯電話やスマートフォンを使ってゲームをする時間はのぞきます）</v>
      </c>
      <c r="Q131" t="str">
        <f t="shared" ca="1" si="36"/>
        <v>けい帯電話やスマートフォンで通話やメール，インターネットをすることについて，家の人と約束を決めていますか（けい帯電話やスマートフォンを使ってゲームをする時間は除きます）</v>
      </c>
      <c r="R131" t="str">
        <f t="shared" ca="1" si="37"/>
        <v>携帯電話やスマートフォンで通話やメール，インターネットをすることについて，家の人と約束を決めていますか（携帯電話やスマートフォンを使ってゲームをする時間は除きます）</v>
      </c>
      <c r="S131" t="str">
        <f t="shared" ca="1" si="38"/>
        <v>携帯電話やスマートフォンで通話やメール，インターネットをすることについて，家の人と約束を決めていますか（携帯電話やスマートフォンを使ってゲームをする時間は除きます）</v>
      </c>
      <c r="T131">
        <f t="shared" ca="1" si="39"/>
        <v>100</v>
      </c>
      <c r="U131">
        <f t="shared" ca="1" si="27"/>
        <v>98</v>
      </c>
      <c r="V131">
        <f t="shared" ca="1" si="28"/>
        <v>86</v>
      </c>
      <c r="W131">
        <f t="shared" ca="1" si="29"/>
        <v>82</v>
      </c>
      <c r="X131">
        <f t="shared" ca="1" si="30"/>
        <v>93</v>
      </c>
      <c r="Y131">
        <f t="shared" ca="1" si="31"/>
        <v>98</v>
      </c>
      <c r="Z131" t="str">
        <f ca="1">IF(T131&lt;&gt;"",INDEX(IDマスタ!$C$1:$C$1000,SUMPRODUCT((IDマスタ!$B$1:$B$1000=Z$3)*(IDマスタ!$E$1:$E$1000=T131)*1,ROW(IDマスタ!$A$1:$A$1000)),0),"")</f>
        <v>Q00000001000</v>
      </c>
      <c r="AA131" t="str">
        <f ca="1">IF(U131&lt;&gt;"",INDEX(IDマスタ!$C$1:$C$1000,SUMPRODUCT((IDマスタ!$B$1:$B$1000=AA$3)*(IDマスタ!$E$1:$E$1000=U131)*1,ROW(IDマスタ!$A$1:$A$1000)),0),"")</f>
        <v>Q00000002020</v>
      </c>
      <c r="AB131" t="str">
        <f ca="1">IF(V131&lt;&gt;"",INDEX(IDマスタ!$C$1:$C$1000,SUMPRODUCT((IDマスタ!$B$1:$B$1000=AB$3)*(IDマスタ!$E$1:$E$1000=V131)*1,ROW(IDマスタ!$A$1:$A$1000)),0),"")</f>
        <v>Q00000002920</v>
      </c>
      <c r="AC131" t="str">
        <f ca="1">IF(W131&lt;&gt;"",INDEX(IDマスタ!$C$1:$C$1000,SUMPRODUCT((IDマスタ!$B$1:$B$1000=AC$3)*(IDマスタ!$E$1:$E$1000=W131)*1,ROW(IDマスタ!$A$1:$A$1000)),0),"")</f>
        <v>Q00000003780</v>
      </c>
      <c r="AD131" t="str">
        <f ca="1">IF(X131&lt;&gt;"",INDEX(IDマスタ!$C$1:$C$1000,SUMPRODUCT((IDマスタ!$B$1:$B$1000=AD$3)*(IDマスタ!$E$1:$E$1000=X131)*1,ROW(IDマスタ!$A$1:$A$1000)),0),"")</f>
        <v>Q00000004750</v>
      </c>
      <c r="AE131" t="str">
        <f ca="1">IF(Y131&lt;&gt;"",INDEX(IDマスタ!$C$1:$C$1000,SUMPRODUCT((IDマスタ!$B$1:$B$1000=AE$3)*(IDマスタ!$E$1:$E$1000=Y131)*1,ROW(IDマスタ!$A$1:$A$1000)),0),"")</f>
        <v>Q00000005770</v>
      </c>
    </row>
    <row r="132" spans="1:31">
      <c r="A132">
        <v>107</v>
      </c>
      <c r="B132" t="s">
        <v>123</v>
      </c>
      <c r="C132" t="s">
        <v>115</v>
      </c>
      <c r="D132" t="str">
        <f t="shared" si="32"/>
        <v>学校の話しを家でする_生活</v>
      </c>
      <c r="E132" t="str">
        <f>INDEX(対応表2!E:E,MATCH(統一!D132,対応表2!D:D,0),0)</f>
        <v>q118</v>
      </c>
      <c r="G132" t="s">
        <v>1469</v>
      </c>
      <c r="H132" t="s">
        <v>1467</v>
      </c>
      <c r="I132" t="s">
        <v>203</v>
      </c>
      <c r="J132" t="s">
        <v>199</v>
      </c>
      <c r="K132" t="s">
        <v>204</v>
      </c>
      <c r="L132" t="s">
        <v>237</v>
      </c>
      <c r="N132" t="str">
        <f t="shared" ca="1" si="33"/>
        <v>家の人（兄弟姉妹は入りません）と学校での出来事について話をしますか</v>
      </c>
      <c r="O132" t="str">
        <f t="shared" ca="1" si="34"/>
        <v>家の人（兄弟姉妹はのぞきます）と学校での出来事について話をしますか</v>
      </c>
      <c r="P132" t="str">
        <f t="shared" ca="1" si="35"/>
        <v>家の人（兄弟姉妹はのぞきます）と学校での出来事について話をしますか</v>
      </c>
      <c r="Q132" t="str">
        <f t="shared" ca="1" si="36"/>
        <v>家の人（兄弟姉妹は除きます）と学校での出来事について話をしますか</v>
      </c>
      <c r="R132" t="str">
        <f t="shared" ca="1" si="37"/>
        <v>家の人（兄弟姉妹は除きます）と学校での出来事について話をしますか</v>
      </c>
      <c r="S132" t="str">
        <f t="shared" ca="1" si="38"/>
        <v>家の人（兄弟姉妹は除きます）と学校での出来事について話をしますか</v>
      </c>
      <c r="T132">
        <f t="shared" ca="1" si="39"/>
        <v>101</v>
      </c>
      <c r="U132">
        <f t="shared" ca="1" si="27"/>
        <v>99</v>
      </c>
      <c r="V132">
        <f t="shared" ca="1" si="28"/>
        <v>87</v>
      </c>
      <c r="W132">
        <f t="shared" ca="1" si="29"/>
        <v>83</v>
      </c>
      <c r="X132">
        <f t="shared" ca="1" si="30"/>
        <v>94</v>
      </c>
      <c r="Y132">
        <f t="shared" ca="1" si="31"/>
        <v>99</v>
      </c>
      <c r="Z132" t="str">
        <f ca="1">IF(T132&lt;&gt;"",INDEX(IDマスタ!$C$1:$C$1000,SUMPRODUCT((IDマスタ!$B$1:$B$1000=Z$3)*(IDマスタ!$E$1:$E$1000=T132)*1,ROW(IDマスタ!$A$1:$A$1000)),0),"")</f>
        <v>Q00000001010</v>
      </c>
      <c r="AA132" t="str">
        <f ca="1">IF(U132&lt;&gt;"",INDEX(IDマスタ!$C$1:$C$1000,SUMPRODUCT((IDマスタ!$B$1:$B$1000=AA$3)*(IDマスタ!$E$1:$E$1000=U132)*1,ROW(IDマスタ!$A$1:$A$1000)),0),"")</f>
        <v>Q00000002030</v>
      </c>
      <c r="AB132" t="str">
        <f ca="1">IF(V132&lt;&gt;"",INDEX(IDマスタ!$C$1:$C$1000,SUMPRODUCT((IDマスタ!$B$1:$B$1000=AB$3)*(IDマスタ!$E$1:$E$1000=V132)*1,ROW(IDマスタ!$A$1:$A$1000)),0),"")</f>
        <v>Q00000002930</v>
      </c>
      <c r="AC132" t="str">
        <f ca="1">IF(W132&lt;&gt;"",INDEX(IDマスタ!$C$1:$C$1000,SUMPRODUCT((IDマスタ!$B$1:$B$1000=AC$3)*(IDマスタ!$E$1:$E$1000=W132)*1,ROW(IDマスタ!$A$1:$A$1000)),0),"")</f>
        <v>Q00000003790</v>
      </c>
      <c r="AD132" t="str">
        <f ca="1">IF(X132&lt;&gt;"",INDEX(IDマスタ!$C$1:$C$1000,SUMPRODUCT((IDマスタ!$B$1:$B$1000=AD$3)*(IDマスタ!$E$1:$E$1000=X132)*1,ROW(IDマスタ!$A$1:$A$1000)),0),"")</f>
        <v>Q00000004760</v>
      </c>
      <c r="AE132" t="str">
        <f ca="1">IF(Y132&lt;&gt;"",INDEX(IDマスタ!$C$1:$C$1000,SUMPRODUCT((IDマスタ!$B$1:$B$1000=AE$3)*(IDマスタ!$E$1:$E$1000=Y132)*1,ROW(IDマスタ!$A$1:$A$1000)),0),"")</f>
        <v>Q00000005780</v>
      </c>
    </row>
    <row r="133" spans="1:31">
      <c r="A133">
        <v>108</v>
      </c>
      <c r="B133" t="s">
        <v>123</v>
      </c>
      <c r="C133" t="s">
        <v>116</v>
      </c>
      <c r="D133" t="str">
        <f t="shared" si="32"/>
        <v>地域で大人と関わる_生活</v>
      </c>
      <c r="E133" t="str">
        <f>INDEX(対応表2!E:E,MATCH(統一!D133,対応表2!D:D,0),0)</f>
        <v>q119</v>
      </c>
      <c r="G133" t="s">
        <v>1470</v>
      </c>
      <c r="H133" t="s">
        <v>1468</v>
      </c>
      <c r="I133" t="s">
        <v>204</v>
      </c>
      <c r="J133" t="s">
        <v>200</v>
      </c>
      <c r="K133" t="s">
        <v>205</v>
      </c>
      <c r="L133" t="s">
        <v>238</v>
      </c>
      <c r="N133" t="str">
        <f t="shared" ca="1" si="33"/>
        <v>地いきの大人（学校や学習じゅく・家庭教し・習い事の先生は入りません）に勉強やスポーツを教えてもらったり，いっしょに遊んでもらったりすることがありますか</v>
      </c>
      <c r="O133" t="str">
        <f t="shared" ca="1" si="34"/>
        <v>地いきの大人（学校やじゅく・家庭教し・習い事の先生をのぞきます）に勉強やスポーツを教えてもらったり，いっしょに遊んでもらったりすることがありますか</v>
      </c>
      <c r="P133" t="str">
        <f t="shared" ca="1" si="35"/>
        <v>地いきの大人（学校やじゅく・家庭教師・習い事の先生をのぞきます）に勉強やスポーツを教えてもらったり，いっしょに遊んでもらったりすることがありますか</v>
      </c>
      <c r="Q133" t="str">
        <f t="shared" ca="1" si="36"/>
        <v>地域の大人（学校やじゅく・家庭教師・習い事の先生を除きます）に勉強やスポーツを教えてもらったり，いっしょに遊んでもらったりすることがありますか</v>
      </c>
      <c r="R133" t="str">
        <f t="shared" ca="1" si="37"/>
        <v>地域の大人（学校や塾・家庭教師・習い事の先生を除きます）に勉強やスポーツを教えてもらったり，一緒に遊んでもらったりすることがありますか</v>
      </c>
      <c r="S133" t="str">
        <f t="shared" ca="1" si="38"/>
        <v>地域の大人（学校や塾・家庭教師・習い事の先生を除きます）に勉強やスポーツを教えてもらったり，一緒に遊んでもらったりすることがありますか</v>
      </c>
      <c r="T133">
        <f t="shared" ca="1" si="39"/>
        <v>102</v>
      </c>
      <c r="U133">
        <f t="shared" ca="1" si="27"/>
        <v>100</v>
      </c>
      <c r="V133">
        <f t="shared" ca="1" si="28"/>
        <v>88</v>
      </c>
      <c r="W133">
        <f t="shared" ca="1" si="29"/>
        <v>84</v>
      </c>
      <c r="X133">
        <f t="shared" ca="1" si="30"/>
        <v>95</v>
      </c>
      <c r="Y133">
        <f t="shared" ca="1" si="31"/>
        <v>100</v>
      </c>
      <c r="Z133" t="str">
        <f ca="1">IF(T133&lt;&gt;"",INDEX(IDマスタ!$C$1:$C$1000,SUMPRODUCT((IDマスタ!$B$1:$B$1000=Z$3)*(IDマスタ!$E$1:$E$1000=T133)*1,ROW(IDマスタ!$A$1:$A$1000)),0),"")</f>
        <v>Q00000001020</v>
      </c>
      <c r="AA133" t="str">
        <f ca="1">IF(U133&lt;&gt;"",INDEX(IDマスタ!$C$1:$C$1000,SUMPRODUCT((IDマスタ!$B$1:$B$1000=AA$3)*(IDマスタ!$E$1:$E$1000=U133)*1,ROW(IDマスタ!$A$1:$A$1000)),0),"")</f>
        <v>Q00000002040</v>
      </c>
      <c r="AB133" t="str">
        <f ca="1">IF(V133&lt;&gt;"",INDEX(IDマスタ!$C$1:$C$1000,SUMPRODUCT((IDマスタ!$B$1:$B$1000=AB$3)*(IDマスタ!$E$1:$E$1000=V133)*1,ROW(IDマスタ!$A$1:$A$1000)),0),"")</f>
        <v>Q00000002940</v>
      </c>
      <c r="AC133" t="str">
        <f ca="1">IF(W133&lt;&gt;"",INDEX(IDマスタ!$C$1:$C$1000,SUMPRODUCT((IDマスタ!$B$1:$B$1000=AC$3)*(IDマスタ!$E$1:$E$1000=W133)*1,ROW(IDマスタ!$A$1:$A$1000)),0),"")</f>
        <v>Q00000003800</v>
      </c>
      <c r="AD133" t="str">
        <f ca="1">IF(X133&lt;&gt;"",INDEX(IDマスタ!$C$1:$C$1000,SUMPRODUCT((IDマスタ!$B$1:$B$1000=AD$3)*(IDマスタ!$E$1:$E$1000=X133)*1,ROW(IDマスタ!$A$1:$A$1000)),0),"")</f>
        <v>Q00000004770</v>
      </c>
      <c r="AE133" t="str">
        <f ca="1">IF(Y133&lt;&gt;"",INDEX(IDマスタ!$C$1:$C$1000,SUMPRODUCT((IDマスタ!$B$1:$B$1000=AE$3)*(IDマスタ!$E$1:$E$1000=Y133)*1,ROW(IDマスタ!$A$1:$A$1000)),0),"")</f>
        <v>Q00000005790</v>
      </c>
    </row>
    <row r="134" spans="1:31">
      <c r="C134" t="s">
        <v>22</v>
      </c>
      <c r="D134" t="str">
        <f t="shared" si="32"/>
        <v>生活の様子_</v>
      </c>
      <c r="E134" t="e">
        <f>INDEX(対応表2!E:E,MATCH(統一!D134,対応表2!D:D,0),0)</f>
        <v>#N/A</v>
      </c>
      <c r="N134" t="str">
        <f t="shared" ca="1" si="33"/>
        <v/>
      </c>
      <c r="O134" t="str">
        <f t="shared" ca="1" si="34"/>
        <v/>
      </c>
      <c r="P134" t="str">
        <f t="shared" ca="1" si="35"/>
        <v/>
      </c>
      <c r="Q134" t="str">
        <f t="shared" ca="1" si="36"/>
        <v/>
      </c>
      <c r="R134" t="str">
        <f t="shared" ca="1" si="37"/>
        <v/>
      </c>
      <c r="S134" t="str">
        <f t="shared" ca="1" si="38"/>
        <v/>
      </c>
      <c r="T134" t="str">
        <f t="shared" ca="1" si="39"/>
        <v/>
      </c>
      <c r="U134" t="str">
        <f t="shared" ca="1" si="27"/>
        <v/>
      </c>
      <c r="V134" t="str">
        <f t="shared" ca="1" si="28"/>
        <v/>
      </c>
      <c r="W134" t="str">
        <f t="shared" ca="1" si="29"/>
        <v/>
      </c>
      <c r="X134" t="str">
        <f t="shared" ca="1" si="30"/>
        <v/>
      </c>
      <c r="Y134" t="str">
        <f t="shared" ca="1" si="31"/>
        <v/>
      </c>
      <c r="Z134" t="str">
        <f ca="1">IF(T134&lt;&gt;"",INDEX(IDマスタ!$C$1:$C$1000,SUMPRODUCT((IDマスタ!$B$1:$B$1000=Z$3)*(IDマスタ!$E$1:$E$1000=T134)*1,ROW(IDマスタ!$A$1:$A$1000)),0),"")</f>
        <v/>
      </c>
      <c r="AA134" t="str">
        <f ca="1">IF(U134&lt;&gt;"",INDEX(IDマスタ!$C$1:$C$1000,SUMPRODUCT((IDマスタ!$B$1:$B$1000=AA$3)*(IDマスタ!$E$1:$E$1000=U134)*1,ROW(IDマスタ!$A$1:$A$1000)),0),"")</f>
        <v/>
      </c>
      <c r="AB134" t="str">
        <f ca="1">IF(V134&lt;&gt;"",INDEX(IDマスタ!$C$1:$C$1000,SUMPRODUCT((IDマスタ!$B$1:$B$1000=AB$3)*(IDマスタ!$E$1:$E$1000=V134)*1,ROW(IDマスタ!$A$1:$A$1000)),0),"")</f>
        <v/>
      </c>
      <c r="AC134" t="str">
        <f ca="1">IF(W134&lt;&gt;"",INDEX(IDマスタ!$C$1:$C$1000,SUMPRODUCT((IDマスタ!$B$1:$B$1000=AC$3)*(IDマスタ!$E$1:$E$1000=W134)*1,ROW(IDマスタ!$A$1:$A$1000)),0),"")</f>
        <v/>
      </c>
      <c r="AD134" t="str">
        <f ca="1">IF(X134&lt;&gt;"",INDEX(IDマスタ!$C$1:$C$1000,SUMPRODUCT((IDマスタ!$B$1:$B$1000=AD$3)*(IDマスタ!$E$1:$E$1000=X134)*1,ROW(IDマスタ!$A$1:$A$1000)),0),"")</f>
        <v/>
      </c>
      <c r="AE134" t="str">
        <f ca="1">IF(Y134&lt;&gt;"",INDEX(IDマスタ!$C$1:$C$1000,SUMPRODUCT((IDマスタ!$B$1:$B$1000=AE$3)*(IDマスタ!$E$1:$E$1000=Y134)*1,ROW(IDマスタ!$A$1:$A$1000)),0),"")</f>
        <v/>
      </c>
    </row>
    <row r="135" spans="1:31">
      <c r="A135">
        <v>109</v>
      </c>
      <c r="B135" t="s">
        <v>118</v>
      </c>
      <c r="C135" t="s">
        <v>80</v>
      </c>
      <c r="D135" t="str">
        <f t="shared" si="32"/>
        <v>登下校時刻を守る_３達</v>
      </c>
      <c r="E135" t="str">
        <f>INDEX(対応表2!E:E,MATCH(統一!D135,対応表2!D:D,0),0)</f>
        <v>q120</v>
      </c>
      <c r="G135" t="s">
        <v>179</v>
      </c>
      <c r="H135" t="s">
        <v>173</v>
      </c>
      <c r="I135" t="s">
        <v>165</v>
      </c>
      <c r="J135" t="s">
        <v>152</v>
      </c>
      <c r="K135" t="s">
        <v>154</v>
      </c>
      <c r="L135" t="s">
        <v>168</v>
      </c>
      <c r="N135" t="str">
        <f t="shared" ca="1" si="33"/>
        <v>通学はんの集合時こくや登校時こくを守ることができていますか</v>
      </c>
      <c r="O135" t="str">
        <f t="shared" ca="1" si="34"/>
        <v>通学はんの集合時こくや登校時こくを守ることができていますか</v>
      </c>
      <c r="P135" t="str">
        <f t="shared" ca="1" si="35"/>
        <v>通学はんの集合時こくや登校時こくを守ることができていますか</v>
      </c>
      <c r="Q135" t="str">
        <f t="shared" ca="1" si="36"/>
        <v>登下校時刻を守ることができていますか</v>
      </c>
      <c r="R135" t="str">
        <f t="shared" ca="1" si="37"/>
        <v>登下校時刻を守ることができていますか</v>
      </c>
      <c r="S135" t="str">
        <f t="shared" ca="1" si="38"/>
        <v>登下校時刻を守ることができていますか</v>
      </c>
      <c r="T135">
        <f t="shared" ca="1" si="39"/>
        <v>63</v>
      </c>
      <c r="U135">
        <f t="shared" ref="U135:U200" ca="1" si="40">IFERROR(INDEX(INDIRECT(U$2&amp;"!A1:A1000"),MATCH(H135,INDIRECT(U$2&amp;"!C1:C1000"),0),0),"")</f>
        <v>57</v>
      </c>
      <c r="V135">
        <f t="shared" ref="V135:V200" ca="1" si="41">IFERROR(INDEX(INDIRECT(V$2&amp;"!A1:A1000"),MATCH(I135,INDIRECT(V$2&amp;"!C1:C1000"),0),0),"")</f>
        <v>49</v>
      </c>
      <c r="W135">
        <f t="shared" ref="W135:W200" ca="1" si="42">IFERROR(INDEX(INDIRECT(W$2&amp;"!A1:A1000"),MATCH(J135,INDIRECT(W$2&amp;"!C1:C1000"),0),0),"")</f>
        <v>45</v>
      </c>
      <c r="X135">
        <f t="shared" ref="X135:X200" ca="1" si="43">IFERROR(INDEX(INDIRECT(X$2&amp;"!A1:A1000"),MATCH(K135,INDIRECT(X$2&amp;"!C1:C1000"),0),0),"")</f>
        <v>53</v>
      </c>
      <c r="Y135">
        <f t="shared" ref="Y135:Y200" ca="1" si="44">IFERROR(INDEX(INDIRECT(Y$2&amp;"!A1:A1000"),MATCH(L135,INDIRECT(Y$2&amp;"!C1:C1000"),0),0),"")</f>
        <v>58</v>
      </c>
      <c r="Z135" t="str">
        <f ca="1">IF(T135&lt;&gt;"",INDEX(IDマスタ!$C$1:$C$1000,SUMPRODUCT((IDマスタ!$B$1:$B$1000=Z$3)*(IDマスタ!$E$1:$E$1000=T135)*1,ROW(IDマスタ!$A$1:$A$1000)),0),"")</f>
        <v>Q00000000630</v>
      </c>
      <c r="AA135" t="str">
        <f ca="1">IF(U135&lt;&gt;"",INDEX(IDマスタ!$C$1:$C$1000,SUMPRODUCT((IDマスタ!$B$1:$B$1000=AA$3)*(IDマスタ!$E$1:$E$1000=U135)*1,ROW(IDマスタ!$A$1:$A$1000)),0),"")</f>
        <v>Q00000001610</v>
      </c>
      <c r="AB135" t="str">
        <f ca="1">IF(V135&lt;&gt;"",INDEX(IDマスタ!$C$1:$C$1000,SUMPRODUCT((IDマスタ!$B$1:$B$1000=AB$3)*(IDマスタ!$E$1:$E$1000=V135)*1,ROW(IDマスタ!$A$1:$A$1000)),0),"")</f>
        <v>Q00000002550</v>
      </c>
      <c r="AC135" t="str">
        <f ca="1">IF(W135&lt;&gt;"",INDEX(IDマスタ!$C$1:$C$1000,SUMPRODUCT((IDマスタ!$B$1:$B$1000=AC$3)*(IDマスタ!$E$1:$E$1000=W135)*1,ROW(IDマスタ!$A$1:$A$1000)),0),"")</f>
        <v>Q00000003410</v>
      </c>
      <c r="AD135" t="str">
        <f ca="1">IF(X135&lt;&gt;"",INDEX(IDマスタ!$C$1:$C$1000,SUMPRODUCT((IDマスタ!$B$1:$B$1000=AD$3)*(IDマスタ!$E$1:$E$1000=X135)*1,ROW(IDマスタ!$A$1:$A$1000)),0),"")</f>
        <v>Q00000004350</v>
      </c>
      <c r="AE135" t="str">
        <f ca="1">IF(Y135&lt;&gt;"",INDEX(IDマスタ!$C$1:$C$1000,SUMPRODUCT((IDマスタ!$B$1:$B$1000=AE$3)*(IDマスタ!$E$1:$E$1000=Y135)*1,ROW(IDマスタ!$A$1:$A$1000)),0),"")</f>
        <v>Q00000005370</v>
      </c>
    </row>
    <row r="136" spans="1:31">
      <c r="A136">
        <v>110</v>
      </c>
      <c r="B136" t="s">
        <v>118</v>
      </c>
      <c r="C136" t="s">
        <v>81</v>
      </c>
      <c r="D136" t="str">
        <f t="shared" ref="D136:D201" si="45">CONCATENATE(C136,"_",B136)</f>
        <v>授業開始時刻を守る_３達</v>
      </c>
      <c r="E136" t="str">
        <f>INDEX(対応表2!E:E,MATCH(統一!D136,対応表2!D:D,0),0)</f>
        <v>q121</v>
      </c>
      <c r="G136" t="s">
        <v>180</v>
      </c>
      <c r="H136" t="s">
        <v>174</v>
      </c>
      <c r="I136" t="s">
        <v>166</v>
      </c>
      <c r="J136" t="s">
        <v>153</v>
      </c>
      <c r="K136" t="s">
        <v>164</v>
      </c>
      <c r="L136" t="s">
        <v>169</v>
      </c>
      <c r="N136" t="str">
        <f t="shared" ref="N136:N201" ca="1" si="46">IFERROR(INDEX(INDIRECT(T$2&amp;"!F1:F1000"),MATCH(G136,INDIRECT(T$2&amp;"!C1:C1000"),0),0),"")</f>
        <v>じゅ業の始まる時こくを守ることができていますか</v>
      </c>
      <c r="O136" t="str">
        <f t="shared" ref="O136:O201" ca="1" si="47">IFERROR(INDEX(INDIRECT(U$2&amp;"!F1:F1000"),MATCH(H136,INDIRECT(U$2&amp;"!C1:C1000"),0),0),"")</f>
        <v>授業や活動の始まる時こくを守ることができていますか</v>
      </c>
      <c r="P136" t="str">
        <f t="shared" ref="P136:P201" ca="1" si="48">IFERROR(INDEX(INDIRECT(V$2&amp;"!F1:F1000"),MATCH(I136,INDIRECT(V$2&amp;"!C1:C1000"),0),0),"")</f>
        <v>授業や活動の始まる時こくを守ることができていますか</v>
      </c>
      <c r="Q136" t="str">
        <f t="shared" ref="Q136:Q201" ca="1" si="49">IFERROR(INDEX(INDIRECT(W$2&amp;"!F1:F1000"),MATCH(J136,INDIRECT(W$2&amp;"!C1:C1000"),0),0),"")</f>
        <v>授業や活動の始まる時刻を守ることができていますか</v>
      </c>
      <c r="R136" t="str">
        <f t="shared" ref="R136:R201" ca="1" si="50">IFERROR(INDEX(INDIRECT(X$2&amp;"!F1:F1000"),MATCH(K136,INDIRECT(X$2&amp;"!C1:C1000"),0),0),"")</f>
        <v>授業や活動の始まる時刻を守ることができていますか</v>
      </c>
      <c r="S136" t="str">
        <f t="shared" ref="S136:S201" ca="1" si="51">IFERROR(INDEX(INDIRECT(Y$2&amp;"!F1:F1000"),MATCH(L136,INDIRECT(Y$2&amp;"!C1:C1000"),0),0),"")</f>
        <v>授業や活動の始まる時刻を守ることができていますか</v>
      </c>
      <c r="T136">
        <f t="shared" ref="T136:T201" ca="1" si="52">IFERROR(INDEX(INDIRECT(T$2&amp;"!A1:A1000"),MATCH(G136,INDIRECT(T$2&amp;"!C1:C1000"),0),0),"")</f>
        <v>64</v>
      </c>
      <c r="U136">
        <f t="shared" ca="1" si="40"/>
        <v>58</v>
      </c>
      <c r="V136">
        <f t="shared" ca="1" si="41"/>
        <v>50</v>
      </c>
      <c r="W136">
        <f t="shared" ca="1" si="42"/>
        <v>46</v>
      </c>
      <c r="X136">
        <f t="shared" ca="1" si="43"/>
        <v>54</v>
      </c>
      <c r="Y136">
        <f t="shared" ca="1" si="44"/>
        <v>59</v>
      </c>
      <c r="Z136" t="str">
        <f ca="1">IF(T136&lt;&gt;"",INDEX(IDマスタ!$C$1:$C$1000,SUMPRODUCT((IDマスタ!$B$1:$B$1000=Z$3)*(IDマスタ!$E$1:$E$1000=T136)*1,ROW(IDマスタ!$A$1:$A$1000)),0),"")</f>
        <v>Q00000000640</v>
      </c>
      <c r="AA136" t="str">
        <f ca="1">IF(U136&lt;&gt;"",INDEX(IDマスタ!$C$1:$C$1000,SUMPRODUCT((IDマスタ!$B$1:$B$1000=AA$3)*(IDマスタ!$E$1:$E$1000=U136)*1,ROW(IDマスタ!$A$1:$A$1000)),0),"")</f>
        <v>Q00000001620</v>
      </c>
      <c r="AB136" t="str">
        <f ca="1">IF(V136&lt;&gt;"",INDEX(IDマスタ!$C$1:$C$1000,SUMPRODUCT((IDマスタ!$B$1:$B$1000=AB$3)*(IDマスタ!$E$1:$E$1000=V136)*1,ROW(IDマスタ!$A$1:$A$1000)),0),"")</f>
        <v>Q00000002560</v>
      </c>
      <c r="AC136" t="str">
        <f ca="1">IF(W136&lt;&gt;"",INDEX(IDマスタ!$C$1:$C$1000,SUMPRODUCT((IDマスタ!$B$1:$B$1000=AC$3)*(IDマスタ!$E$1:$E$1000=W136)*1,ROW(IDマスタ!$A$1:$A$1000)),0),"")</f>
        <v>Q00000003420</v>
      </c>
      <c r="AD136" t="str">
        <f ca="1">IF(X136&lt;&gt;"",INDEX(IDマスタ!$C$1:$C$1000,SUMPRODUCT((IDマスタ!$B$1:$B$1000=AD$3)*(IDマスタ!$E$1:$E$1000=X136)*1,ROW(IDマスタ!$A$1:$A$1000)),0),"")</f>
        <v>Q00000004360</v>
      </c>
      <c r="AE136" t="str">
        <f ca="1">IF(Y136&lt;&gt;"",INDEX(IDマスタ!$C$1:$C$1000,SUMPRODUCT((IDマスタ!$B$1:$B$1000=AE$3)*(IDマスタ!$E$1:$E$1000=Y136)*1,ROW(IDマスタ!$A$1:$A$1000)),0),"")</f>
        <v>Q00000005380</v>
      </c>
    </row>
    <row r="137" spans="1:31">
      <c r="A137">
        <v>111</v>
      </c>
      <c r="B137" t="s">
        <v>118</v>
      </c>
      <c r="C137" t="s">
        <v>82</v>
      </c>
      <c r="D137" t="str">
        <f t="shared" si="45"/>
        <v>脱いだ履物のかかとをそろえる_３達</v>
      </c>
      <c r="E137" t="str">
        <f>INDEX(対応表2!E:E,MATCH(統一!D137,対応表2!D:D,0),0)</f>
        <v>q122</v>
      </c>
      <c r="G137" t="s">
        <v>181</v>
      </c>
      <c r="H137" t="s">
        <v>175</v>
      </c>
      <c r="I137" t="s">
        <v>167</v>
      </c>
      <c r="J137" t="s">
        <v>154</v>
      </c>
      <c r="K137" t="s">
        <v>165</v>
      </c>
      <c r="L137" t="s">
        <v>170</v>
      </c>
      <c r="N137" t="str">
        <f t="shared" ca="1" si="46"/>
        <v>ぬいだはき物のかかとをそろえることができていますか</v>
      </c>
      <c r="O137" t="str">
        <f t="shared" ca="1" si="47"/>
        <v>ぬいだはき物のかかとをそろえることができていますか</v>
      </c>
      <c r="P137" t="str">
        <f t="shared" ca="1" si="48"/>
        <v>ぬいだはき物のかかとをそろえることができていますか</v>
      </c>
      <c r="Q137" t="str">
        <f t="shared" ca="1" si="49"/>
        <v>ぬいだはき物のかかとをそろえることができていますか</v>
      </c>
      <c r="R137" t="str">
        <f t="shared" ca="1" si="50"/>
        <v>ぬいだはき物のかかとをそろえることができていますか</v>
      </c>
      <c r="S137" t="str">
        <f t="shared" ca="1" si="51"/>
        <v>脱いだはき物のかかとをそろえることができていますか</v>
      </c>
      <c r="T137">
        <f t="shared" ca="1" si="52"/>
        <v>65</v>
      </c>
      <c r="U137">
        <f t="shared" ca="1" si="40"/>
        <v>59</v>
      </c>
      <c r="V137">
        <f t="shared" ca="1" si="41"/>
        <v>51</v>
      </c>
      <c r="W137">
        <f t="shared" ca="1" si="42"/>
        <v>47</v>
      </c>
      <c r="X137">
        <f t="shared" ca="1" si="43"/>
        <v>55</v>
      </c>
      <c r="Y137">
        <f t="shared" ca="1" si="44"/>
        <v>60</v>
      </c>
      <c r="Z137" t="str">
        <f ca="1">IF(T137&lt;&gt;"",INDEX(IDマスタ!$C$1:$C$1000,SUMPRODUCT((IDマスタ!$B$1:$B$1000=Z$3)*(IDマスタ!$E$1:$E$1000=T137)*1,ROW(IDマスタ!$A$1:$A$1000)),0),"")</f>
        <v>Q00000000650</v>
      </c>
      <c r="AA137" t="str">
        <f ca="1">IF(U137&lt;&gt;"",INDEX(IDマスタ!$C$1:$C$1000,SUMPRODUCT((IDマスタ!$B$1:$B$1000=AA$3)*(IDマスタ!$E$1:$E$1000=U137)*1,ROW(IDマスタ!$A$1:$A$1000)),0),"")</f>
        <v>Q00000001630</v>
      </c>
      <c r="AB137" t="str">
        <f ca="1">IF(V137&lt;&gt;"",INDEX(IDマスタ!$C$1:$C$1000,SUMPRODUCT((IDマスタ!$B$1:$B$1000=AB$3)*(IDマスタ!$E$1:$E$1000=V137)*1,ROW(IDマスタ!$A$1:$A$1000)),0),"")</f>
        <v>Q00000002570</v>
      </c>
      <c r="AC137" t="str">
        <f ca="1">IF(W137&lt;&gt;"",INDEX(IDマスタ!$C$1:$C$1000,SUMPRODUCT((IDマスタ!$B$1:$B$1000=AC$3)*(IDマスタ!$E$1:$E$1000=W137)*1,ROW(IDマスタ!$A$1:$A$1000)),0),"")</f>
        <v>Q00000003430</v>
      </c>
      <c r="AD137" t="str">
        <f ca="1">IF(X137&lt;&gt;"",INDEX(IDマスタ!$C$1:$C$1000,SUMPRODUCT((IDマスタ!$B$1:$B$1000=AD$3)*(IDマスタ!$E$1:$E$1000=X137)*1,ROW(IDマスタ!$A$1:$A$1000)),0),"")</f>
        <v>Q00000004370</v>
      </c>
      <c r="AE137" t="str">
        <f ca="1">IF(Y137&lt;&gt;"",INDEX(IDマスタ!$C$1:$C$1000,SUMPRODUCT((IDマスタ!$B$1:$B$1000=AE$3)*(IDマスタ!$E$1:$E$1000=Y137)*1,ROW(IDマスタ!$A$1:$A$1000)),0),"")</f>
        <v>Q00000005390</v>
      </c>
    </row>
    <row r="138" spans="1:31">
      <c r="A138">
        <v>112</v>
      </c>
      <c r="B138" t="s">
        <v>118</v>
      </c>
      <c r="C138" t="s">
        <v>83</v>
      </c>
      <c r="D138" t="str">
        <f t="shared" si="45"/>
        <v>身の回りの整理整頓ができる_３達</v>
      </c>
      <c r="E138" t="str">
        <f>INDEX(対応表2!E:E,MATCH(統一!D138,対応表2!D:D,0),0)</f>
        <v>q123</v>
      </c>
      <c r="G138" t="s">
        <v>182</v>
      </c>
      <c r="H138" t="s">
        <v>176</v>
      </c>
      <c r="I138" t="s">
        <v>168</v>
      </c>
      <c r="J138" t="s">
        <v>164</v>
      </c>
      <c r="K138" t="s">
        <v>166</v>
      </c>
      <c r="L138" t="s">
        <v>171</v>
      </c>
      <c r="N138" t="str">
        <f t="shared" ca="1" si="46"/>
        <v>つくえやロッカーの中の整理整とんをすることができていますか</v>
      </c>
      <c r="O138" t="str">
        <f t="shared" ca="1" si="47"/>
        <v>つくえやロッカーの中の整理整とんをすることができていますか</v>
      </c>
      <c r="P138" t="str">
        <f t="shared" ca="1" si="48"/>
        <v>つくえやロッカーの中の整理整とんをすることができていますか</v>
      </c>
      <c r="Q138" t="str">
        <f t="shared" ca="1" si="49"/>
        <v>机やロッカーの中，身の回りの整理整とんをすることができていますか</v>
      </c>
      <c r="R138" t="str">
        <f t="shared" ca="1" si="50"/>
        <v>机やロッカーの中，身の回りの整理整とんをすることができていますか</v>
      </c>
      <c r="S138" t="str">
        <f t="shared" ca="1" si="51"/>
        <v>机やロッカーの中，身の回りの整理整とんをすることができていますか</v>
      </c>
      <c r="T138">
        <f t="shared" ca="1" si="52"/>
        <v>66</v>
      </c>
      <c r="U138">
        <f t="shared" ca="1" si="40"/>
        <v>60</v>
      </c>
      <c r="V138">
        <f t="shared" ca="1" si="41"/>
        <v>52</v>
      </c>
      <c r="W138">
        <f t="shared" ca="1" si="42"/>
        <v>48</v>
      </c>
      <c r="X138">
        <f t="shared" ca="1" si="43"/>
        <v>56</v>
      </c>
      <c r="Y138">
        <f t="shared" ca="1" si="44"/>
        <v>61</v>
      </c>
      <c r="Z138" t="str">
        <f ca="1">IF(T138&lt;&gt;"",INDEX(IDマスタ!$C$1:$C$1000,SUMPRODUCT((IDマスタ!$B$1:$B$1000=Z$3)*(IDマスタ!$E$1:$E$1000=T138)*1,ROW(IDマスタ!$A$1:$A$1000)),0),"")</f>
        <v>Q00000000660</v>
      </c>
      <c r="AA138" t="str">
        <f ca="1">IF(U138&lt;&gt;"",INDEX(IDマスタ!$C$1:$C$1000,SUMPRODUCT((IDマスタ!$B$1:$B$1000=AA$3)*(IDマスタ!$E$1:$E$1000=U138)*1,ROW(IDマスタ!$A$1:$A$1000)),0),"")</f>
        <v>Q00000001640</v>
      </c>
      <c r="AB138" t="str">
        <f ca="1">IF(V138&lt;&gt;"",INDEX(IDマスタ!$C$1:$C$1000,SUMPRODUCT((IDマスタ!$B$1:$B$1000=AB$3)*(IDマスタ!$E$1:$E$1000=V138)*1,ROW(IDマスタ!$A$1:$A$1000)),0),"")</f>
        <v>Q00000002580</v>
      </c>
      <c r="AC138" t="str">
        <f ca="1">IF(W138&lt;&gt;"",INDEX(IDマスタ!$C$1:$C$1000,SUMPRODUCT((IDマスタ!$B$1:$B$1000=AC$3)*(IDマスタ!$E$1:$E$1000=W138)*1,ROW(IDマスタ!$A$1:$A$1000)),0),"")</f>
        <v>Q00000003440</v>
      </c>
      <c r="AD138" t="str">
        <f ca="1">IF(X138&lt;&gt;"",INDEX(IDマスタ!$C$1:$C$1000,SUMPRODUCT((IDマスタ!$B$1:$B$1000=AD$3)*(IDマスタ!$E$1:$E$1000=X138)*1,ROW(IDマスタ!$A$1:$A$1000)),0),"")</f>
        <v>Q00000004380</v>
      </c>
      <c r="AE138" t="str">
        <f ca="1">IF(Y138&lt;&gt;"",INDEX(IDマスタ!$C$1:$C$1000,SUMPRODUCT((IDマスタ!$B$1:$B$1000=AE$3)*(IDマスタ!$E$1:$E$1000=Y138)*1,ROW(IDマスタ!$A$1:$A$1000)),0),"")</f>
        <v>Q00000005400</v>
      </c>
    </row>
    <row r="139" spans="1:31">
      <c r="A139">
        <v>113</v>
      </c>
      <c r="B139" t="s">
        <v>118</v>
      </c>
      <c r="C139" t="s">
        <v>84</v>
      </c>
      <c r="D139" t="str">
        <f t="shared" si="45"/>
        <v>誰に対しても進んであいさつができる_３達</v>
      </c>
      <c r="E139" t="str">
        <f>INDEX(対応表2!E:E,MATCH(統一!D139,対応表2!D:D,0),0)</f>
        <v>q124</v>
      </c>
      <c r="G139" t="s">
        <v>183</v>
      </c>
      <c r="H139" t="s">
        <v>177</v>
      </c>
      <c r="I139" t="s">
        <v>169</v>
      </c>
      <c r="J139" t="s">
        <v>165</v>
      </c>
      <c r="K139" t="s">
        <v>167</v>
      </c>
      <c r="L139" t="s">
        <v>172</v>
      </c>
      <c r="N139" t="str">
        <f t="shared" ca="1" si="46"/>
        <v>相手の顔を見て，はっきりあいさつをすることができていますか</v>
      </c>
      <c r="O139" t="str">
        <f t="shared" ca="1" si="47"/>
        <v>自分からはっきりあいさつをすることができていますか</v>
      </c>
      <c r="P139" t="str">
        <f t="shared" ca="1" si="48"/>
        <v>自分からはっきりあいさつをすることができていますか</v>
      </c>
      <c r="Q139" t="str">
        <f t="shared" ca="1" si="49"/>
        <v>だれに対しても進んであいさつをすることができていますか</v>
      </c>
      <c r="R139" t="str">
        <f t="shared" ca="1" si="50"/>
        <v>だれに対しても進んで挨拶をすることができていますか</v>
      </c>
      <c r="S139" t="str">
        <f t="shared" ca="1" si="51"/>
        <v>だれに対しても進んで挨拶をすることができていますか</v>
      </c>
      <c r="T139">
        <f t="shared" ca="1" si="52"/>
        <v>67</v>
      </c>
      <c r="U139">
        <f t="shared" ca="1" si="40"/>
        <v>61</v>
      </c>
      <c r="V139">
        <f t="shared" ca="1" si="41"/>
        <v>53</v>
      </c>
      <c r="W139">
        <f t="shared" ca="1" si="42"/>
        <v>49</v>
      </c>
      <c r="X139">
        <f t="shared" ca="1" si="43"/>
        <v>57</v>
      </c>
      <c r="Y139">
        <f t="shared" ca="1" si="44"/>
        <v>62</v>
      </c>
      <c r="Z139" t="str">
        <f ca="1">IF(T139&lt;&gt;"",INDEX(IDマスタ!$C$1:$C$1000,SUMPRODUCT((IDマスタ!$B$1:$B$1000=Z$3)*(IDマスタ!$E$1:$E$1000=T139)*1,ROW(IDマスタ!$A$1:$A$1000)),0),"")</f>
        <v>Q00000000670</v>
      </c>
      <c r="AA139" t="str">
        <f ca="1">IF(U139&lt;&gt;"",INDEX(IDマスタ!$C$1:$C$1000,SUMPRODUCT((IDマスタ!$B$1:$B$1000=AA$3)*(IDマスタ!$E$1:$E$1000=U139)*1,ROW(IDマスタ!$A$1:$A$1000)),0),"")</f>
        <v>Q00000001650</v>
      </c>
      <c r="AB139" t="str">
        <f ca="1">IF(V139&lt;&gt;"",INDEX(IDマスタ!$C$1:$C$1000,SUMPRODUCT((IDマスタ!$B$1:$B$1000=AB$3)*(IDマスタ!$E$1:$E$1000=V139)*1,ROW(IDマスタ!$A$1:$A$1000)),0),"")</f>
        <v>Q00000002590</v>
      </c>
      <c r="AC139" t="str">
        <f ca="1">IF(W139&lt;&gt;"",INDEX(IDマスタ!$C$1:$C$1000,SUMPRODUCT((IDマスタ!$B$1:$B$1000=AC$3)*(IDマスタ!$E$1:$E$1000=W139)*1,ROW(IDマスタ!$A$1:$A$1000)),0),"")</f>
        <v>Q00000003450</v>
      </c>
      <c r="AD139" t="str">
        <f ca="1">IF(X139&lt;&gt;"",INDEX(IDマスタ!$C$1:$C$1000,SUMPRODUCT((IDマスタ!$B$1:$B$1000=AD$3)*(IDマスタ!$E$1:$E$1000=X139)*1,ROW(IDマスタ!$A$1:$A$1000)),0),"")</f>
        <v>Q00000004390</v>
      </c>
      <c r="AE139" t="str">
        <f ca="1">IF(Y139&lt;&gt;"",INDEX(IDマスタ!$C$1:$C$1000,SUMPRODUCT((IDマスタ!$B$1:$B$1000=AE$3)*(IDマスタ!$E$1:$E$1000=Y139)*1,ROW(IDマスタ!$A$1:$A$1000)),0),"")</f>
        <v>Q00000005410</v>
      </c>
    </row>
    <row r="140" spans="1:31">
      <c r="A140">
        <v>114</v>
      </c>
      <c r="B140" t="s">
        <v>118</v>
      </c>
      <c r="C140" t="s">
        <v>85</v>
      </c>
      <c r="D140" t="str">
        <f t="shared" si="45"/>
        <v>呼ばれたら、はいと返事ができる_３達</v>
      </c>
      <c r="E140" t="str">
        <f>INDEX(対応表2!E:E,MATCH(統一!D140,対応表2!D:D,0),0)</f>
        <v>q125</v>
      </c>
      <c r="G140" t="s">
        <v>184</v>
      </c>
      <c r="H140" t="s">
        <v>178</v>
      </c>
      <c r="I140" t="s">
        <v>170</v>
      </c>
      <c r="J140" t="s">
        <v>166</v>
      </c>
      <c r="K140" t="s">
        <v>168</v>
      </c>
      <c r="L140" t="s">
        <v>173</v>
      </c>
      <c r="N140" t="str">
        <f t="shared" ca="1" si="46"/>
        <v>名前をよばれたら「はい」とはっきり返事をすることができていますか</v>
      </c>
      <c r="O140" t="str">
        <f t="shared" ca="1" si="47"/>
        <v>名前を呼ばれたら「はい」とはっきり返事をすることができていますか</v>
      </c>
      <c r="P140" t="str">
        <f t="shared" ca="1" si="48"/>
        <v>名前を呼ばれたら「はい」とはっきり返事をすることができていますか</v>
      </c>
      <c r="Q140" t="str">
        <f t="shared" ca="1" si="49"/>
        <v>名前を呼ばれたら「はい」とはっきり返事をすることができていますか</v>
      </c>
      <c r="R140" t="str">
        <f t="shared" ca="1" si="50"/>
        <v>名前を呼ばれたら「はい」とはっきり返事をすることができていますか</v>
      </c>
      <c r="S140" t="str">
        <f t="shared" ca="1" si="51"/>
        <v>名前を呼ばれたら「はい」とはっきり返事をすることができていますか</v>
      </c>
      <c r="T140">
        <f t="shared" ca="1" si="52"/>
        <v>68</v>
      </c>
      <c r="U140">
        <f t="shared" ca="1" si="40"/>
        <v>62</v>
      </c>
      <c r="V140">
        <f t="shared" ca="1" si="41"/>
        <v>54</v>
      </c>
      <c r="W140">
        <f t="shared" ca="1" si="42"/>
        <v>50</v>
      </c>
      <c r="X140">
        <f t="shared" ca="1" si="43"/>
        <v>58</v>
      </c>
      <c r="Y140">
        <f t="shared" ca="1" si="44"/>
        <v>63</v>
      </c>
      <c r="Z140" t="str">
        <f ca="1">IF(T140&lt;&gt;"",INDEX(IDマスタ!$C$1:$C$1000,SUMPRODUCT((IDマスタ!$B$1:$B$1000=Z$3)*(IDマスタ!$E$1:$E$1000=T140)*1,ROW(IDマスタ!$A$1:$A$1000)),0),"")</f>
        <v>Q00000000680</v>
      </c>
      <c r="AA140" t="str">
        <f ca="1">IF(U140&lt;&gt;"",INDEX(IDマスタ!$C$1:$C$1000,SUMPRODUCT((IDマスタ!$B$1:$B$1000=AA$3)*(IDマスタ!$E$1:$E$1000=U140)*1,ROW(IDマスタ!$A$1:$A$1000)),0),"")</f>
        <v>Q00000001660</v>
      </c>
      <c r="AB140" t="str">
        <f ca="1">IF(V140&lt;&gt;"",INDEX(IDマスタ!$C$1:$C$1000,SUMPRODUCT((IDマスタ!$B$1:$B$1000=AB$3)*(IDマスタ!$E$1:$E$1000=V140)*1,ROW(IDマスタ!$A$1:$A$1000)),0),"")</f>
        <v>Q00000002600</v>
      </c>
      <c r="AC140" t="str">
        <f ca="1">IF(W140&lt;&gt;"",INDEX(IDマスタ!$C$1:$C$1000,SUMPRODUCT((IDマスタ!$B$1:$B$1000=AC$3)*(IDマスタ!$E$1:$E$1000=W140)*1,ROW(IDマスタ!$A$1:$A$1000)),0),"")</f>
        <v>Q00000003460</v>
      </c>
      <c r="AD140" t="str">
        <f ca="1">IF(X140&lt;&gt;"",INDEX(IDマスタ!$C$1:$C$1000,SUMPRODUCT((IDマスタ!$B$1:$B$1000=AD$3)*(IDマスタ!$E$1:$E$1000=X140)*1,ROW(IDマスタ!$A$1:$A$1000)),0),"")</f>
        <v>Q00000004400</v>
      </c>
      <c r="AE140" t="str">
        <f ca="1">IF(Y140&lt;&gt;"",INDEX(IDマスタ!$C$1:$C$1000,SUMPRODUCT((IDマスタ!$B$1:$B$1000=AE$3)*(IDマスタ!$E$1:$E$1000=Y140)*1,ROW(IDマスタ!$A$1:$A$1000)),0),"")</f>
        <v>Q00000005420</v>
      </c>
    </row>
    <row r="141" spans="1:31">
      <c r="A141">
        <v>115</v>
      </c>
      <c r="B141" t="s">
        <v>118</v>
      </c>
      <c r="C141" t="s">
        <v>86</v>
      </c>
      <c r="D141" t="str">
        <f t="shared" si="45"/>
        <v>正しい言葉遣いができる_３達</v>
      </c>
      <c r="E141" t="str">
        <f>INDEX(対応表2!E:E,MATCH(統一!D141,対応表2!D:D,0),0)</f>
        <v>q126</v>
      </c>
      <c r="G141" t="s">
        <v>185</v>
      </c>
      <c r="H141" t="s">
        <v>179</v>
      </c>
      <c r="I141" t="s">
        <v>171</v>
      </c>
      <c r="J141" t="s">
        <v>167</v>
      </c>
      <c r="K141" t="s">
        <v>169</v>
      </c>
      <c r="L141" t="s">
        <v>174</v>
      </c>
      <c r="N141" t="str">
        <f t="shared" ca="1" si="46"/>
        <v>「～です（か）。」「～ます（か）。」をはっきり言うことができていますか</v>
      </c>
      <c r="O141" t="str">
        <f t="shared" ca="1" si="47"/>
        <v>時と場に応じた正しい言葉づかいができていますか</v>
      </c>
      <c r="P141" t="str">
        <f t="shared" ca="1" si="48"/>
        <v>時と場に応じた正しい言葉づかいができていますか</v>
      </c>
      <c r="Q141" t="str">
        <f t="shared" ca="1" si="49"/>
        <v>時と場に応じた適切な言葉づかいができていますか</v>
      </c>
      <c r="R141" t="str">
        <f t="shared" ca="1" si="50"/>
        <v>時と場に応じた適切な言葉遣いができていますか</v>
      </c>
      <c r="S141" t="str">
        <f t="shared" ca="1" si="51"/>
        <v>時と場に応じた適切な言葉遣いができていますか</v>
      </c>
      <c r="T141">
        <f t="shared" ca="1" si="52"/>
        <v>69</v>
      </c>
      <c r="U141">
        <f t="shared" ca="1" si="40"/>
        <v>63</v>
      </c>
      <c r="V141">
        <f t="shared" ca="1" si="41"/>
        <v>55</v>
      </c>
      <c r="W141">
        <f t="shared" ca="1" si="42"/>
        <v>51</v>
      </c>
      <c r="X141">
        <f t="shared" ca="1" si="43"/>
        <v>59</v>
      </c>
      <c r="Y141">
        <f t="shared" ca="1" si="44"/>
        <v>64</v>
      </c>
      <c r="Z141" t="str">
        <f ca="1">IF(T141&lt;&gt;"",INDEX(IDマスタ!$C$1:$C$1000,SUMPRODUCT((IDマスタ!$B$1:$B$1000=Z$3)*(IDマスタ!$E$1:$E$1000=T141)*1,ROW(IDマスタ!$A$1:$A$1000)),0),"")</f>
        <v>Q00000000690</v>
      </c>
      <c r="AA141" t="str">
        <f ca="1">IF(U141&lt;&gt;"",INDEX(IDマスタ!$C$1:$C$1000,SUMPRODUCT((IDマスタ!$B$1:$B$1000=AA$3)*(IDマスタ!$E$1:$E$1000=U141)*1,ROW(IDマスタ!$A$1:$A$1000)),0),"")</f>
        <v>Q00000001670</v>
      </c>
      <c r="AB141" t="str">
        <f ca="1">IF(V141&lt;&gt;"",INDEX(IDマスタ!$C$1:$C$1000,SUMPRODUCT((IDマスタ!$B$1:$B$1000=AB$3)*(IDマスタ!$E$1:$E$1000=V141)*1,ROW(IDマスタ!$A$1:$A$1000)),0),"")</f>
        <v>Q00000002610</v>
      </c>
      <c r="AC141" t="str">
        <f ca="1">IF(W141&lt;&gt;"",INDEX(IDマスタ!$C$1:$C$1000,SUMPRODUCT((IDマスタ!$B$1:$B$1000=AC$3)*(IDマスタ!$E$1:$E$1000=W141)*1,ROW(IDマスタ!$A$1:$A$1000)),0),"")</f>
        <v>Q00000003470</v>
      </c>
      <c r="AD141" t="str">
        <f ca="1">IF(X141&lt;&gt;"",INDEX(IDマスタ!$C$1:$C$1000,SUMPRODUCT((IDマスタ!$B$1:$B$1000=AD$3)*(IDマスタ!$E$1:$E$1000=X141)*1,ROW(IDマスタ!$A$1:$A$1000)),0),"")</f>
        <v>Q00000004410</v>
      </c>
      <c r="AE141" t="str">
        <f ca="1">IF(Y141&lt;&gt;"",INDEX(IDマスタ!$C$1:$C$1000,SUMPRODUCT((IDマスタ!$B$1:$B$1000=AE$3)*(IDマスタ!$E$1:$E$1000=Y141)*1,ROW(IDマスタ!$A$1:$A$1000)),0),"")</f>
        <v>Q00000005430</v>
      </c>
    </row>
    <row r="142" spans="1:31">
      <c r="A142">
        <v>116</v>
      </c>
      <c r="B142" t="s">
        <v>118</v>
      </c>
      <c r="C142" t="s">
        <v>87</v>
      </c>
      <c r="D142" t="str">
        <f t="shared" si="45"/>
        <v>やさしい言葉遣いができる_３達</v>
      </c>
      <c r="E142" t="str">
        <f>INDEX(対応表2!E:E,MATCH(統一!D142,対応表2!D:D,0),0)</f>
        <v>q127</v>
      </c>
      <c r="G142" t="s">
        <v>186</v>
      </c>
      <c r="H142" t="s">
        <v>180</v>
      </c>
      <c r="I142" t="s">
        <v>172</v>
      </c>
      <c r="J142" t="s">
        <v>168</v>
      </c>
      <c r="K142" t="s">
        <v>170</v>
      </c>
      <c r="L142" t="s">
        <v>175</v>
      </c>
      <c r="N142" t="str">
        <f t="shared" ca="1" si="46"/>
        <v>相手の気持ちを考え，やさしい言葉づかいができていますか</v>
      </c>
      <c r="O142" t="str">
        <f t="shared" ca="1" si="47"/>
        <v>相手の気持ちを考え，やさしい言葉づかいができていますか</v>
      </c>
      <c r="P142" t="str">
        <f t="shared" ca="1" si="48"/>
        <v>相手の気持ちを考え，やさしい言葉づかいができていますか</v>
      </c>
      <c r="Q142" t="str">
        <f t="shared" ca="1" si="49"/>
        <v>相手の気持ちやその場の状きょうを考え，やさしい言葉づかいができていますか</v>
      </c>
      <c r="R142" t="str">
        <f t="shared" ca="1" si="50"/>
        <v>相手の気持ちやその場の状況を考え，やさしい言葉遣いができていますか</v>
      </c>
      <c r="S142" t="str">
        <f t="shared" ca="1" si="51"/>
        <v>相手の気持ちやその場の状況を考え，やさしい言葉遣いができていますか</v>
      </c>
      <c r="T142">
        <f t="shared" ca="1" si="52"/>
        <v>70</v>
      </c>
      <c r="U142">
        <f t="shared" ca="1" si="40"/>
        <v>64</v>
      </c>
      <c r="V142">
        <f t="shared" ca="1" si="41"/>
        <v>56</v>
      </c>
      <c r="W142">
        <f t="shared" ca="1" si="42"/>
        <v>52</v>
      </c>
      <c r="X142">
        <f t="shared" ca="1" si="43"/>
        <v>60</v>
      </c>
      <c r="Y142">
        <f t="shared" ca="1" si="44"/>
        <v>65</v>
      </c>
      <c r="Z142" t="str">
        <f ca="1">IF(T142&lt;&gt;"",INDEX(IDマスタ!$C$1:$C$1000,SUMPRODUCT((IDマスタ!$B$1:$B$1000=Z$3)*(IDマスタ!$E$1:$E$1000=T142)*1,ROW(IDマスタ!$A$1:$A$1000)),0),"")</f>
        <v>Q00000000700</v>
      </c>
      <c r="AA142" t="str">
        <f ca="1">IF(U142&lt;&gt;"",INDEX(IDマスタ!$C$1:$C$1000,SUMPRODUCT((IDマスタ!$B$1:$B$1000=AA$3)*(IDマスタ!$E$1:$E$1000=U142)*1,ROW(IDマスタ!$A$1:$A$1000)),0),"")</f>
        <v>Q00000001680</v>
      </c>
      <c r="AB142" t="str">
        <f ca="1">IF(V142&lt;&gt;"",INDEX(IDマスタ!$C$1:$C$1000,SUMPRODUCT((IDマスタ!$B$1:$B$1000=AB$3)*(IDマスタ!$E$1:$E$1000=V142)*1,ROW(IDマスタ!$A$1:$A$1000)),0),"")</f>
        <v>Q00000002620</v>
      </c>
      <c r="AC142" t="str">
        <f ca="1">IF(W142&lt;&gt;"",INDEX(IDマスタ!$C$1:$C$1000,SUMPRODUCT((IDマスタ!$B$1:$B$1000=AC$3)*(IDマスタ!$E$1:$E$1000=W142)*1,ROW(IDマスタ!$A$1:$A$1000)),0),"")</f>
        <v>Q00000003480</v>
      </c>
      <c r="AD142" t="str">
        <f ca="1">IF(X142&lt;&gt;"",INDEX(IDマスタ!$C$1:$C$1000,SUMPRODUCT((IDマスタ!$B$1:$B$1000=AD$3)*(IDマスタ!$E$1:$E$1000=X142)*1,ROW(IDマスタ!$A$1:$A$1000)),0),"")</f>
        <v>Q00000004420</v>
      </c>
      <c r="AE142" t="str">
        <f ca="1">IF(Y142&lt;&gt;"",INDEX(IDマスタ!$C$1:$C$1000,SUMPRODUCT((IDマスタ!$B$1:$B$1000=AE$3)*(IDマスタ!$E$1:$E$1000=Y142)*1,ROW(IDマスタ!$A$1:$A$1000)),0),"")</f>
        <v>Q00000005440</v>
      </c>
    </row>
    <row r="143" spans="1:31">
      <c r="A143">
        <v>117</v>
      </c>
      <c r="B143" t="s">
        <v>118</v>
      </c>
      <c r="C143" t="s">
        <v>88</v>
      </c>
      <c r="D143" t="str">
        <f t="shared" si="45"/>
        <v>授業準備をして授業に臨める_３達</v>
      </c>
      <c r="E143" t="str">
        <f>INDEX(対応表2!E:E,MATCH(統一!D143,対応表2!D:D,0),0)</f>
        <v>q128</v>
      </c>
      <c r="G143" t="s">
        <v>187</v>
      </c>
      <c r="H143" t="s">
        <v>181</v>
      </c>
      <c r="I143" t="s">
        <v>173</v>
      </c>
      <c r="J143" t="s">
        <v>169</v>
      </c>
      <c r="K143" t="s">
        <v>171</v>
      </c>
      <c r="L143" t="s">
        <v>176</v>
      </c>
      <c r="N143" t="str">
        <f t="shared" ca="1" si="46"/>
        <v>じゅ業の前に，つくえの上に学習用具をそろえることができていますか</v>
      </c>
      <c r="O143" t="str">
        <f t="shared" ca="1" si="47"/>
        <v>学習のじゅんびを整え，授業にのぞむことができていますか</v>
      </c>
      <c r="P143" t="str">
        <f t="shared" ca="1" si="48"/>
        <v>学習の準備を整え，授業にのぞむことができていますか</v>
      </c>
      <c r="Q143" t="str">
        <f t="shared" ca="1" si="49"/>
        <v>学習の準備を整え，授業に臨むことができていますか</v>
      </c>
      <c r="R143" t="str">
        <f t="shared" ca="1" si="50"/>
        <v>学習の準備を整え，授業に臨むことができていますか</v>
      </c>
      <c r="S143" t="str">
        <f t="shared" ca="1" si="51"/>
        <v>学習の準備を整え，授業に臨むことができていますか</v>
      </c>
      <c r="T143">
        <f t="shared" ca="1" si="52"/>
        <v>71</v>
      </c>
      <c r="U143">
        <f t="shared" ca="1" si="40"/>
        <v>65</v>
      </c>
      <c r="V143">
        <f t="shared" ca="1" si="41"/>
        <v>57</v>
      </c>
      <c r="W143">
        <f t="shared" ca="1" si="42"/>
        <v>53</v>
      </c>
      <c r="X143">
        <f t="shared" ca="1" si="43"/>
        <v>61</v>
      </c>
      <c r="Y143">
        <f t="shared" ca="1" si="44"/>
        <v>66</v>
      </c>
      <c r="Z143" t="str">
        <f ca="1">IF(T143&lt;&gt;"",INDEX(IDマスタ!$C$1:$C$1000,SUMPRODUCT((IDマスタ!$B$1:$B$1000=Z$3)*(IDマスタ!$E$1:$E$1000=T143)*1,ROW(IDマスタ!$A$1:$A$1000)),0),"")</f>
        <v>Q00000000710</v>
      </c>
      <c r="AA143" t="str">
        <f ca="1">IF(U143&lt;&gt;"",INDEX(IDマスタ!$C$1:$C$1000,SUMPRODUCT((IDマスタ!$B$1:$B$1000=AA$3)*(IDマスタ!$E$1:$E$1000=U143)*1,ROW(IDマスタ!$A$1:$A$1000)),0),"")</f>
        <v>Q00000001690</v>
      </c>
      <c r="AB143" t="str">
        <f ca="1">IF(V143&lt;&gt;"",INDEX(IDマスタ!$C$1:$C$1000,SUMPRODUCT((IDマスタ!$B$1:$B$1000=AB$3)*(IDマスタ!$E$1:$E$1000=V143)*1,ROW(IDマスタ!$A$1:$A$1000)),0),"")</f>
        <v>Q00000002630</v>
      </c>
      <c r="AC143" t="str">
        <f ca="1">IF(W143&lt;&gt;"",INDEX(IDマスタ!$C$1:$C$1000,SUMPRODUCT((IDマスタ!$B$1:$B$1000=AC$3)*(IDマスタ!$E$1:$E$1000=W143)*1,ROW(IDマスタ!$A$1:$A$1000)),0),"")</f>
        <v>Q00000003490</v>
      </c>
      <c r="AD143" t="str">
        <f ca="1">IF(X143&lt;&gt;"",INDEX(IDマスタ!$C$1:$C$1000,SUMPRODUCT((IDマスタ!$B$1:$B$1000=AD$3)*(IDマスタ!$E$1:$E$1000=X143)*1,ROW(IDマスタ!$A$1:$A$1000)),0),"")</f>
        <v>Q00000004430</v>
      </c>
      <c r="AE143" t="str">
        <f ca="1">IF(Y143&lt;&gt;"",INDEX(IDマスタ!$C$1:$C$1000,SUMPRODUCT((IDマスタ!$B$1:$B$1000=AE$3)*(IDマスタ!$E$1:$E$1000=Y143)*1,ROW(IDマスタ!$A$1:$A$1000)),0),"")</f>
        <v>Q00000005450</v>
      </c>
    </row>
    <row r="144" spans="1:31">
      <c r="A144">
        <v>118</v>
      </c>
      <c r="B144" t="s">
        <v>118</v>
      </c>
      <c r="C144" t="s">
        <v>89</v>
      </c>
      <c r="D144" t="str">
        <f t="shared" si="45"/>
        <v>発表をきく、発表をすることができる_３達</v>
      </c>
      <c r="E144" t="str">
        <f>INDEX(対応表2!E:E,MATCH(統一!D144,対応表2!D:D,0),0)</f>
        <v>q129</v>
      </c>
      <c r="G144" t="s">
        <v>188</v>
      </c>
      <c r="H144" t="s">
        <v>182</v>
      </c>
      <c r="I144" t="s">
        <v>174</v>
      </c>
      <c r="J144" t="s">
        <v>170</v>
      </c>
      <c r="K144" t="s">
        <v>172</v>
      </c>
      <c r="L144" t="s">
        <v>177</v>
      </c>
      <c r="N144" t="str">
        <f t="shared" ca="1" si="46"/>
        <v>先生の話や友だちの発表をしっかり聞き，発表することができていますか</v>
      </c>
      <c r="O144" t="str">
        <f t="shared" ca="1" si="47"/>
        <v>先生の話や友達の発表をしっかり聞き，自分の考えを伝えることができていますか</v>
      </c>
      <c r="P144" t="str">
        <f t="shared" ca="1" si="48"/>
        <v>先生の話や友達の発表をしっかり聞き，自分の考えを伝えることができていますか</v>
      </c>
      <c r="Q144" t="str">
        <f t="shared" ca="1" si="49"/>
        <v>先生の話や友達の発表をしっかり聞き，自分の考えを伝えることができていますか</v>
      </c>
      <c r="R144" t="str">
        <f t="shared" ca="1" si="50"/>
        <v>先生の話や友達の発表をしっかり聞き，自分の考えを伝えることができていますか</v>
      </c>
      <c r="S144" t="str">
        <f t="shared" ca="1" si="51"/>
        <v>先生の話や友達の発表をしっかり聞き，自分の考えを伝えることができていますか</v>
      </c>
      <c r="T144">
        <f t="shared" ca="1" si="52"/>
        <v>72</v>
      </c>
      <c r="U144">
        <f t="shared" ca="1" si="40"/>
        <v>66</v>
      </c>
      <c r="V144">
        <f t="shared" ca="1" si="41"/>
        <v>58</v>
      </c>
      <c r="W144">
        <f t="shared" ca="1" si="42"/>
        <v>54</v>
      </c>
      <c r="X144">
        <f t="shared" ca="1" si="43"/>
        <v>62</v>
      </c>
      <c r="Y144">
        <f t="shared" ca="1" si="44"/>
        <v>67</v>
      </c>
      <c r="Z144" t="str">
        <f ca="1">IF(T144&lt;&gt;"",INDEX(IDマスタ!$C$1:$C$1000,SUMPRODUCT((IDマスタ!$B$1:$B$1000=Z$3)*(IDマスタ!$E$1:$E$1000=T144)*1,ROW(IDマスタ!$A$1:$A$1000)),0),"")</f>
        <v>Q00000000720</v>
      </c>
      <c r="AA144" t="str">
        <f ca="1">IF(U144&lt;&gt;"",INDEX(IDマスタ!$C$1:$C$1000,SUMPRODUCT((IDマスタ!$B$1:$B$1000=AA$3)*(IDマスタ!$E$1:$E$1000=U144)*1,ROW(IDマスタ!$A$1:$A$1000)),0),"")</f>
        <v>Q00000001700</v>
      </c>
      <c r="AB144" t="str">
        <f ca="1">IF(V144&lt;&gt;"",INDEX(IDマスタ!$C$1:$C$1000,SUMPRODUCT((IDマスタ!$B$1:$B$1000=AB$3)*(IDマスタ!$E$1:$E$1000=V144)*1,ROW(IDマスタ!$A$1:$A$1000)),0),"")</f>
        <v>Q00000002640</v>
      </c>
      <c r="AC144" t="str">
        <f ca="1">IF(W144&lt;&gt;"",INDEX(IDマスタ!$C$1:$C$1000,SUMPRODUCT((IDマスタ!$B$1:$B$1000=AC$3)*(IDマスタ!$E$1:$E$1000=W144)*1,ROW(IDマスタ!$A$1:$A$1000)),0),"")</f>
        <v>Q00000003500</v>
      </c>
      <c r="AD144" t="str">
        <f ca="1">IF(X144&lt;&gt;"",INDEX(IDマスタ!$C$1:$C$1000,SUMPRODUCT((IDマスタ!$B$1:$B$1000=AD$3)*(IDマスタ!$E$1:$E$1000=X144)*1,ROW(IDマスタ!$A$1:$A$1000)),0),"")</f>
        <v>Q00000004440</v>
      </c>
      <c r="AE144" t="str">
        <f ca="1">IF(Y144&lt;&gt;"",INDEX(IDマスタ!$C$1:$C$1000,SUMPRODUCT((IDマスタ!$B$1:$B$1000=AE$3)*(IDマスタ!$E$1:$E$1000=Y144)*1,ROW(IDマスタ!$A$1:$A$1000)),0),"")</f>
        <v>Q00000005460</v>
      </c>
    </row>
    <row r="145" spans="1:31">
      <c r="A145">
        <v>119</v>
      </c>
      <c r="B145" t="s">
        <v>118</v>
      </c>
      <c r="C145" t="s">
        <v>90</v>
      </c>
      <c r="D145" t="str">
        <f t="shared" si="45"/>
        <v>集会で静かにし、姿勢を正すことができる_３達</v>
      </c>
      <c r="E145" t="str">
        <f>INDEX(対応表2!E:E,MATCH(統一!D145,対応表2!D:D,0),0)</f>
        <v>q130</v>
      </c>
      <c r="G145" t="s">
        <v>189</v>
      </c>
      <c r="H145" t="s">
        <v>183</v>
      </c>
      <c r="I145" t="s">
        <v>175</v>
      </c>
      <c r="J145" t="s">
        <v>171</v>
      </c>
      <c r="K145" t="s">
        <v>173</v>
      </c>
      <c r="L145" t="s">
        <v>178</v>
      </c>
      <c r="N145" t="str">
        <f t="shared" ca="1" si="46"/>
        <v>人の集まるところではしずかにし，しせいを正すことができていますか</v>
      </c>
      <c r="O145" t="str">
        <f t="shared" ca="1" si="47"/>
        <v>人の集まるところでは静かにし，しせいを正すことができていますか</v>
      </c>
      <c r="P145" t="str">
        <f t="shared" ca="1" si="48"/>
        <v>人の集まるところでは静かにし，し勢を正すことができていますか</v>
      </c>
      <c r="Q145" t="str">
        <f t="shared" ca="1" si="49"/>
        <v>人の集まるところでは静かにし，その場にふさわしい態度をとることができていますか</v>
      </c>
      <c r="R145" t="str">
        <f t="shared" ca="1" si="50"/>
        <v>人の集まるところでは静かにし，その場にふさわしい態度をとることができていますか</v>
      </c>
      <c r="S145" t="str">
        <f t="shared" ca="1" si="51"/>
        <v>人の集まるところでは静かにし，その場にふさわしい態度をとることができていますか</v>
      </c>
      <c r="T145">
        <f t="shared" ca="1" si="52"/>
        <v>73</v>
      </c>
      <c r="U145">
        <f t="shared" ca="1" si="40"/>
        <v>67</v>
      </c>
      <c r="V145">
        <f t="shared" ca="1" si="41"/>
        <v>59</v>
      </c>
      <c r="W145">
        <f t="shared" ca="1" si="42"/>
        <v>55</v>
      </c>
      <c r="X145">
        <f t="shared" ca="1" si="43"/>
        <v>63</v>
      </c>
      <c r="Y145">
        <f t="shared" ca="1" si="44"/>
        <v>68</v>
      </c>
      <c r="Z145" t="str">
        <f ca="1">IF(T145&lt;&gt;"",INDEX(IDマスタ!$C$1:$C$1000,SUMPRODUCT((IDマスタ!$B$1:$B$1000=Z$3)*(IDマスタ!$E$1:$E$1000=T145)*1,ROW(IDマスタ!$A$1:$A$1000)),0),"")</f>
        <v>Q00000000730</v>
      </c>
      <c r="AA145" t="str">
        <f ca="1">IF(U145&lt;&gt;"",INDEX(IDマスタ!$C$1:$C$1000,SUMPRODUCT((IDマスタ!$B$1:$B$1000=AA$3)*(IDマスタ!$E$1:$E$1000=U145)*1,ROW(IDマスタ!$A$1:$A$1000)),0),"")</f>
        <v>Q00000001710</v>
      </c>
      <c r="AB145" t="str">
        <f ca="1">IF(V145&lt;&gt;"",INDEX(IDマスタ!$C$1:$C$1000,SUMPRODUCT((IDマスタ!$B$1:$B$1000=AB$3)*(IDマスタ!$E$1:$E$1000=V145)*1,ROW(IDマスタ!$A$1:$A$1000)),0),"")</f>
        <v>Q00000002650</v>
      </c>
      <c r="AC145" t="str">
        <f ca="1">IF(W145&lt;&gt;"",INDEX(IDマスタ!$C$1:$C$1000,SUMPRODUCT((IDマスタ!$B$1:$B$1000=AC$3)*(IDマスタ!$E$1:$E$1000=W145)*1,ROW(IDマスタ!$A$1:$A$1000)),0),"")</f>
        <v>Q00000003510</v>
      </c>
      <c r="AD145" t="str">
        <f ca="1">IF(X145&lt;&gt;"",INDEX(IDマスタ!$C$1:$C$1000,SUMPRODUCT((IDマスタ!$B$1:$B$1000=AD$3)*(IDマスタ!$E$1:$E$1000=X145)*1,ROW(IDマスタ!$A$1:$A$1000)),0),"")</f>
        <v>Q00000004450</v>
      </c>
      <c r="AE145" t="str">
        <f ca="1">IF(Y145&lt;&gt;"",INDEX(IDマスタ!$C$1:$C$1000,SUMPRODUCT((IDマスタ!$B$1:$B$1000=AE$3)*(IDマスタ!$E$1:$E$1000=Y145)*1,ROW(IDマスタ!$A$1:$A$1000)),0),"")</f>
        <v>Q00000005470</v>
      </c>
    </row>
    <row r="146" spans="1:31">
      <c r="A146">
        <v>120</v>
      </c>
      <c r="B146" t="s">
        <v>118</v>
      </c>
      <c r="C146" t="s">
        <v>91</v>
      </c>
      <c r="D146" t="str">
        <f t="shared" si="45"/>
        <v>学校をきれいにすることができる_３達</v>
      </c>
      <c r="E146" t="str">
        <f>INDEX(対応表2!E:E,MATCH(統一!D146,対応表2!D:D,0),0)</f>
        <v>q131</v>
      </c>
      <c r="G146" t="s">
        <v>190</v>
      </c>
      <c r="H146" t="s">
        <v>184</v>
      </c>
      <c r="I146" t="s">
        <v>176</v>
      </c>
      <c r="J146" t="s">
        <v>172</v>
      </c>
      <c r="K146" t="s">
        <v>174</v>
      </c>
      <c r="L146" t="s">
        <v>179</v>
      </c>
      <c r="N146" t="str">
        <f t="shared" ca="1" si="46"/>
        <v>進んでそうじをし，自分のたん当場所をきれいにすることができていますか</v>
      </c>
      <c r="O146" t="str">
        <f t="shared" ca="1" si="47"/>
        <v>進んでそうじをし，学校をきれいにすることができていますか</v>
      </c>
      <c r="P146" t="str">
        <f t="shared" ca="1" si="48"/>
        <v>進んでそうじをし，学校をきれいにすることができていますか</v>
      </c>
      <c r="Q146" t="str">
        <f t="shared" ca="1" si="49"/>
        <v>進んでそうじや美化活動に取り組み，学校をきれいにすることができていますか</v>
      </c>
      <c r="R146" t="str">
        <f t="shared" ca="1" si="50"/>
        <v>進んで掃除や美化活動に取り組み，学校をきれいにすることができていますか</v>
      </c>
      <c r="S146" t="str">
        <f t="shared" ca="1" si="51"/>
        <v>進んで掃除や美化活動に取り組み，学校をきれいにすることができていますか</v>
      </c>
      <c r="T146">
        <f t="shared" ca="1" si="52"/>
        <v>74</v>
      </c>
      <c r="U146">
        <f t="shared" ca="1" si="40"/>
        <v>68</v>
      </c>
      <c r="V146">
        <f t="shared" ca="1" si="41"/>
        <v>60</v>
      </c>
      <c r="W146">
        <f t="shared" ca="1" si="42"/>
        <v>56</v>
      </c>
      <c r="X146">
        <f t="shared" ca="1" si="43"/>
        <v>64</v>
      </c>
      <c r="Y146">
        <f t="shared" ca="1" si="44"/>
        <v>69</v>
      </c>
      <c r="Z146" t="str">
        <f ca="1">IF(T146&lt;&gt;"",INDEX(IDマスタ!$C$1:$C$1000,SUMPRODUCT((IDマスタ!$B$1:$B$1000=Z$3)*(IDマスタ!$E$1:$E$1000=T146)*1,ROW(IDマスタ!$A$1:$A$1000)),0),"")</f>
        <v>Q00000000740</v>
      </c>
      <c r="AA146" t="str">
        <f ca="1">IF(U146&lt;&gt;"",INDEX(IDマスタ!$C$1:$C$1000,SUMPRODUCT((IDマスタ!$B$1:$B$1000=AA$3)*(IDマスタ!$E$1:$E$1000=U146)*1,ROW(IDマスタ!$A$1:$A$1000)),0),"")</f>
        <v>Q00000001720</v>
      </c>
      <c r="AB146" t="str">
        <f ca="1">IF(V146&lt;&gt;"",INDEX(IDマスタ!$C$1:$C$1000,SUMPRODUCT((IDマスタ!$B$1:$B$1000=AB$3)*(IDマスタ!$E$1:$E$1000=V146)*1,ROW(IDマスタ!$A$1:$A$1000)),0),"")</f>
        <v>Q00000002660</v>
      </c>
      <c r="AC146" t="str">
        <f ca="1">IF(W146&lt;&gt;"",INDEX(IDマスタ!$C$1:$C$1000,SUMPRODUCT((IDマスタ!$B$1:$B$1000=AC$3)*(IDマスタ!$E$1:$E$1000=W146)*1,ROW(IDマスタ!$A$1:$A$1000)),0),"")</f>
        <v>Q00000003520</v>
      </c>
      <c r="AD146" t="str">
        <f ca="1">IF(X146&lt;&gt;"",INDEX(IDマスタ!$C$1:$C$1000,SUMPRODUCT((IDマスタ!$B$1:$B$1000=AD$3)*(IDマスタ!$E$1:$E$1000=X146)*1,ROW(IDマスタ!$A$1:$A$1000)),0),"")</f>
        <v>Q00000004460</v>
      </c>
      <c r="AE146" t="str">
        <f ca="1">IF(Y146&lt;&gt;"",INDEX(IDマスタ!$C$1:$C$1000,SUMPRODUCT((IDマスタ!$B$1:$B$1000=AE$3)*(IDマスタ!$E$1:$E$1000=Y146)*1,ROW(IDマスタ!$A$1:$A$1000)),0),"")</f>
        <v>Q00000005480</v>
      </c>
    </row>
    <row r="147" spans="1:31">
      <c r="C147" t="s">
        <v>27</v>
      </c>
      <c r="D147" t="str">
        <f t="shared" si="45"/>
        <v>学校での勉強_</v>
      </c>
      <c r="E147" t="e">
        <f>INDEX(対応表2!E:E,MATCH(統一!D147,対応表2!D:D,0),0)</f>
        <v>#N/A</v>
      </c>
      <c r="N147" t="str">
        <f t="shared" ca="1" si="46"/>
        <v/>
      </c>
      <c r="O147" t="str">
        <f t="shared" ca="1" si="47"/>
        <v/>
      </c>
      <c r="P147" t="str">
        <f t="shared" ca="1" si="48"/>
        <v/>
      </c>
      <c r="Q147" t="str">
        <f t="shared" ca="1" si="49"/>
        <v/>
      </c>
      <c r="R147" t="str">
        <f t="shared" ca="1" si="50"/>
        <v/>
      </c>
      <c r="S147" t="str">
        <f t="shared" ca="1" si="51"/>
        <v/>
      </c>
      <c r="T147" t="str">
        <f t="shared" ca="1" si="52"/>
        <v/>
      </c>
      <c r="U147" t="str">
        <f t="shared" ca="1" si="40"/>
        <v/>
      </c>
      <c r="V147" t="str">
        <f t="shared" ca="1" si="41"/>
        <v/>
      </c>
      <c r="W147" t="str">
        <f t="shared" ca="1" si="42"/>
        <v/>
      </c>
      <c r="X147" t="str">
        <f t="shared" ca="1" si="43"/>
        <v/>
      </c>
      <c r="Y147" t="str">
        <f t="shared" ca="1" si="44"/>
        <v/>
      </c>
      <c r="Z147" t="str">
        <f ca="1">IF(T147&lt;&gt;"",INDEX(IDマスタ!$C$1:$C$1000,SUMPRODUCT((IDマスタ!$B$1:$B$1000=Z$3)*(IDマスタ!$E$1:$E$1000=T147)*1,ROW(IDマスタ!$A$1:$A$1000)),0),"")</f>
        <v/>
      </c>
      <c r="AA147" t="str">
        <f ca="1">IF(U147&lt;&gt;"",INDEX(IDマスタ!$C$1:$C$1000,SUMPRODUCT((IDマスタ!$B$1:$B$1000=AA$3)*(IDマスタ!$E$1:$E$1000=U147)*1,ROW(IDマスタ!$A$1:$A$1000)),0),"")</f>
        <v/>
      </c>
      <c r="AB147" t="str">
        <f ca="1">IF(V147&lt;&gt;"",INDEX(IDマスタ!$C$1:$C$1000,SUMPRODUCT((IDマスタ!$B$1:$B$1000=AB$3)*(IDマスタ!$E$1:$E$1000=V147)*1,ROW(IDマスタ!$A$1:$A$1000)),0),"")</f>
        <v/>
      </c>
      <c r="AC147" t="str">
        <f ca="1">IF(W147&lt;&gt;"",INDEX(IDマスタ!$C$1:$C$1000,SUMPRODUCT((IDマスタ!$B$1:$B$1000=AC$3)*(IDマスタ!$E$1:$E$1000=W147)*1,ROW(IDマスタ!$A$1:$A$1000)),0),"")</f>
        <v/>
      </c>
      <c r="AD147" t="str">
        <f ca="1">IF(X147&lt;&gt;"",INDEX(IDマスタ!$C$1:$C$1000,SUMPRODUCT((IDマスタ!$B$1:$B$1000=AD$3)*(IDマスタ!$E$1:$E$1000=X147)*1,ROW(IDマスタ!$A$1:$A$1000)),0),"")</f>
        <v/>
      </c>
      <c r="AE147" t="str">
        <f ca="1">IF(Y147&lt;&gt;"",INDEX(IDマスタ!$C$1:$C$1000,SUMPRODUCT((IDマスタ!$B$1:$B$1000=AE$3)*(IDマスタ!$E$1:$E$1000=Y147)*1,ROW(IDマスタ!$A$1:$A$1000)),0),"")</f>
        <v/>
      </c>
    </row>
    <row r="148" spans="1:31">
      <c r="A148">
        <v>121</v>
      </c>
      <c r="B148" t="s">
        <v>243</v>
      </c>
      <c r="C148" t="s">
        <v>69</v>
      </c>
      <c r="D148" t="str">
        <f t="shared" si="45"/>
        <v>よい評価をもらえると信じている_自己効力感</v>
      </c>
      <c r="E148" t="str">
        <f>INDEX(対応表2!E:E,MATCH(統一!D148,対応表2!D:D,0),0)</f>
        <v>q47</v>
      </c>
      <c r="K148" t="s">
        <v>136</v>
      </c>
      <c r="N148" t="str">
        <f t="shared" ca="1" si="46"/>
        <v/>
      </c>
      <c r="O148" t="str">
        <f t="shared" ca="1" si="47"/>
        <v/>
      </c>
      <c r="P148" t="str">
        <f t="shared" ca="1" si="48"/>
        <v/>
      </c>
      <c r="Q148" t="str">
        <f t="shared" ca="1" si="49"/>
        <v/>
      </c>
      <c r="R148" t="str">
        <f t="shared" ca="1" si="50"/>
        <v>授業ではよい評価をもらえるだろうと信じている</v>
      </c>
      <c r="S148" t="str">
        <f t="shared" ca="1" si="51"/>
        <v/>
      </c>
      <c r="T148" t="str">
        <f t="shared" ca="1" si="52"/>
        <v/>
      </c>
      <c r="U148" t="str">
        <f t="shared" ca="1" si="40"/>
        <v/>
      </c>
      <c r="V148" t="str">
        <f t="shared" ca="1" si="41"/>
        <v/>
      </c>
      <c r="W148" t="str">
        <f t="shared" ca="1" si="42"/>
        <v/>
      </c>
      <c r="X148">
        <f t="shared" ca="1" si="43"/>
        <v>29</v>
      </c>
      <c r="Y148" t="str">
        <f t="shared" ca="1" si="44"/>
        <v/>
      </c>
      <c r="Z148" t="str">
        <f ca="1">IF(T148&lt;&gt;"",INDEX(IDマスタ!$C$1:$C$1000,SUMPRODUCT((IDマスタ!$B$1:$B$1000=Z$3)*(IDマスタ!$E$1:$E$1000=T148)*1,ROW(IDマスタ!$A$1:$A$1000)),0),"")</f>
        <v/>
      </c>
      <c r="AA148" t="str">
        <f ca="1">IF(U148&lt;&gt;"",INDEX(IDマスタ!$C$1:$C$1000,SUMPRODUCT((IDマスタ!$B$1:$B$1000=AA$3)*(IDマスタ!$E$1:$E$1000=U148)*1,ROW(IDマスタ!$A$1:$A$1000)),0),"")</f>
        <v/>
      </c>
      <c r="AB148" t="str">
        <f ca="1">IF(V148&lt;&gt;"",INDEX(IDマスタ!$C$1:$C$1000,SUMPRODUCT((IDマスタ!$B$1:$B$1000=AB$3)*(IDマスタ!$E$1:$E$1000=V148)*1,ROW(IDマスタ!$A$1:$A$1000)),0),"")</f>
        <v/>
      </c>
      <c r="AC148" t="str">
        <f ca="1">IF(W148&lt;&gt;"",INDEX(IDマスタ!$C$1:$C$1000,SUMPRODUCT((IDマスタ!$B$1:$B$1000=AC$3)*(IDマスタ!$E$1:$E$1000=W148)*1,ROW(IDマスタ!$A$1:$A$1000)),0),"")</f>
        <v/>
      </c>
      <c r="AD148" t="str">
        <f ca="1">IF(X148&lt;&gt;"",INDEX(IDマスタ!$C$1:$C$1000,SUMPRODUCT((IDマスタ!$B$1:$B$1000=AD$3)*(IDマスタ!$E$1:$E$1000=X148)*1,ROW(IDマスタ!$A$1:$A$1000)),0),"")</f>
        <v>Q00000004110</v>
      </c>
      <c r="AE148" t="str">
        <f ca="1">IF(Y148&lt;&gt;"",INDEX(IDマスタ!$C$1:$C$1000,SUMPRODUCT((IDマスタ!$B$1:$B$1000=AE$3)*(IDマスタ!$E$1:$E$1000=Y148)*1,ROW(IDマスタ!$A$1:$A$1000)),0),"")</f>
        <v/>
      </c>
    </row>
    <row r="149" spans="1:31">
      <c r="A149">
        <v>122</v>
      </c>
      <c r="B149" t="s">
        <v>243</v>
      </c>
      <c r="C149" t="s">
        <v>70</v>
      </c>
      <c r="D149" t="str">
        <f t="shared" si="45"/>
        <v>教科書で一番難しい問題も理解できる_自己効力感</v>
      </c>
      <c r="E149" t="str">
        <f>INDEX(対応表2!E:E,MATCH(統一!D149,対応表2!D:D,0),0)</f>
        <v>q48</v>
      </c>
      <c r="K149" t="s">
        <v>137</v>
      </c>
      <c r="N149" t="str">
        <f t="shared" ca="1" si="46"/>
        <v/>
      </c>
      <c r="O149" t="str">
        <f t="shared" ca="1" si="47"/>
        <v/>
      </c>
      <c r="P149" t="str">
        <f t="shared" ca="1" si="48"/>
        <v/>
      </c>
      <c r="Q149" t="str">
        <f t="shared" ca="1" si="49"/>
        <v/>
      </c>
      <c r="R149" t="str">
        <f t="shared" ca="1" si="50"/>
        <v>教科書の中で一番むずかしい問題も理解できると思う</v>
      </c>
      <c r="S149" t="str">
        <f t="shared" ca="1" si="51"/>
        <v/>
      </c>
      <c r="T149" t="str">
        <f t="shared" ca="1" si="52"/>
        <v/>
      </c>
      <c r="U149" t="str">
        <f t="shared" ca="1" si="40"/>
        <v/>
      </c>
      <c r="V149" t="str">
        <f t="shared" ca="1" si="41"/>
        <v/>
      </c>
      <c r="W149" t="str">
        <f t="shared" ca="1" si="42"/>
        <v/>
      </c>
      <c r="X149">
        <f t="shared" ca="1" si="43"/>
        <v>30</v>
      </c>
      <c r="Y149" t="str">
        <f t="shared" ca="1" si="44"/>
        <v/>
      </c>
      <c r="Z149" t="str">
        <f ca="1">IF(T149&lt;&gt;"",INDEX(IDマスタ!$C$1:$C$1000,SUMPRODUCT((IDマスタ!$B$1:$B$1000=Z$3)*(IDマスタ!$E$1:$E$1000=T149)*1,ROW(IDマスタ!$A$1:$A$1000)),0),"")</f>
        <v/>
      </c>
      <c r="AA149" t="str">
        <f ca="1">IF(U149&lt;&gt;"",INDEX(IDマスタ!$C$1:$C$1000,SUMPRODUCT((IDマスタ!$B$1:$B$1000=AA$3)*(IDマスタ!$E$1:$E$1000=U149)*1,ROW(IDマスタ!$A$1:$A$1000)),0),"")</f>
        <v/>
      </c>
      <c r="AB149" t="str">
        <f ca="1">IF(V149&lt;&gt;"",INDEX(IDマスタ!$C$1:$C$1000,SUMPRODUCT((IDマスタ!$B$1:$B$1000=AB$3)*(IDマスタ!$E$1:$E$1000=V149)*1,ROW(IDマスタ!$A$1:$A$1000)),0),"")</f>
        <v/>
      </c>
      <c r="AC149" t="str">
        <f ca="1">IF(W149&lt;&gt;"",INDEX(IDマスタ!$C$1:$C$1000,SUMPRODUCT((IDマスタ!$B$1:$B$1000=AC$3)*(IDマスタ!$E$1:$E$1000=W149)*1,ROW(IDマスタ!$A$1:$A$1000)),0),"")</f>
        <v/>
      </c>
      <c r="AD149" t="str">
        <f ca="1">IF(X149&lt;&gt;"",INDEX(IDマスタ!$C$1:$C$1000,SUMPRODUCT((IDマスタ!$B$1:$B$1000=AD$3)*(IDマスタ!$E$1:$E$1000=X149)*1,ROW(IDマスタ!$A$1:$A$1000)),0),"")</f>
        <v>Q00000004120</v>
      </c>
      <c r="AE149" t="str">
        <f ca="1">IF(Y149&lt;&gt;"",INDEX(IDマスタ!$C$1:$C$1000,SUMPRODUCT((IDマスタ!$B$1:$B$1000=AE$3)*(IDマスタ!$E$1:$E$1000=Y149)*1,ROW(IDマスタ!$A$1:$A$1000)),0),"")</f>
        <v/>
      </c>
    </row>
    <row r="150" spans="1:31">
      <c r="A150">
        <v>123</v>
      </c>
      <c r="B150" t="s">
        <v>243</v>
      </c>
      <c r="C150" t="s">
        <v>71</v>
      </c>
      <c r="D150" t="str">
        <f t="shared" si="45"/>
        <v>基本的な問題は理解できている_自己効力感</v>
      </c>
      <c r="E150" t="str">
        <f>INDEX(対応表2!E:E,MATCH(統一!D150,対応表2!D:D,0),0)</f>
        <v>q49</v>
      </c>
      <c r="K150" t="s">
        <v>138</v>
      </c>
      <c r="N150" t="str">
        <f t="shared" ca="1" si="46"/>
        <v/>
      </c>
      <c r="O150" t="str">
        <f t="shared" ca="1" si="47"/>
        <v/>
      </c>
      <c r="P150" t="str">
        <f t="shared" ca="1" si="48"/>
        <v/>
      </c>
      <c r="Q150" t="str">
        <f t="shared" ca="1" si="49"/>
        <v/>
      </c>
      <c r="R150" t="str">
        <f t="shared" ca="1" si="50"/>
        <v>授業で教えてもらった基本的なことは理解できたと思う</v>
      </c>
      <c r="S150" t="str">
        <f t="shared" ca="1" si="51"/>
        <v/>
      </c>
      <c r="T150" t="str">
        <f t="shared" ca="1" si="52"/>
        <v/>
      </c>
      <c r="U150" t="str">
        <f t="shared" ca="1" si="40"/>
        <v/>
      </c>
      <c r="V150" t="str">
        <f t="shared" ca="1" si="41"/>
        <v/>
      </c>
      <c r="W150" t="str">
        <f t="shared" ca="1" si="42"/>
        <v/>
      </c>
      <c r="X150">
        <f t="shared" ca="1" si="43"/>
        <v>31</v>
      </c>
      <c r="Y150" t="str">
        <f t="shared" ca="1" si="44"/>
        <v/>
      </c>
      <c r="Z150" t="str">
        <f ca="1">IF(T150&lt;&gt;"",INDEX(IDマスタ!$C$1:$C$1000,SUMPRODUCT((IDマスタ!$B$1:$B$1000=Z$3)*(IDマスタ!$E$1:$E$1000=T150)*1,ROW(IDマスタ!$A$1:$A$1000)),0),"")</f>
        <v/>
      </c>
      <c r="AA150" t="str">
        <f ca="1">IF(U150&lt;&gt;"",INDEX(IDマスタ!$C$1:$C$1000,SUMPRODUCT((IDマスタ!$B$1:$B$1000=AA$3)*(IDマスタ!$E$1:$E$1000=U150)*1,ROW(IDマスタ!$A$1:$A$1000)),0),"")</f>
        <v/>
      </c>
      <c r="AB150" t="str">
        <f ca="1">IF(V150&lt;&gt;"",INDEX(IDマスタ!$C$1:$C$1000,SUMPRODUCT((IDマスタ!$B$1:$B$1000=AB$3)*(IDマスタ!$E$1:$E$1000=V150)*1,ROW(IDマスタ!$A$1:$A$1000)),0),"")</f>
        <v/>
      </c>
      <c r="AC150" t="str">
        <f ca="1">IF(W150&lt;&gt;"",INDEX(IDマスタ!$C$1:$C$1000,SUMPRODUCT((IDマスタ!$B$1:$B$1000=AC$3)*(IDマスタ!$E$1:$E$1000=W150)*1,ROW(IDマスタ!$A$1:$A$1000)),0),"")</f>
        <v/>
      </c>
      <c r="AD150" t="str">
        <f ca="1">IF(X150&lt;&gt;"",INDEX(IDマスタ!$C$1:$C$1000,SUMPRODUCT((IDマスタ!$B$1:$B$1000=AD$3)*(IDマスタ!$E$1:$E$1000=X150)*1,ROW(IDマスタ!$A$1:$A$1000)),0),"")</f>
        <v>Q00000004130</v>
      </c>
      <c r="AE150" t="str">
        <f ca="1">IF(Y150&lt;&gt;"",INDEX(IDマスタ!$C$1:$C$1000,SUMPRODUCT((IDマスタ!$B$1:$B$1000=AE$3)*(IDマスタ!$E$1:$E$1000=Y150)*1,ROW(IDマスタ!$A$1:$A$1000)),0),"")</f>
        <v/>
      </c>
    </row>
    <row r="151" spans="1:31">
      <c r="A151">
        <v>124</v>
      </c>
      <c r="B151" t="s">
        <v>243</v>
      </c>
      <c r="C151" t="s">
        <v>72</v>
      </c>
      <c r="D151" t="str">
        <f t="shared" si="45"/>
        <v>先生が出す一番難しい問題も理解できる_自己効力感</v>
      </c>
      <c r="E151" t="str">
        <f>INDEX(対応表2!E:E,MATCH(統一!D151,対応表2!D:D,0),0)</f>
        <v>q50</v>
      </c>
      <c r="K151" t="s">
        <v>139</v>
      </c>
      <c r="N151" t="str">
        <f t="shared" ca="1" si="46"/>
        <v/>
      </c>
      <c r="O151" t="str">
        <f t="shared" ca="1" si="47"/>
        <v/>
      </c>
      <c r="P151" t="str">
        <f t="shared" ca="1" si="48"/>
        <v/>
      </c>
      <c r="Q151" t="str">
        <f t="shared" ca="1" si="49"/>
        <v/>
      </c>
      <c r="R151" t="str">
        <f t="shared" ca="1" si="50"/>
        <v>先生が出した一番むずかしい問題も理解できると思う</v>
      </c>
      <c r="S151" t="str">
        <f t="shared" ca="1" si="51"/>
        <v/>
      </c>
      <c r="T151" t="str">
        <f t="shared" ca="1" si="52"/>
        <v/>
      </c>
      <c r="U151" t="str">
        <f t="shared" ca="1" si="40"/>
        <v/>
      </c>
      <c r="V151" t="str">
        <f t="shared" ca="1" si="41"/>
        <v/>
      </c>
      <c r="W151" t="str">
        <f t="shared" ca="1" si="42"/>
        <v/>
      </c>
      <c r="X151">
        <f t="shared" ca="1" si="43"/>
        <v>32</v>
      </c>
      <c r="Y151" t="str">
        <f t="shared" ca="1" si="44"/>
        <v/>
      </c>
      <c r="Z151" t="str">
        <f ca="1">IF(T151&lt;&gt;"",INDEX(IDマスタ!$C$1:$C$1000,SUMPRODUCT((IDマスタ!$B$1:$B$1000=Z$3)*(IDマスタ!$E$1:$E$1000=T151)*1,ROW(IDマスタ!$A$1:$A$1000)),0),"")</f>
        <v/>
      </c>
      <c r="AA151" t="str">
        <f ca="1">IF(U151&lt;&gt;"",INDEX(IDマスタ!$C$1:$C$1000,SUMPRODUCT((IDマスタ!$B$1:$B$1000=AA$3)*(IDマスタ!$E$1:$E$1000=U151)*1,ROW(IDマスタ!$A$1:$A$1000)),0),"")</f>
        <v/>
      </c>
      <c r="AB151" t="str">
        <f ca="1">IF(V151&lt;&gt;"",INDEX(IDマスタ!$C$1:$C$1000,SUMPRODUCT((IDマスタ!$B$1:$B$1000=AB$3)*(IDマスタ!$E$1:$E$1000=V151)*1,ROW(IDマスタ!$A$1:$A$1000)),0),"")</f>
        <v/>
      </c>
      <c r="AC151" t="str">
        <f ca="1">IF(W151&lt;&gt;"",INDEX(IDマスタ!$C$1:$C$1000,SUMPRODUCT((IDマスタ!$B$1:$B$1000=AC$3)*(IDマスタ!$E$1:$E$1000=W151)*1,ROW(IDマスタ!$A$1:$A$1000)),0),"")</f>
        <v/>
      </c>
      <c r="AD151" t="str">
        <f ca="1">IF(X151&lt;&gt;"",INDEX(IDマスタ!$C$1:$C$1000,SUMPRODUCT((IDマスタ!$B$1:$B$1000=AD$3)*(IDマスタ!$E$1:$E$1000=X151)*1,ROW(IDマスタ!$A$1:$A$1000)),0),"")</f>
        <v>Q00000004140</v>
      </c>
      <c r="AE151" t="str">
        <f ca="1">IF(Y151&lt;&gt;"",INDEX(IDマスタ!$C$1:$C$1000,SUMPRODUCT((IDマスタ!$B$1:$B$1000=AE$3)*(IDマスタ!$E$1:$E$1000=Y151)*1,ROW(IDマスタ!$A$1:$A$1000)),0),"")</f>
        <v/>
      </c>
    </row>
    <row r="152" spans="1:31">
      <c r="A152">
        <v>125</v>
      </c>
      <c r="B152" t="s">
        <v>243</v>
      </c>
      <c r="C152" t="s">
        <v>73</v>
      </c>
      <c r="D152" t="str">
        <f t="shared" si="45"/>
        <v>宿題や試験でよい成績がとれる_自己効力感</v>
      </c>
      <c r="E152" t="str">
        <f>INDEX(対応表2!E:E,MATCH(統一!D152,対応表2!D:D,0),0)</f>
        <v>q51</v>
      </c>
      <c r="K152" t="s">
        <v>140</v>
      </c>
      <c r="N152" t="str">
        <f t="shared" ca="1" si="46"/>
        <v/>
      </c>
      <c r="O152" t="str">
        <f t="shared" ca="1" si="47"/>
        <v/>
      </c>
      <c r="P152" t="str">
        <f t="shared" ca="1" si="48"/>
        <v/>
      </c>
      <c r="Q152" t="str">
        <f t="shared" ca="1" si="49"/>
        <v/>
      </c>
      <c r="R152" t="str">
        <f t="shared" ca="1" si="50"/>
        <v>学校の宿題や試験でよい成績をとることができると思う</v>
      </c>
      <c r="S152" t="str">
        <f t="shared" ca="1" si="51"/>
        <v/>
      </c>
      <c r="T152" t="str">
        <f t="shared" ca="1" si="52"/>
        <v/>
      </c>
      <c r="U152" t="str">
        <f t="shared" ca="1" si="40"/>
        <v/>
      </c>
      <c r="V152" t="str">
        <f t="shared" ca="1" si="41"/>
        <v/>
      </c>
      <c r="W152" t="str">
        <f t="shared" ca="1" si="42"/>
        <v/>
      </c>
      <c r="X152">
        <f t="shared" ca="1" si="43"/>
        <v>33</v>
      </c>
      <c r="Y152" t="str">
        <f t="shared" ca="1" si="44"/>
        <v/>
      </c>
      <c r="Z152" t="str">
        <f ca="1">IF(T152&lt;&gt;"",INDEX(IDマスタ!$C$1:$C$1000,SUMPRODUCT((IDマスタ!$B$1:$B$1000=Z$3)*(IDマスタ!$E$1:$E$1000=T152)*1,ROW(IDマスタ!$A$1:$A$1000)),0),"")</f>
        <v/>
      </c>
      <c r="AA152" t="str">
        <f ca="1">IF(U152&lt;&gt;"",INDEX(IDマスタ!$C$1:$C$1000,SUMPRODUCT((IDマスタ!$B$1:$B$1000=AA$3)*(IDマスタ!$E$1:$E$1000=U152)*1,ROW(IDマスタ!$A$1:$A$1000)),0),"")</f>
        <v/>
      </c>
      <c r="AB152" t="str">
        <f ca="1">IF(V152&lt;&gt;"",INDEX(IDマスタ!$C$1:$C$1000,SUMPRODUCT((IDマスタ!$B$1:$B$1000=AB$3)*(IDマスタ!$E$1:$E$1000=V152)*1,ROW(IDマスタ!$A$1:$A$1000)),0),"")</f>
        <v/>
      </c>
      <c r="AC152" t="str">
        <f ca="1">IF(W152&lt;&gt;"",INDEX(IDマスタ!$C$1:$C$1000,SUMPRODUCT((IDマスタ!$B$1:$B$1000=AC$3)*(IDマスタ!$E$1:$E$1000=W152)*1,ROW(IDマスタ!$A$1:$A$1000)),0),"")</f>
        <v/>
      </c>
      <c r="AD152" t="str">
        <f ca="1">IF(X152&lt;&gt;"",INDEX(IDマスタ!$C$1:$C$1000,SUMPRODUCT((IDマスタ!$B$1:$B$1000=AD$3)*(IDマスタ!$E$1:$E$1000=X152)*1,ROW(IDマスタ!$A$1:$A$1000)),0),"")</f>
        <v>Q00000004150</v>
      </c>
      <c r="AE152" t="str">
        <f ca="1">IF(Y152&lt;&gt;"",INDEX(IDマスタ!$C$1:$C$1000,SUMPRODUCT((IDマスタ!$B$1:$B$1000=AE$3)*(IDマスタ!$E$1:$E$1000=Y152)*1,ROW(IDマスタ!$A$1:$A$1000)),0),"")</f>
        <v/>
      </c>
    </row>
    <row r="153" spans="1:31">
      <c r="A153">
        <v>126</v>
      </c>
      <c r="B153" t="s">
        <v>243</v>
      </c>
      <c r="C153" t="s">
        <v>28</v>
      </c>
      <c r="D153" t="str">
        <f t="shared" si="45"/>
        <v>よい成績をとれる_自己効力感</v>
      </c>
      <c r="E153" t="str">
        <f>INDEX(対応表2!E:E,MATCH(統一!D153,対応表2!D:D,0),0)</f>
        <v>q52</v>
      </c>
      <c r="K153" t="s">
        <v>141</v>
      </c>
      <c r="N153" t="str">
        <f t="shared" ca="1" si="46"/>
        <v/>
      </c>
      <c r="O153" t="str">
        <f t="shared" ca="1" si="47"/>
        <v/>
      </c>
      <c r="P153" t="str">
        <f t="shared" ca="1" si="48"/>
        <v/>
      </c>
      <c r="Q153" t="str">
        <f t="shared" ca="1" si="49"/>
        <v/>
      </c>
      <c r="R153" t="str">
        <f t="shared" ca="1" si="50"/>
        <v>学校でよい成績をとることができるだろうと思う</v>
      </c>
      <c r="S153" t="str">
        <f t="shared" ca="1" si="51"/>
        <v/>
      </c>
      <c r="T153" t="str">
        <f t="shared" ca="1" si="52"/>
        <v/>
      </c>
      <c r="U153" t="str">
        <f t="shared" ca="1" si="40"/>
        <v/>
      </c>
      <c r="V153" t="str">
        <f t="shared" ca="1" si="41"/>
        <v/>
      </c>
      <c r="W153" t="str">
        <f t="shared" ca="1" si="42"/>
        <v/>
      </c>
      <c r="X153">
        <f t="shared" ca="1" si="43"/>
        <v>34</v>
      </c>
      <c r="Y153" t="str">
        <f t="shared" ca="1" si="44"/>
        <v/>
      </c>
      <c r="Z153" t="str">
        <f ca="1">IF(T153&lt;&gt;"",INDEX(IDマスタ!$C$1:$C$1000,SUMPRODUCT((IDマスタ!$B$1:$B$1000=Z$3)*(IDマスタ!$E$1:$E$1000=T153)*1,ROW(IDマスタ!$A$1:$A$1000)),0),"")</f>
        <v/>
      </c>
      <c r="AA153" t="str">
        <f ca="1">IF(U153&lt;&gt;"",INDEX(IDマスタ!$C$1:$C$1000,SUMPRODUCT((IDマスタ!$B$1:$B$1000=AA$3)*(IDマスタ!$E$1:$E$1000=U153)*1,ROW(IDマスタ!$A$1:$A$1000)),0),"")</f>
        <v/>
      </c>
      <c r="AB153" t="str">
        <f ca="1">IF(V153&lt;&gt;"",INDEX(IDマスタ!$C$1:$C$1000,SUMPRODUCT((IDマスタ!$B$1:$B$1000=AB$3)*(IDマスタ!$E$1:$E$1000=V153)*1,ROW(IDマスタ!$A$1:$A$1000)),0),"")</f>
        <v/>
      </c>
      <c r="AC153" t="str">
        <f ca="1">IF(W153&lt;&gt;"",INDEX(IDマスタ!$C$1:$C$1000,SUMPRODUCT((IDマスタ!$B$1:$B$1000=AC$3)*(IDマスタ!$E$1:$E$1000=W153)*1,ROW(IDマスタ!$A$1:$A$1000)),0),"")</f>
        <v/>
      </c>
      <c r="AD153" t="str">
        <f ca="1">IF(X153&lt;&gt;"",INDEX(IDマスタ!$C$1:$C$1000,SUMPRODUCT((IDマスタ!$B$1:$B$1000=AD$3)*(IDマスタ!$E$1:$E$1000=X153)*1,ROW(IDマスタ!$A$1:$A$1000)),0),"")</f>
        <v>Q00000004160</v>
      </c>
      <c r="AE153" t="str">
        <f ca="1">IF(Y153&lt;&gt;"",INDEX(IDマスタ!$C$1:$C$1000,SUMPRODUCT((IDマスタ!$B$1:$B$1000=AE$3)*(IDマスタ!$E$1:$E$1000=Y153)*1,ROW(IDマスタ!$A$1:$A$1000)),0),"")</f>
        <v/>
      </c>
    </row>
    <row r="154" spans="1:31">
      <c r="A154">
        <v>127</v>
      </c>
      <c r="B154" t="s">
        <v>243</v>
      </c>
      <c r="C154" t="s">
        <v>42</v>
      </c>
      <c r="D154" t="str">
        <f t="shared" si="45"/>
        <v>学習内容を使いこなせる_自己効力感</v>
      </c>
      <c r="E154" t="str">
        <f>INDEX(対応表2!E:E,MATCH(統一!D154,対応表2!D:D,0),0)</f>
        <v>q53</v>
      </c>
      <c r="K154" t="s">
        <v>142</v>
      </c>
      <c r="N154" t="str">
        <f t="shared" ca="1" si="46"/>
        <v/>
      </c>
      <c r="O154" t="str">
        <f t="shared" ca="1" si="47"/>
        <v/>
      </c>
      <c r="P154" t="str">
        <f t="shared" ca="1" si="48"/>
        <v/>
      </c>
      <c r="Q154" t="str">
        <f t="shared" ca="1" si="49"/>
        <v/>
      </c>
      <c r="R154" t="str">
        <f t="shared" ca="1" si="50"/>
        <v>授業で教えてもらったことは使いこなせると思う</v>
      </c>
      <c r="S154" t="str">
        <f t="shared" ca="1" si="51"/>
        <v/>
      </c>
      <c r="T154" t="str">
        <f t="shared" ca="1" si="52"/>
        <v/>
      </c>
      <c r="U154" t="str">
        <f t="shared" ca="1" si="40"/>
        <v/>
      </c>
      <c r="V154" t="str">
        <f t="shared" ca="1" si="41"/>
        <v/>
      </c>
      <c r="W154" t="str">
        <f t="shared" ca="1" si="42"/>
        <v/>
      </c>
      <c r="X154">
        <f t="shared" ca="1" si="43"/>
        <v>35</v>
      </c>
      <c r="Y154" t="str">
        <f t="shared" ca="1" si="44"/>
        <v/>
      </c>
      <c r="Z154" t="str">
        <f ca="1">IF(T154&lt;&gt;"",INDEX(IDマスタ!$C$1:$C$1000,SUMPRODUCT((IDマスタ!$B$1:$B$1000=Z$3)*(IDマスタ!$E$1:$E$1000=T154)*1,ROW(IDマスタ!$A$1:$A$1000)),0),"")</f>
        <v/>
      </c>
      <c r="AA154" t="str">
        <f ca="1">IF(U154&lt;&gt;"",INDEX(IDマスタ!$C$1:$C$1000,SUMPRODUCT((IDマスタ!$B$1:$B$1000=AA$3)*(IDマスタ!$E$1:$E$1000=U154)*1,ROW(IDマスタ!$A$1:$A$1000)),0),"")</f>
        <v/>
      </c>
      <c r="AB154" t="str">
        <f ca="1">IF(V154&lt;&gt;"",INDEX(IDマスタ!$C$1:$C$1000,SUMPRODUCT((IDマスタ!$B$1:$B$1000=AB$3)*(IDマスタ!$E$1:$E$1000=V154)*1,ROW(IDマスタ!$A$1:$A$1000)),0),"")</f>
        <v/>
      </c>
      <c r="AC154" t="str">
        <f ca="1">IF(W154&lt;&gt;"",INDEX(IDマスタ!$C$1:$C$1000,SUMPRODUCT((IDマスタ!$B$1:$B$1000=AC$3)*(IDマスタ!$E$1:$E$1000=W154)*1,ROW(IDマスタ!$A$1:$A$1000)),0),"")</f>
        <v/>
      </c>
      <c r="AD154" t="str">
        <f ca="1">IF(X154&lt;&gt;"",INDEX(IDマスタ!$C$1:$C$1000,SUMPRODUCT((IDマスタ!$B$1:$B$1000=AD$3)*(IDマスタ!$E$1:$E$1000=X154)*1,ROW(IDマスタ!$A$1:$A$1000)),0),"")</f>
        <v>Q00000004170</v>
      </c>
      <c r="AE154" t="str">
        <f ca="1">IF(Y154&lt;&gt;"",INDEX(IDマスタ!$C$1:$C$1000,SUMPRODUCT((IDマスタ!$B$1:$B$1000=AE$3)*(IDマスタ!$E$1:$E$1000=Y154)*1,ROW(IDマスタ!$A$1:$A$1000)),0),"")</f>
        <v/>
      </c>
    </row>
    <row r="155" spans="1:31">
      <c r="A155">
        <v>128</v>
      </c>
      <c r="B155" t="s">
        <v>243</v>
      </c>
      <c r="C155" t="s">
        <v>29</v>
      </c>
      <c r="D155" t="str">
        <f t="shared" si="45"/>
        <v>授業でよくやっている_自己効力感</v>
      </c>
      <c r="E155" t="str">
        <f>INDEX(対応表2!E:E,MATCH(統一!D155,対応表2!D:D,0),0)</f>
        <v>q54</v>
      </c>
      <c r="K155" t="s">
        <v>143</v>
      </c>
      <c r="N155" t="str">
        <f t="shared" ca="1" si="46"/>
        <v/>
      </c>
      <c r="O155" t="str">
        <f t="shared" ca="1" si="47"/>
        <v/>
      </c>
      <c r="P155" t="str">
        <f t="shared" ca="1" si="48"/>
        <v/>
      </c>
      <c r="Q155" t="str">
        <f t="shared" ca="1" si="49"/>
        <v/>
      </c>
      <c r="R155" t="str">
        <f t="shared" ca="1" si="50"/>
        <v>授業のむずかしさ，先生のこと，自分の実力のことなどを考えれば，自分はこの授業でよくやっているほうだと思う</v>
      </c>
      <c r="S155" t="str">
        <f t="shared" ca="1" si="51"/>
        <v/>
      </c>
      <c r="T155" t="str">
        <f t="shared" ca="1" si="52"/>
        <v/>
      </c>
      <c r="U155" t="str">
        <f t="shared" ca="1" si="40"/>
        <v/>
      </c>
      <c r="V155" t="str">
        <f t="shared" ca="1" si="41"/>
        <v/>
      </c>
      <c r="W155" t="str">
        <f t="shared" ca="1" si="42"/>
        <v/>
      </c>
      <c r="X155">
        <f t="shared" ca="1" si="43"/>
        <v>36</v>
      </c>
      <c r="Y155" t="str">
        <f t="shared" ca="1" si="44"/>
        <v/>
      </c>
      <c r="Z155" t="str">
        <f ca="1">IF(T155&lt;&gt;"",INDEX(IDマスタ!$C$1:$C$1000,SUMPRODUCT((IDマスタ!$B$1:$B$1000=Z$3)*(IDマスタ!$E$1:$E$1000=T155)*1,ROW(IDマスタ!$A$1:$A$1000)),0),"")</f>
        <v/>
      </c>
      <c r="AA155" t="str">
        <f ca="1">IF(U155&lt;&gt;"",INDEX(IDマスタ!$C$1:$C$1000,SUMPRODUCT((IDマスタ!$B$1:$B$1000=AA$3)*(IDマスタ!$E$1:$E$1000=U155)*1,ROW(IDマスタ!$A$1:$A$1000)),0),"")</f>
        <v/>
      </c>
      <c r="AB155" t="str">
        <f ca="1">IF(V155&lt;&gt;"",INDEX(IDマスタ!$C$1:$C$1000,SUMPRODUCT((IDマスタ!$B$1:$B$1000=AB$3)*(IDマスタ!$E$1:$E$1000=V155)*1,ROW(IDマスタ!$A$1:$A$1000)),0),"")</f>
        <v/>
      </c>
      <c r="AC155" t="str">
        <f ca="1">IF(W155&lt;&gt;"",INDEX(IDマスタ!$C$1:$C$1000,SUMPRODUCT((IDマスタ!$B$1:$B$1000=AC$3)*(IDマスタ!$E$1:$E$1000=W155)*1,ROW(IDマスタ!$A$1:$A$1000)),0),"")</f>
        <v/>
      </c>
      <c r="AD155" t="str">
        <f ca="1">IF(X155&lt;&gt;"",INDEX(IDマスタ!$C$1:$C$1000,SUMPRODUCT((IDマスタ!$B$1:$B$1000=AD$3)*(IDマスタ!$E$1:$E$1000=X155)*1,ROW(IDマスタ!$A$1:$A$1000)),0),"")</f>
        <v>Q00000004180</v>
      </c>
      <c r="AE155" t="str">
        <f ca="1">IF(Y155&lt;&gt;"",INDEX(IDマスタ!$C$1:$C$1000,SUMPRODUCT((IDマスタ!$B$1:$B$1000=AE$3)*(IDマスタ!$E$1:$E$1000=Y155)*1,ROW(IDマスタ!$A$1:$A$1000)),0),"")</f>
        <v/>
      </c>
    </row>
    <row r="156" spans="1:31">
      <c r="C156" t="s">
        <v>215</v>
      </c>
      <c r="D156" t="str">
        <f t="shared" si="45"/>
        <v>教科に関する調査_</v>
      </c>
      <c r="E156" t="e">
        <f>INDEX(対応表2!E:E,MATCH(統一!D156,対応表2!D:D,0),0)</f>
        <v>#N/A</v>
      </c>
      <c r="N156" t="str">
        <f t="shared" ca="1" si="46"/>
        <v/>
      </c>
      <c r="O156" t="str">
        <f t="shared" ca="1" si="47"/>
        <v/>
      </c>
      <c r="P156" t="str">
        <f t="shared" ca="1" si="48"/>
        <v/>
      </c>
      <c r="Q156" t="str">
        <f t="shared" ca="1" si="49"/>
        <v/>
      </c>
      <c r="R156" t="str">
        <f t="shared" ca="1" si="50"/>
        <v/>
      </c>
      <c r="S156" t="str">
        <f t="shared" ca="1" si="51"/>
        <v/>
      </c>
      <c r="T156" t="str">
        <f t="shared" ca="1" si="52"/>
        <v/>
      </c>
      <c r="U156" t="str">
        <f t="shared" ca="1" si="40"/>
        <v/>
      </c>
      <c r="V156" t="str">
        <f t="shared" ca="1" si="41"/>
        <v/>
      </c>
      <c r="W156" t="str">
        <f t="shared" ca="1" si="42"/>
        <v/>
      </c>
      <c r="X156" t="str">
        <f t="shared" ca="1" si="43"/>
        <v/>
      </c>
      <c r="Y156" t="str">
        <f t="shared" ca="1" si="44"/>
        <v/>
      </c>
      <c r="Z156" t="str">
        <f ca="1">IF(T156&lt;&gt;"",INDEX(IDマスタ!$C$1:$C$1000,SUMPRODUCT((IDマスタ!$B$1:$B$1000=Z$3)*(IDマスタ!$E$1:$E$1000=T156)*1,ROW(IDマスタ!$A$1:$A$1000)),0),"")</f>
        <v/>
      </c>
      <c r="AA156" t="str">
        <f ca="1">IF(U156&lt;&gt;"",INDEX(IDマスタ!$C$1:$C$1000,SUMPRODUCT((IDマスタ!$B$1:$B$1000=AA$3)*(IDマスタ!$E$1:$E$1000=U156)*1,ROW(IDマスタ!$A$1:$A$1000)),0),"")</f>
        <v/>
      </c>
      <c r="AB156" t="str">
        <f ca="1">IF(V156&lt;&gt;"",INDEX(IDマスタ!$C$1:$C$1000,SUMPRODUCT((IDマスタ!$B$1:$B$1000=AB$3)*(IDマスタ!$E$1:$E$1000=V156)*1,ROW(IDマスタ!$A$1:$A$1000)),0),"")</f>
        <v/>
      </c>
      <c r="AC156" t="str">
        <f ca="1">IF(W156&lt;&gt;"",INDEX(IDマスタ!$C$1:$C$1000,SUMPRODUCT((IDマスタ!$B$1:$B$1000=AC$3)*(IDマスタ!$E$1:$E$1000=W156)*1,ROW(IDマスタ!$A$1:$A$1000)),0),"")</f>
        <v/>
      </c>
      <c r="AD156" t="str">
        <f ca="1">IF(X156&lt;&gt;"",INDEX(IDマスタ!$C$1:$C$1000,SUMPRODUCT((IDマスタ!$B$1:$B$1000=AD$3)*(IDマスタ!$E$1:$E$1000=X156)*1,ROW(IDマスタ!$A$1:$A$1000)),0),"")</f>
        <v/>
      </c>
      <c r="AE156" t="str">
        <f ca="1">IF(Y156&lt;&gt;"",INDEX(IDマスタ!$C$1:$C$1000,SUMPRODUCT((IDマスタ!$B$1:$B$1000=AE$3)*(IDマスタ!$E$1:$E$1000=Y156)*1,ROW(IDマスタ!$A$1:$A$1000)),0),"")</f>
        <v/>
      </c>
    </row>
    <row r="157" spans="1:31">
      <c r="C157" t="s">
        <v>259</v>
      </c>
      <c r="D157" t="str">
        <f t="shared" si="45"/>
        <v>国語の調査時間はあまった（十分だった）_</v>
      </c>
      <c r="E157" t="str">
        <f>INDEX(対応表2!E:E,MATCH(統一!D157,対応表2!D:D,0),0)</f>
        <v>q132</v>
      </c>
      <c r="N157" t="str">
        <f t="shared" ca="1" si="46"/>
        <v/>
      </c>
      <c r="O157" t="str">
        <f t="shared" ca="1" si="47"/>
        <v/>
      </c>
      <c r="P157" t="str">
        <f t="shared" ca="1" si="48"/>
        <v/>
      </c>
      <c r="Q157" t="str">
        <f t="shared" ca="1" si="49"/>
        <v/>
      </c>
      <c r="R157" t="str">
        <f t="shared" ca="1" si="50"/>
        <v/>
      </c>
      <c r="S157" t="str">
        <f t="shared" ca="1" si="51"/>
        <v/>
      </c>
      <c r="T157" t="str">
        <f t="shared" ca="1" si="52"/>
        <v/>
      </c>
      <c r="U157" t="str">
        <f t="shared" ca="1" si="40"/>
        <v/>
      </c>
      <c r="V157" t="str">
        <f t="shared" ca="1" si="41"/>
        <v/>
      </c>
      <c r="W157" t="str">
        <f t="shared" ca="1" si="42"/>
        <v/>
      </c>
      <c r="X157" t="str">
        <f t="shared" ca="1" si="43"/>
        <v/>
      </c>
      <c r="Y157" t="str">
        <f t="shared" ca="1" si="44"/>
        <v/>
      </c>
      <c r="Z157" t="str">
        <f ca="1">IF(T157&lt;&gt;"",INDEX(IDマスタ!$C$1:$C$1000,SUMPRODUCT((IDマスタ!$B$1:$B$1000=Z$3)*(IDマスタ!$E$1:$E$1000=T157)*1,ROW(IDマスタ!$A$1:$A$1000)),0),"")</f>
        <v/>
      </c>
      <c r="AA157" t="str">
        <f ca="1">IF(U157&lt;&gt;"",INDEX(IDマスタ!$C$1:$C$1000,SUMPRODUCT((IDマスタ!$B$1:$B$1000=AA$3)*(IDマスタ!$E$1:$E$1000=U157)*1,ROW(IDマスタ!$A$1:$A$1000)),0),"")</f>
        <v/>
      </c>
      <c r="AB157" t="str">
        <f ca="1">IF(V157&lt;&gt;"",INDEX(IDマスタ!$C$1:$C$1000,SUMPRODUCT((IDマスタ!$B$1:$B$1000=AB$3)*(IDマスタ!$E$1:$E$1000=V157)*1,ROW(IDマスタ!$A$1:$A$1000)),0),"")</f>
        <v/>
      </c>
      <c r="AC157" t="str">
        <f ca="1">IF(W157&lt;&gt;"",INDEX(IDマスタ!$C$1:$C$1000,SUMPRODUCT((IDマスタ!$B$1:$B$1000=AC$3)*(IDマスタ!$E$1:$E$1000=W157)*1,ROW(IDマスタ!$A$1:$A$1000)),0),"")</f>
        <v/>
      </c>
      <c r="AD157" t="str">
        <f ca="1">IF(X157&lt;&gt;"",INDEX(IDマスタ!$C$1:$C$1000,SUMPRODUCT((IDマスタ!$B$1:$B$1000=AD$3)*(IDマスタ!$E$1:$E$1000=X157)*1,ROW(IDマスタ!$A$1:$A$1000)),0),"")</f>
        <v/>
      </c>
      <c r="AE157" t="str">
        <f ca="1">IF(Y157&lt;&gt;"",INDEX(IDマスタ!$C$1:$C$1000,SUMPRODUCT((IDマスタ!$B$1:$B$1000=AE$3)*(IDマスタ!$E$1:$E$1000=Y157)*1,ROW(IDマスタ!$A$1:$A$1000)),0),"")</f>
        <v/>
      </c>
    </row>
    <row r="158" spans="1:31">
      <c r="C158" t="s">
        <v>216</v>
      </c>
      <c r="D158" t="str">
        <f t="shared" si="45"/>
        <v>国語の調査内容はやさしかった_</v>
      </c>
      <c r="E158" t="str">
        <f>INDEX(対応表2!E:E,MATCH(統一!D158,対応表2!D:D,0),0)</f>
        <v>q133</v>
      </c>
      <c r="N158" t="str">
        <f t="shared" ca="1" si="46"/>
        <v/>
      </c>
      <c r="O158" t="str">
        <f t="shared" ca="1" si="47"/>
        <v/>
      </c>
      <c r="P158" t="str">
        <f t="shared" ca="1" si="48"/>
        <v/>
      </c>
      <c r="Q158" t="str">
        <f t="shared" ca="1" si="49"/>
        <v/>
      </c>
      <c r="R158" t="str">
        <f t="shared" ca="1" si="50"/>
        <v/>
      </c>
      <c r="S158" t="str">
        <f t="shared" ca="1" si="51"/>
        <v/>
      </c>
      <c r="T158" t="str">
        <f t="shared" ca="1" si="52"/>
        <v/>
      </c>
      <c r="U158" t="str">
        <f t="shared" ca="1" si="40"/>
        <v/>
      </c>
      <c r="V158" t="str">
        <f t="shared" ca="1" si="41"/>
        <v/>
      </c>
      <c r="W158" t="str">
        <f t="shared" ca="1" si="42"/>
        <v/>
      </c>
      <c r="X158" t="str">
        <f t="shared" ca="1" si="43"/>
        <v/>
      </c>
      <c r="Y158" t="str">
        <f t="shared" ca="1" si="44"/>
        <v/>
      </c>
      <c r="Z158" t="str">
        <f ca="1">IF(T158&lt;&gt;"",INDEX(IDマスタ!$C$1:$C$1000,SUMPRODUCT((IDマスタ!$B$1:$B$1000=Z$3)*(IDマスタ!$E$1:$E$1000=T158)*1,ROW(IDマスタ!$A$1:$A$1000)),0),"")</f>
        <v/>
      </c>
      <c r="AA158" t="str">
        <f ca="1">IF(U158&lt;&gt;"",INDEX(IDマスタ!$C$1:$C$1000,SUMPRODUCT((IDマスタ!$B$1:$B$1000=AA$3)*(IDマスタ!$E$1:$E$1000=U158)*1,ROW(IDマスタ!$A$1:$A$1000)),0),"")</f>
        <v/>
      </c>
      <c r="AB158" t="str">
        <f ca="1">IF(V158&lt;&gt;"",INDEX(IDマスタ!$C$1:$C$1000,SUMPRODUCT((IDマスタ!$B$1:$B$1000=AB$3)*(IDマスタ!$E$1:$E$1000=V158)*1,ROW(IDマスタ!$A$1:$A$1000)),0),"")</f>
        <v/>
      </c>
      <c r="AC158" t="str">
        <f ca="1">IF(W158&lt;&gt;"",INDEX(IDマスタ!$C$1:$C$1000,SUMPRODUCT((IDマスタ!$B$1:$B$1000=AC$3)*(IDマスタ!$E$1:$E$1000=W158)*1,ROW(IDマスタ!$A$1:$A$1000)),0),"")</f>
        <v/>
      </c>
      <c r="AD158" t="str">
        <f ca="1">IF(X158&lt;&gt;"",INDEX(IDマスタ!$C$1:$C$1000,SUMPRODUCT((IDマスタ!$B$1:$B$1000=AD$3)*(IDマスタ!$E$1:$E$1000=X158)*1,ROW(IDマスタ!$A$1:$A$1000)),0),"")</f>
        <v/>
      </c>
      <c r="AE158" t="str">
        <f ca="1">IF(Y158&lt;&gt;"",INDEX(IDマスタ!$C$1:$C$1000,SUMPRODUCT((IDマスタ!$B$1:$B$1000=AE$3)*(IDマスタ!$E$1:$E$1000=Y158)*1,ROW(IDマスタ!$A$1:$A$1000)),0),"")</f>
        <v/>
      </c>
    </row>
    <row r="159" spans="1:31">
      <c r="C159" t="s">
        <v>260</v>
      </c>
      <c r="D159" t="str">
        <f t="shared" si="45"/>
        <v>算数・数学の調査時間はあまった（十分だった）_</v>
      </c>
      <c r="E159" t="str">
        <f>INDEX(対応表2!E:E,MATCH(統一!D159,対応表2!D:D,0),0)</f>
        <v>q134</v>
      </c>
      <c r="N159" t="str">
        <f t="shared" ca="1" si="46"/>
        <v/>
      </c>
      <c r="O159" t="str">
        <f t="shared" ca="1" si="47"/>
        <v/>
      </c>
      <c r="P159" t="str">
        <f t="shared" ca="1" si="48"/>
        <v/>
      </c>
      <c r="Q159" t="str">
        <f t="shared" ca="1" si="49"/>
        <v/>
      </c>
      <c r="R159" t="str">
        <f t="shared" ca="1" si="50"/>
        <v/>
      </c>
      <c r="S159" t="str">
        <f t="shared" ca="1" si="51"/>
        <v/>
      </c>
      <c r="T159" t="str">
        <f t="shared" ca="1" si="52"/>
        <v/>
      </c>
      <c r="U159" t="str">
        <f t="shared" ca="1" si="40"/>
        <v/>
      </c>
      <c r="V159" t="str">
        <f t="shared" ca="1" si="41"/>
        <v/>
      </c>
      <c r="W159" t="str">
        <f t="shared" ca="1" si="42"/>
        <v/>
      </c>
      <c r="X159" t="str">
        <f t="shared" ca="1" si="43"/>
        <v/>
      </c>
      <c r="Y159" t="str">
        <f t="shared" ca="1" si="44"/>
        <v/>
      </c>
      <c r="Z159" t="str">
        <f ca="1">IF(T159&lt;&gt;"",INDEX(IDマスタ!$C$1:$C$1000,SUMPRODUCT((IDマスタ!$B$1:$B$1000=Z$3)*(IDマスタ!$E$1:$E$1000=T159)*1,ROW(IDマスタ!$A$1:$A$1000)),0),"")</f>
        <v/>
      </c>
      <c r="AA159" t="str">
        <f ca="1">IF(U159&lt;&gt;"",INDEX(IDマスタ!$C$1:$C$1000,SUMPRODUCT((IDマスタ!$B$1:$B$1000=AA$3)*(IDマスタ!$E$1:$E$1000=U159)*1,ROW(IDマスタ!$A$1:$A$1000)),0),"")</f>
        <v/>
      </c>
      <c r="AB159" t="str">
        <f ca="1">IF(V159&lt;&gt;"",INDEX(IDマスタ!$C$1:$C$1000,SUMPRODUCT((IDマスタ!$B$1:$B$1000=AB$3)*(IDマスタ!$E$1:$E$1000=V159)*1,ROW(IDマスタ!$A$1:$A$1000)),0),"")</f>
        <v/>
      </c>
      <c r="AC159" t="str">
        <f ca="1">IF(W159&lt;&gt;"",INDEX(IDマスタ!$C$1:$C$1000,SUMPRODUCT((IDマスタ!$B$1:$B$1000=AC$3)*(IDマスタ!$E$1:$E$1000=W159)*1,ROW(IDマスタ!$A$1:$A$1000)),0),"")</f>
        <v/>
      </c>
      <c r="AD159" t="str">
        <f ca="1">IF(X159&lt;&gt;"",INDEX(IDマスタ!$C$1:$C$1000,SUMPRODUCT((IDマスタ!$B$1:$B$1000=AD$3)*(IDマスタ!$E$1:$E$1000=X159)*1,ROW(IDマスタ!$A$1:$A$1000)),0),"")</f>
        <v/>
      </c>
      <c r="AE159" t="str">
        <f ca="1">IF(Y159&lt;&gt;"",INDEX(IDマスタ!$C$1:$C$1000,SUMPRODUCT((IDマスタ!$B$1:$B$1000=AE$3)*(IDマスタ!$E$1:$E$1000=Y159)*1,ROW(IDマスタ!$A$1:$A$1000)),0),"")</f>
        <v/>
      </c>
    </row>
    <row r="160" spans="1:31">
      <c r="C160" t="s">
        <v>217</v>
      </c>
      <c r="D160" t="str">
        <f t="shared" si="45"/>
        <v>算数・数学の調査内容はやさしかった_</v>
      </c>
      <c r="E160" t="str">
        <f>INDEX(対応表2!E:E,MATCH(統一!D160,対応表2!D:D,0),0)</f>
        <v>q135</v>
      </c>
      <c r="N160" t="str">
        <f t="shared" ca="1" si="46"/>
        <v/>
      </c>
      <c r="O160" t="str">
        <f t="shared" ca="1" si="47"/>
        <v/>
      </c>
      <c r="P160" t="str">
        <f t="shared" ca="1" si="48"/>
        <v/>
      </c>
      <c r="Q160" t="str">
        <f t="shared" ca="1" si="49"/>
        <v/>
      </c>
      <c r="R160" t="str">
        <f t="shared" ca="1" si="50"/>
        <v/>
      </c>
      <c r="S160" t="str">
        <f t="shared" ca="1" si="51"/>
        <v/>
      </c>
      <c r="T160" t="str">
        <f t="shared" ca="1" si="52"/>
        <v/>
      </c>
      <c r="U160" t="str">
        <f t="shared" ca="1" si="40"/>
        <v/>
      </c>
      <c r="V160" t="str">
        <f t="shared" ca="1" si="41"/>
        <v/>
      </c>
      <c r="W160" t="str">
        <f t="shared" ca="1" si="42"/>
        <v/>
      </c>
      <c r="X160" t="str">
        <f t="shared" ca="1" si="43"/>
        <v/>
      </c>
      <c r="Y160" t="str">
        <f t="shared" ca="1" si="44"/>
        <v/>
      </c>
      <c r="Z160" t="str">
        <f ca="1">IF(T160&lt;&gt;"",INDEX(IDマスタ!$C$1:$C$1000,SUMPRODUCT((IDマスタ!$B$1:$B$1000=Z$3)*(IDマスタ!$E$1:$E$1000=T160)*1,ROW(IDマスタ!$A$1:$A$1000)),0),"")</f>
        <v/>
      </c>
      <c r="AA160" t="str">
        <f ca="1">IF(U160&lt;&gt;"",INDEX(IDマスタ!$C$1:$C$1000,SUMPRODUCT((IDマスタ!$B$1:$B$1000=AA$3)*(IDマスタ!$E$1:$E$1000=U160)*1,ROW(IDマスタ!$A$1:$A$1000)),0),"")</f>
        <v/>
      </c>
      <c r="AB160" t="str">
        <f ca="1">IF(V160&lt;&gt;"",INDEX(IDマスタ!$C$1:$C$1000,SUMPRODUCT((IDマスタ!$B$1:$B$1000=AB$3)*(IDマスタ!$E$1:$E$1000=V160)*1,ROW(IDマスタ!$A$1:$A$1000)),0),"")</f>
        <v/>
      </c>
      <c r="AC160" t="str">
        <f ca="1">IF(W160&lt;&gt;"",INDEX(IDマスタ!$C$1:$C$1000,SUMPRODUCT((IDマスタ!$B$1:$B$1000=AC$3)*(IDマスタ!$E$1:$E$1000=W160)*1,ROW(IDマスタ!$A$1:$A$1000)),0),"")</f>
        <v/>
      </c>
      <c r="AD160" t="str">
        <f ca="1">IF(X160&lt;&gt;"",INDEX(IDマスタ!$C$1:$C$1000,SUMPRODUCT((IDマスタ!$B$1:$B$1000=AD$3)*(IDマスタ!$E$1:$E$1000=X160)*1,ROW(IDマスタ!$A$1:$A$1000)),0),"")</f>
        <v/>
      </c>
      <c r="AE160" t="str">
        <f ca="1">IF(Y160&lt;&gt;"",INDEX(IDマスタ!$C$1:$C$1000,SUMPRODUCT((IDマスタ!$B$1:$B$1000=AE$3)*(IDマスタ!$E$1:$E$1000=Y160)*1,ROW(IDマスタ!$A$1:$A$1000)),0),"")</f>
        <v/>
      </c>
    </row>
    <row r="161" spans="1:31">
      <c r="C161" t="s">
        <v>261</v>
      </c>
      <c r="D161" t="str">
        <f t="shared" si="45"/>
        <v>英語の調査時間はあまった（十分だった）_</v>
      </c>
      <c r="E161" t="str">
        <f>INDEX(対応表2!E:E,MATCH(統一!D161,対応表2!D:D,0),0)</f>
        <v>q136</v>
      </c>
      <c r="N161" t="str">
        <f t="shared" ca="1" si="46"/>
        <v/>
      </c>
      <c r="O161" t="str">
        <f t="shared" ca="1" si="47"/>
        <v/>
      </c>
      <c r="P161" t="str">
        <f t="shared" ca="1" si="48"/>
        <v/>
      </c>
      <c r="Q161" t="str">
        <f t="shared" ca="1" si="49"/>
        <v/>
      </c>
      <c r="R161" t="str">
        <f t="shared" ca="1" si="50"/>
        <v/>
      </c>
      <c r="S161" t="str">
        <f t="shared" ca="1" si="51"/>
        <v/>
      </c>
      <c r="T161" t="str">
        <f t="shared" ca="1" si="52"/>
        <v/>
      </c>
      <c r="U161" t="str">
        <f t="shared" ca="1" si="40"/>
        <v/>
      </c>
      <c r="V161" t="str">
        <f t="shared" ca="1" si="41"/>
        <v/>
      </c>
      <c r="W161" t="str">
        <f t="shared" ca="1" si="42"/>
        <v/>
      </c>
      <c r="X161" t="str">
        <f t="shared" ca="1" si="43"/>
        <v/>
      </c>
      <c r="Y161" t="str">
        <f t="shared" ca="1" si="44"/>
        <v/>
      </c>
      <c r="Z161" t="str">
        <f ca="1">IF(T161&lt;&gt;"",INDEX(IDマスタ!$C$1:$C$1000,SUMPRODUCT((IDマスタ!$B$1:$B$1000=Z$3)*(IDマスタ!$E$1:$E$1000=T161)*1,ROW(IDマスタ!$A$1:$A$1000)),0),"")</f>
        <v/>
      </c>
      <c r="AA161" t="str">
        <f ca="1">IF(U161&lt;&gt;"",INDEX(IDマスタ!$C$1:$C$1000,SUMPRODUCT((IDマスタ!$B$1:$B$1000=AA$3)*(IDマスタ!$E$1:$E$1000=U161)*1,ROW(IDマスタ!$A$1:$A$1000)),0),"")</f>
        <v/>
      </c>
      <c r="AB161" t="str">
        <f ca="1">IF(V161&lt;&gt;"",INDEX(IDマスタ!$C$1:$C$1000,SUMPRODUCT((IDマスタ!$B$1:$B$1000=AB$3)*(IDマスタ!$E$1:$E$1000=V161)*1,ROW(IDマスタ!$A$1:$A$1000)),0),"")</f>
        <v/>
      </c>
      <c r="AC161" t="str">
        <f ca="1">IF(W161&lt;&gt;"",INDEX(IDマスタ!$C$1:$C$1000,SUMPRODUCT((IDマスタ!$B$1:$B$1000=AC$3)*(IDマスタ!$E$1:$E$1000=W161)*1,ROW(IDマスタ!$A$1:$A$1000)),0),"")</f>
        <v/>
      </c>
      <c r="AD161" t="str">
        <f ca="1">IF(X161&lt;&gt;"",INDEX(IDマスタ!$C$1:$C$1000,SUMPRODUCT((IDマスタ!$B$1:$B$1000=AD$3)*(IDマスタ!$E$1:$E$1000=X161)*1,ROW(IDマスタ!$A$1:$A$1000)),0),"")</f>
        <v/>
      </c>
      <c r="AE161" t="str">
        <f ca="1">IF(Y161&lt;&gt;"",INDEX(IDマスタ!$C$1:$C$1000,SUMPRODUCT((IDマスタ!$B$1:$B$1000=AE$3)*(IDマスタ!$E$1:$E$1000=Y161)*1,ROW(IDマスタ!$A$1:$A$1000)),0),"")</f>
        <v/>
      </c>
    </row>
    <row r="162" spans="1:31">
      <c r="C162" t="s">
        <v>225</v>
      </c>
      <c r="D162" t="str">
        <f t="shared" si="45"/>
        <v>英語の調査内容はやさしかった_</v>
      </c>
      <c r="E162" t="str">
        <f>INDEX(対応表2!E:E,MATCH(統一!D162,対応表2!D:D,0),0)</f>
        <v>q137</v>
      </c>
      <c r="N162" t="str">
        <f t="shared" ca="1" si="46"/>
        <v/>
      </c>
      <c r="O162" t="str">
        <f t="shared" ca="1" si="47"/>
        <v/>
      </c>
      <c r="P162" t="str">
        <f t="shared" ca="1" si="48"/>
        <v/>
      </c>
      <c r="Q162" t="str">
        <f t="shared" ca="1" si="49"/>
        <v/>
      </c>
      <c r="R162" t="str">
        <f t="shared" ca="1" si="50"/>
        <v/>
      </c>
      <c r="S162" t="str">
        <f t="shared" ca="1" si="51"/>
        <v/>
      </c>
      <c r="T162" t="str">
        <f t="shared" ca="1" si="52"/>
        <v/>
      </c>
      <c r="U162" t="str">
        <f t="shared" ca="1" si="40"/>
        <v/>
      </c>
      <c r="V162" t="str">
        <f t="shared" ca="1" si="41"/>
        <v/>
      </c>
      <c r="W162" t="str">
        <f t="shared" ca="1" si="42"/>
        <v/>
      </c>
      <c r="X162" t="str">
        <f t="shared" ca="1" si="43"/>
        <v/>
      </c>
      <c r="Y162" t="str">
        <f t="shared" ca="1" si="44"/>
        <v/>
      </c>
      <c r="Z162" t="str">
        <f ca="1">IF(T162&lt;&gt;"",INDEX(IDマスタ!$C$1:$C$1000,SUMPRODUCT((IDマスタ!$B$1:$B$1000=Z$3)*(IDマスタ!$E$1:$E$1000=T162)*1,ROW(IDマスタ!$A$1:$A$1000)),0),"")</f>
        <v/>
      </c>
      <c r="AA162" t="str">
        <f ca="1">IF(U162&lt;&gt;"",INDEX(IDマスタ!$C$1:$C$1000,SUMPRODUCT((IDマスタ!$B$1:$B$1000=AA$3)*(IDマスタ!$E$1:$E$1000=U162)*1,ROW(IDマスタ!$A$1:$A$1000)),0),"")</f>
        <v/>
      </c>
      <c r="AB162" t="str">
        <f ca="1">IF(V162&lt;&gt;"",INDEX(IDマスタ!$C$1:$C$1000,SUMPRODUCT((IDマスタ!$B$1:$B$1000=AB$3)*(IDマスタ!$E$1:$E$1000=V162)*1,ROW(IDマスタ!$A$1:$A$1000)),0),"")</f>
        <v/>
      </c>
      <c r="AC162" t="str">
        <f ca="1">IF(W162&lt;&gt;"",INDEX(IDマスタ!$C$1:$C$1000,SUMPRODUCT((IDマスタ!$B$1:$B$1000=AC$3)*(IDマスタ!$E$1:$E$1000=W162)*1,ROW(IDマスタ!$A$1:$A$1000)),0),"")</f>
        <v/>
      </c>
      <c r="AD162" t="str">
        <f ca="1">IF(X162&lt;&gt;"",INDEX(IDマスタ!$C$1:$C$1000,SUMPRODUCT((IDマスタ!$B$1:$B$1000=AD$3)*(IDマスタ!$E$1:$E$1000=X162)*1,ROW(IDマスタ!$A$1:$A$1000)),0),"")</f>
        <v/>
      </c>
      <c r="AE162" t="str">
        <f ca="1">IF(Y162&lt;&gt;"",INDEX(IDマスタ!$C$1:$C$1000,SUMPRODUCT((IDマスタ!$B$1:$B$1000=AE$3)*(IDマスタ!$E$1:$E$1000=Y162)*1,ROW(IDマスタ!$A$1:$A$1000)),0),"")</f>
        <v/>
      </c>
    </row>
    <row r="163" spans="1:31">
      <c r="C163" t="s">
        <v>23</v>
      </c>
      <c r="D163" t="str">
        <f t="shared" si="45"/>
        <v>あなた自身_</v>
      </c>
      <c r="E163" t="e">
        <f>INDEX(対応表2!E:E,MATCH(統一!D163,対応表2!D:D,0),0)</f>
        <v>#N/A</v>
      </c>
      <c r="N163" t="str">
        <f t="shared" ca="1" si="46"/>
        <v/>
      </c>
      <c r="O163" t="str">
        <f t="shared" ca="1" si="47"/>
        <v/>
      </c>
      <c r="P163" t="str">
        <f t="shared" ca="1" si="48"/>
        <v/>
      </c>
      <c r="Q163" t="str">
        <f t="shared" ca="1" si="49"/>
        <v/>
      </c>
      <c r="R163" t="str">
        <f t="shared" ca="1" si="50"/>
        <v/>
      </c>
      <c r="S163" t="str">
        <f t="shared" ca="1" si="51"/>
        <v/>
      </c>
      <c r="T163" t="str">
        <f t="shared" ca="1" si="52"/>
        <v/>
      </c>
      <c r="U163" t="str">
        <f t="shared" ca="1" si="40"/>
        <v/>
      </c>
      <c r="V163" t="str">
        <f t="shared" ca="1" si="41"/>
        <v/>
      </c>
      <c r="W163" t="str">
        <f t="shared" ca="1" si="42"/>
        <v/>
      </c>
      <c r="X163" t="str">
        <f t="shared" ca="1" si="43"/>
        <v/>
      </c>
      <c r="Y163" t="str">
        <f t="shared" ca="1" si="44"/>
        <v/>
      </c>
      <c r="Z163" t="str">
        <f ca="1">IF(T163&lt;&gt;"",INDEX(IDマスタ!$C$1:$C$1000,SUMPRODUCT((IDマスタ!$B$1:$B$1000=Z$3)*(IDマスタ!$E$1:$E$1000=T163)*1,ROW(IDマスタ!$A$1:$A$1000)),0),"")</f>
        <v/>
      </c>
      <c r="AA163" t="str">
        <f ca="1">IF(U163&lt;&gt;"",INDEX(IDマスタ!$C$1:$C$1000,SUMPRODUCT((IDマスタ!$B$1:$B$1000=AA$3)*(IDマスタ!$E$1:$E$1000=U163)*1,ROW(IDマスタ!$A$1:$A$1000)),0),"")</f>
        <v/>
      </c>
      <c r="AB163" t="str">
        <f ca="1">IF(V163&lt;&gt;"",INDEX(IDマスタ!$C$1:$C$1000,SUMPRODUCT((IDマスタ!$B$1:$B$1000=AB$3)*(IDマスタ!$E$1:$E$1000=V163)*1,ROW(IDマスタ!$A$1:$A$1000)),0),"")</f>
        <v/>
      </c>
      <c r="AC163" t="str">
        <f ca="1">IF(W163&lt;&gt;"",INDEX(IDマスタ!$C$1:$C$1000,SUMPRODUCT((IDマスタ!$B$1:$B$1000=AC$3)*(IDマスタ!$E$1:$E$1000=W163)*1,ROW(IDマスタ!$A$1:$A$1000)),0),"")</f>
        <v/>
      </c>
      <c r="AD163" t="str">
        <f ca="1">IF(X163&lt;&gt;"",INDEX(IDマスタ!$C$1:$C$1000,SUMPRODUCT((IDマスタ!$B$1:$B$1000=AD$3)*(IDマスタ!$E$1:$E$1000=X163)*1,ROW(IDマスタ!$A$1:$A$1000)),0),"")</f>
        <v/>
      </c>
      <c r="AE163" t="str">
        <f ca="1">IF(Y163&lt;&gt;"",INDEX(IDマスタ!$C$1:$C$1000,SUMPRODUCT((IDマスタ!$B$1:$B$1000=AE$3)*(IDマスタ!$E$1:$E$1000=Y163)*1,ROW(IDマスタ!$A$1:$A$1000)),0),"")</f>
        <v/>
      </c>
    </row>
    <row r="164" spans="1:31">
      <c r="A164">
        <v>129</v>
      </c>
      <c r="C164" t="s">
        <v>24</v>
      </c>
      <c r="D164" t="str">
        <f t="shared" si="45"/>
        <v>生まれた月_</v>
      </c>
      <c r="E164" t="str">
        <f>INDEX(対応表2!E:E,MATCH(統一!D164,対応表2!D:D,0),0)</f>
        <v>q138</v>
      </c>
      <c r="G164" t="s">
        <v>1471</v>
      </c>
      <c r="H164" t="s">
        <v>1469</v>
      </c>
      <c r="I164" t="s">
        <v>205</v>
      </c>
      <c r="J164" t="s">
        <v>201</v>
      </c>
      <c r="K164" t="s">
        <v>220</v>
      </c>
      <c r="L164" t="s">
        <v>239</v>
      </c>
      <c r="N164" t="str">
        <f t="shared" ca="1" si="46"/>
        <v>あなたの生まれた月はいつですか</v>
      </c>
      <c r="O164" t="str">
        <f t="shared" ca="1" si="47"/>
        <v>あなたの生まれた月はいつですか</v>
      </c>
      <c r="P164" t="str">
        <f t="shared" ca="1" si="48"/>
        <v>あなたの生まれた月はいつですか</v>
      </c>
      <c r="Q164" t="str">
        <f t="shared" ca="1" si="49"/>
        <v>あなたの生まれた月はいつですか</v>
      </c>
      <c r="R164" t="str">
        <f t="shared" ca="1" si="50"/>
        <v>あなたの生まれた月はいつですか</v>
      </c>
      <c r="S164" t="str">
        <f t="shared" ca="1" si="51"/>
        <v>あなたの生まれた月はいつですか</v>
      </c>
      <c r="T164">
        <f t="shared" ca="1" si="52"/>
        <v>103</v>
      </c>
      <c r="U164">
        <f t="shared" ca="1" si="40"/>
        <v>101</v>
      </c>
      <c r="V164">
        <f t="shared" ca="1" si="41"/>
        <v>89</v>
      </c>
      <c r="W164">
        <f t="shared" ca="1" si="42"/>
        <v>85</v>
      </c>
      <c r="X164">
        <f t="shared" ca="1" si="43"/>
        <v>96</v>
      </c>
      <c r="Y164">
        <f t="shared" ca="1" si="44"/>
        <v>101</v>
      </c>
      <c r="Z164" t="s">
        <v>3135</v>
      </c>
      <c r="AA164" t="s">
        <v>3136</v>
      </c>
      <c r="AB164" t="s">
        <v>3139</v>
      </c>
      <c r="AC164" t="s">
        <v>3142</v>
      </c>
      <c r="AD164" t="s">
        <v>3145</v>
      </c>
      <c r="AE164" t="s">
        <v>3148</v>
      </c>
    </row>
    <row r="165" spans="1:31">
      <c r="A165">
        <v>129</v>
      </c>
      <c r="C165" t="s">
        <v>24</v>
      </c>
      <c r="D165" t="str">
        <f t="shared" ref="D165" si="53">CONCATENATE(C165,"_",B165)</f>
        <v>生まれた月_</v>
      </c>
      <c r="E165" t="str">
        <f>INDEX(対応表2!E:E,MATCH(統一!D165,対応表2!D:D,0),0)</f>
        <v>q138</v>
      </c>
      <c r="G165" t="s">
        <v>1471</v>
      </c>
      <c r="H165" t="s">
        <v>1469</v>
      </c>
      <c r="I165" t="s">
        <v>205</v>
      </c>
      <c r="J165" t="s">
        <v>201</v>
      </c>
      <c r="K165" t="s">
        <v>220</v>
      </c>
      <c r="L165" t="s">
        <v>239</v>
      </c>
      <c r="N165" t="str">
        <f t="shared" ref="N165" ca="1" si="54">IFERROR(INDEX(INDIRECT(T$2&amp;"!F1:F1000"),MATCH(G165,INDIRECT(T$2&amp;"!C1:C1000"),0),0),"")</f>
        <v>あなたの生まれた月はいつですか</v>
      </c>
      <c r="O165" t="str">
        <f t="shared" ref="O165" ca="1" si="55">IFERROR(INDEX(INDIRECT(U$2&amp;"!F1:F1000"),MATCH(H165,INDIRECT(U$2&amp;"!C1:C1000"),0),0),"")</f>
        <v>あなたの生まれた月はいつですか</v>
      </c>
      <c r="P165" t="str">
        <f t="shared" ref="P165" ca="1" si="56">IFERROR(INDEX(INDIRECT(V$2&amp;"!F1:F1000"),MATCH(I165,INDIRECT(V$2&amp;"!C1:C1000"),0),0),"")</f>
        <v>あなたの生まれた月はいつですか</v>
      </c>
      <c r="Q165" t="str">
        <f t="shared" ref="Q165" ca="1" si="57">IFERROR(INDEX(INDIRECT(W$2&amp;"!F1:F1000"),MATCH(J165,INDIRECT(W$2&amp;"!C1:C1000"),0),0),"")</f>
        <v>あなたの生まれた月はいつですか</v>
      </c>
      <c r="R165" t="str">
        <f t="shared" ref="R165" ca="1" si="58">IFERROR(INDEX(INDIRECT(X$2&amp;"!F1:F1000"),MATCH(K165,INDIRECT(X$2&amp;"!C1:C1000"),0),0),"")</f>
        <v>あなたの生まれた月はいつですか</v>
      </c>
      <c r="S165" t="str">
        <f t="shared" ref="S165" ca="1" si="59">IFERROR(INDEX(INDIRECT(Y$2&amp;"!F1:F1000"),MATCH(L165,INDIRECT(Y$2&amp;"!C1:C1000"),0),0),"")</f>
        <v>あなたの生まれた月はいつですか</v>
      </c>
      <c r="T165">
        <f t="shared" ref="T165" ca="1" si="60">IFERROR(INDEX(INDIRECT(T$2&amp;"!A1:A1000"),MATCH(G165,INDIRECT(T$2&amp;"!C1:C1000"),0),0),"")</f>
        <v>103</v>
      </c>
      <c r="U165">
        <f t="shared" ref="U165" ca="1" si="61">IFERROR(INDEX(INDIRECT(U$2&amp;"!A1:A1000"),MATCH(H165,INDIRECT(U$2&amp;"!C1:C1000"),0),0),"")</f>
        <v>101</v>
      </c>
      <c r="V165">
        <f t="shared" ref="V165" ca="1" si="62">IFERROR(INDEX(INDIRECT(V$2&amp;"!A1:A1000"),MATCH(I165,INDIRECT(V$2&amp;"!C1:C1000"),0),0),"")</f>
        <v>89</v>
      </c>
      <c r="W165">
        <f t="shared" ref="W165" ca="1" si="63">IFERROR(INDEX(INDIRECT(W$2&amp;"!A1:A1000"),MATCH(J165,INDIRECT(W$2&amp;"!C1:C1000"),0),0),"")</f>
        <v>85</v>
      </c>
      <c r="X165">
        <f t="shared" ref="X165" ca="1" si="64">IFERROR(INDEX(INDIRECT(X$2&amp;"!A1:A1000"),MATCH(K165,INDIRECT(X$2&amp;"!C1:C1000"),0),0),"")</f>
        <v>96</v>
      </c>
      <c r="Y165">
        <f t="shared" ref="Y165" ca="1" si="65">IFERROR(INDEX(INDIRECT(Y$2&amp;"!A1:A1000"),MATCH(L165,INDIRECT(Y$2&amp;"!C1:C1000"),0),0),"")</f>
        <v>101</v>
      </c>
      <c r="Z165" t="s">
        <v>2584</v>
      </c>
      <c r="AA165" t="s">
        <v>3137</v>
      </c>
      <c r="AB165" t="s">
        <v>3140</v>
      </c>
      <c r="AC165" t="s">
        <v>3143</v>
      </c>
      <c r="AD165" t="s">
        <v>3146</v>
      </c>
      <c r="AE165" t="s">
        <v>3149</v>
      </c>
    </row>
    <row r="166" spans="1:31">
      <c r="A166">
        <v>129</v>
      </c>
      <c r="C166" t="s">
        <v>24</v>
      </c>
      <c r="D166" t="str">
        <f t="shared" ref="D166" si="66">CONCATENATE(C166,"_",B166)</f>
        <v>生まれた月_</v>
      </c>
      <c r="E166" t="str">
        <f>INDEX(対応表2!E:E,MATCH(統一!D166,対応表2!D:D,0),0)</f>
        <v>q138</v>
      </c>
      <c r="G166" t="s">
        <v>1471</v>
      </c>
      <c r="H166" t="s">
        <v>1469</v>
      </c>
      <c r="I166" t="s">
        <v>205</v>
      </c>
      <c r="J166" t="s">
        <v>201</v>
      </c>
      <c r="K166" t="s">
        <v>220</v>
      </c>
      <c r="L166" t="s">
        <v>239</v>
      </c>
      <c r="N166" t="str">
        <f t="shared" ref="N166" ca="1" si="67">IFERROR(INDEX(INDIRECT(T$2&amp;"!F1:F1000"),MATCH(G166,INDIRECT(T$2&amp;"!C1:C1000"),0),0),"")</f>
        <v>あなたの生まれた月はいつですか</v>
      </c>
      <c r="O166" t="str">
        <f t="shared" ref="O166" ca="1" si="68">IFERROR(INDEX(INDIRECT(U$2&amp;"!F1:F1000"),MATCH(H166,INDIRECT(U$2&amp;"!C1:C1000"),0),0),"")</f>
        <v>あなたの生まれた月はいつですか</v>
      </c>
      <c r="P166" t="str">
        <f t="shared" ref="P166" ca="1" si="69">IFERROR(INDEX(INDIRECT(V$2&amp;"!F1:F1000"),MATCH(I166,INDIRECT(V$2&amp;"!C1:C1000"),0),0),"")</f>
        <v>あなたの生まれた月はいつですか</v>
      </c>
      <c r="Q166" t="str">
        <f t="shared" ref="Q166" ca="1" si="70">IFERROR(INDEX(INDIRECT(W$2&amp;"!F1:F1000"),MATCH(J166,INDIRECT(W$2&amp;"!C1:C1000"),0),0),"")</f>
        <v>あなたの生まれた月はいつですか</v>
      </c>
      <c r="R166" t="str">
        <f t="shared" ref="R166" ca="1" si="71">IFERROR(INDEX(INDIRECT(X$2&amp;"!F1:F1000"),MATCH(K166,INDIRECT(X$2&amp;"!C1:C1000"),0),0),"")</f>
        <v>あなたの生まれた月はいつですか</v>
      </c>
      <c r="S166" t="str">
        <f t="shared" ref="S166" ca="1" si="72">IFERROR(INDEX(INDIRECT(Y$2&amp;"!F1:F1000"),MATCH(L166,INDIRECT(Y$2&amp;"!C1:C1000"),0),0),"")</f>
        <v>あなたの生まれた月はいつですか</v>
      </c>
      <c r="T166">
        <f t="shared" ref="T166" ca="1" si="73">IFERROR(INDEX(INDIRECT(T$2&amp;"!A1:A1000"),MATCH(G166,INDIRECT(T$2&amp;"!C1:C1000"),0),0),"")</f>
        <v>103</v>
      </c>
      <c r="U166">
        <f t="shared" ref="U166" ca="1" si="74">IFERROR(INDEX(INDIRECT(U$2&amp;"!A1:A1000"),MATCH(H166,INDIRECT(U$2&amp;"!C1:C1000"),0),0),"")</f>
        <v>101</v>
      </c>
      <c r="V166">
        <f t="shared" ref="V166" ca="1" si="75">IFERROR(INDEX(INDIRECT(V$2&amp;"!A1:A1000"),MATCH(I166,INDIRECT(V$2&amp;"!C1:C1000"),0),0),"")</f>
        <v>89</v>
      </c>
      <c r="W166">
        <f t="shared" ref="W166" ca="1" si="76">IFERROR(INDEX(INDIRECT(W$2&amp;"!A1:A1000"),MATCH(J166,INDIRECT(W$2&amp;"!C1:C1000"),0),0),"")</f>
        <v>85</v>
      </c>
      <c r="X166">
        <f t="shared" ref="X166" ca="1" si="77">IFERROR(INDEX(INDIRECT(X$2&amp;"!A1:A1000"),MATCH(K166,INDIRECT(X$2&amp;"!C1:C1000"),0),0),"")</f>
        <v>96</v>
      </c>
      <c r="Y166">
        <f t="shared" ref="Y166" ca="1" si="78">IFERROR(INDEX(INDIRECT(Y$2&amp;"!A1:A1000"),MATCH(L166,INDIRECT(Y$2&amp;"!C1:C1000"),0),0),"")</f>
        <v>101</v>
      </c>
      <c r="Z166" t="s">
        <v>2583</v>
      </c>
      <c r="AA166" t="s">
        <v>3138</v>
      </c>
      <c r="AB166" t="s">
        <v>3141</v>
      </c>
      <c r="AC166" t="s">
        <v>3144</v>
      </c>
      <c r="AD166" t="s">
        <v>3147</v>
      </c>
      <c r="AE166" t="s">
        <v>3150</v>
      </c>
    </row>
    <row r="167" spans="1:31">
      <c r="A167">
        <v>130</v>
      </c>
      <c r="C167" t="s">
        <v>1488</v>
      </c>
      <c r="D167" t="str">
        <f t="shared" si="45"/>
        <v>調査実施科目でどれが好きか_</v>
      </c>
      <c r="E167" t="str">
        <f>INDEX(対応表2!E:E,MATCH(統一!D167,対応表2!D:D,0),0)</f>
        <v>q212</v>
      </c>
      <c r="G167" t="s">
        <v>1472</v>
      </c>
      <c r="H167" t="s">
        <v>1470</v>
      </c>
      <c r="I167" t="s">
        <v>220</v>
      </c>
      <c r="J167" t="s">
        <v>202</v>
      </c>
      <c r="K167" t="s">
        <v>226</v>
      </c>
      <c r="L167" t="s">
        <v>240</v>
      </c>
      <c r="N167" t="str">
        <f t="shared" ca="1" si="46"/>
        <v>調さ実し科目でどちらの科目がすきですか</v>
      </c>
      <c r="O167" t="str">
        <f t="shared" ca="1" si="47"/>
        <v>調さ実施科目でどちらの科目が好きですか</v>
      </c>
      <c r="P167" t="str">
        <f t="shared" ca="1" si="48"/>
        <v>調査実施科目でどちらの科目が好きですか</v>
      </c>
      <c r="Q167" t="str">
        <f t="shared" ca="1" si="49"/>
        <v>調査実施科目でどちらの科目が好きですか</v>
      </c>
      <c r="R167" t="str">
        <f t="shared" ca="1" si="50"/>
        <v>調査実施科目でどの科目が一番好きですか</v>
      </c>
      <c r="S167" t="str">
        <f t="shared" ca="1" si="51"/>
        <v>調査実施科目でどの科目が一番好きですか</v>
      </c>
      <c r="T167">
        <f t="shared" ca="1" si="52"/>
        <v>104</v>
      </c>
      <c r="U167">
        <f t="shared" ca="1" si="40"/>
        <v>102</v>
      </c>
      <c r="V167">
        <f t="shared" ca="1" si="41"/>
        <v>90</v>
      </c>
      <c r="W167">
        <f t="shared" ca="1" si="42"/>
        <v>86</v>
      </c>
      <c r="X167">
        <f t="shared" ca="1" si="43"/>
        <v>97</v>
      </c>
      <c r="Y167">
        <f t="shared" ca="1" si="44"/>
        <v>102</v>
      </c>
      <c r="Z167" t="str">
        <f ca="1">IF(T167&lt;&gt;"",INDEX(IDマスタ!$C$1:$C$1000,SUMPRODUCT((IDマスタ!$B$1:$B$1000=Z$3)*(IDマスタ!$E$1:$E$1000=T167)*1,ROW(IDマスタ!$A$1:$A$1000)),0),"")</f>
        <v>Q00000001040</v>
      </c>
      <c r="AA167" t="str">
        <f ca="1">IF(U167&lt;&gt;"",INDEX(IDマスタ!$C$1:$C$1000,SUMPRODUCT((IDマスタ!$B$1:$B$1000=AA$3)*(IDマスタ!$E$1:$E$1000=U167)*1,ROW(IDマスタ!$A$1:$A$1000)),0),"")</f>
        <v>Q00000002060</v>
      </c>
      <c r="AB167" t="str">
        <f ca="1">IF(V167&lt;&gt;"",INDEX(IDマスタ!$C$1:$C$1000,SUMPRODUCT((IDマスタ!$B$1:$B$1000=AB$3)*(IDマスタ!$E$1:$E$1000=V167)*1,ROW(IDマスタ!$A$1:$A$1000)),0),"")</f>
        <v>Q00000002960</v>
      </c>
      <c r="AC167" t="str">
        <f ca="1">IF(W167&lt;&gt;"",INDEX(IDマスタ!$C$1:$C$1000,SUMPRODUCT((IDマスタ!$B$1:$B$1000=AC$3)*(IDマスタ!$E$1:$E$1000=W167)*1,ROW(IDマスタ!$A$1:$A$1000)),0),"")</f>
        <v>Q00000003820</v>
      </c>
      <c r="AD167" t="str">
        <f ca="1">IF(X167&lt;&gt;"",INDEX(IDマスタ!$C$1:$C$1000,SUMPRODUCT((IDマスタ!$B$1:$B$1000=AD$3)*(IDマスタ!$E$1:$E$1000=X167)*1,ROW(IDマスタ!$A$1:$A$1000)),0),"")</f>
        <v>Q00000004790</v>
      </c>
      <c r="AE167" t="str">
        <f ca="1">IF(Y167&lt;&gt;"",INDEX(IDマスタ!$C$1:$C$1000,SUMPRODUCT((IDマスタ!$B$1:$B$1000=AE$3)*(IDマスタ!$E$1:$E$1000=Y167)*1,ROW(IDマスタ!$A$1:$A$1000)),0),"")</f>
        <v>Q00000005810</v>
      </c>
    </row>
    <row r="168" spans="1:31">
      <c r="C168" t="s">
        <v>1491</v>
      </c>
      <c r="D168" t="str">
        <f t="shared" si="45"/>
        <v>算数に対する学習意欲_</v>
      </c>
      <c r="E168" t="e">
        <f>INDEX(対応表2!E:E,MATCH(統一!D168,対応表2!D:D,0),0)</f>
        <v>#N/A</v>
      </c>
      <c r="N168" t="str">
        <f t="shared" ca="1" si="46"/>
        <v/>
      </c>
      <c r="O168" t="str">
        <f t="shared" ca="1" si="47"/>
        <v/>
      </c>
      <c r="P168" t="str">
        <f t="shared" ca="1" si="48"/>
        <v/>
      </c>
      <c r="Q168" t="str">
        <f t="shared" ca="1" si="49"/>
        <v/>
      </c>
      <c r="R168" t="str">
        <f t="shared" ca="1" si="50"/>
        <v/>
      </c>
      <c r="S168" t="str">
        <f t="shared" ca="1" si="51"/>
        <v/>
      </c>
      <c r="T168" t="str">
        <f t="shared" ca="1" si="52"/>
        <v/>
      </c>
      <c r="U168" t="str">
        <f t="shared" ca="1" si="40"/>
        <v/>
      </c>
      <c r="V168" t="str">
        <f t="shared" ca="1" si="41"/>
        <v/>
      </c>
      <c r="W168" t="str">
        <f t="shared" ca="1" si="42"/>
        <v/>
      </c>
      <c r="X168" t="str">
        <f t="shared" ca="1" si="43"/>
        <v/>
      </c>
      <c r="Y168" t="str">
        <f t="shared" ca="1" si="44"/>
        <v/>
      </c>
      <c r="Z168" t="str">
        <f ca="1">IF(T168&lt;&gt;"",INDEX(IDマスタ!$C$1:$C$1000,SUMPRODUCT((IDマスタ!$B$1:$B$1000=Z$3)*(IDマスタ!$E$1:$E$1000=T168)*1,ROW(IDマスタ!$A$1:$A$1000)),0),"")</f>
        <v/>
      </c>
      <c r="AA168" t="str">
        <f ca="1">IF(U168&lt;&gt;"",INDEX(IDマスタ!$C$1:$C$1000,SUMPRODUCT((IDマスタ!$B$1:$B$1000=AA$3)*(IDマスタ!$E$1:$E$1000=U168)*1,ROW(IDマスタ!$A$1:$A$1000)),0),"")</f>
        <v/>
      </c>
      <c r="AB168" t="str">
        <f ca="1">IF(V168&lt;&gt;"",INDEX(IDマスタ!$C$1:$C$1000,SUMPRODUCT((IDマスタ!$B$1:$B$1000=AB$3)*(IDマスタ!$E$1:$E$1000=V168)*1,ROW(IDマスタ!$A$1:$A$1000)),0),"")</f>
        <v/>
      </c>
      <c r="AC168" t="str">
        <f ca="1">IF(W168&lt;&gt;"",INDEX(IDマスタ!$C$1:$C$1000,SUMPRODUCT((IDマスタ!$B$1:$B$1000=AC$3)*(IDマスタ!$E$1:$E$1000=W168)*1,ROW(IDマスタ!$A$1:$A$1000)),0),"")</f>
        <v/>
      </c>
      <c r="AD168" t="str">
        <f ca="1">IF(X168&lt;&gt;"",INDEX(IDマスタ!$C$1:$C$1000,SUMPRODUCT((IDマスタ!$B$1:$B$1000=AD$3)*(IDマスタ!$E$1:$E$1000=X168)*1,ROW(IDマスタ!$A$1:$A$1000)),0),"")</f>
        <v/>
      </c>
      <c r="AE168" t="str">
        <f ca="1">IF(Y168&lt;&gt;"",INDEX(IDマスタ!$C$1:$C$1000,SUMPRODUCT((IDマスタ!$B$1:$B$1000=AE$3)*(IDマスタ!$E$1:$E$1000=Y168)*1,ROW(IDマスタ!$A$1:$A$1000)),0),"")</f>
        <v/>
      </c>
    </row>
    <row r="169" spans="1:31">
      <c r="A169">
        <v>131</v>
      </c>
      <c r="B169" t="s">
        <v>1981</v>
      </c>
      <c r="C169" t="s">
        <v>1492</v>
      </c>
      <c r="D169" t="str">
        <f t="shared" si="45"/>
        <v>算数についての本を読むのが好き_数学的リテラシー</v>
      </c>
      <c r="E169" t="str">
        <f>INDEX(対応表2!E:E,MATCH(統一!D169,対応表2!D:D,0),0)</f>
        <v>q238</v>
      </c>
      <c r="G169" t="s">
        <v>136</v>
      </c>
      <c r="H169" t="s">
        <v>200</v>
      </c>
      <c r="N169" t="str">
        <f t="shared" ca="1" si="46"/>
        <v>算数についての本を読むのが好きである</v>
      </c>
      <c r="O169" t="str">
        <f t="shared" ca="1" si="47"/>
        <v>算数についての本を読むのがすきである</v>
      </c>
      <c r="P169" t="str">
        <f t="shared" ca="1" si="48"/>
        <v/>
      </c>
      <c r="Q169" t="str">
        <f t="shared" ca="1" si="49"/>
        <v/>
      </c>
      <c r="R169" t="str">
        <f t="shared" ca="1" si="50"/>
        <v/>
      </c>
      <c r="S169" t="str">
        <f t="shared" ca="1" si="51"/>
        <v/>
      </c>
      <c r="T169">
        <f t="shared" ca="1" si="52"/>
        <v>29</v>
      </c>
      <c r="U169">
        <f t="shared" ca="1" si="40"/>
        <v>84</v>
      </c>
      <c r="V169" t="str">
        <f t="shared" ca="1" si="41"/>
        <v/>
      </c>
      <c r="W169" t="str">
        <f t="shared" ca="1" si="42"/>
        <v/>
      </c>
      <c r="X169" t="str">
        <f t="shared" ca="1" si="43"/>
        <v/>
      </c>
      <c r="Y169" t="str">
        <f t="shared" ca="1" si="44"/>
        <v/>
      </c>
      <c r="Z169" t="str">
        <f ca="1">IF(T169&lt;&gt;"",INDEX(IDマスタ!$C$1:$C$1000,SUMPRODUCT((IDマスタ!$B$1:$B$1000=Z$3)*(IDマスタ!$E$1:$E$1000=T169)*1,ROW(IDマスタ!$A$1:$A$1000)),0),"")</f>
        <v>Q00000000290</v>
      </c>
      <c r="AA169" t="str">
        <f ca="1">IF(U169&lt;&gt;"",INDEX(IDマスタ!$C$1:$C$1000,SUMPRODUCT((IDマスタ!$B$1:$B$1000=AA$3)*(IDマスタ!$E$1:$E$1000=U169)*1,ROW(IDマスタ!$A$1:$A$1000)),0),"")</f>
        <v>Q00000001880</v>
      </c>
      <c r="AB169" t="str">
        <f ca="1">IF(V169&lt;&gt;"",INDEX(IDマスタ!$C$1:$C$1000,SUMPRODUCT((IDマスタ!$B$1:$B$1000=AB$3)*(IDマスタ!$E$1:$E$1000=V169)*1,ROW(IDマスタ!$A$1:$A$1000)),0),"")</f>
        <v/>
      </c>
      <c r="AC169" t="str">
        <f ca="1">IF(W169&lt;&gt;"",INDEX(IDマスタ!$C$1:$C$1000,SUMPRODUCT((IDマスタ!$B$1:$B$1000=AC$3)*(IDマスタ!$E$1:$E$1000=W169)*1,ROW(IDマスタ!$A$1:$A$1000)),0),"")</f>
        <v/>
      </c>
      <c r="AD169" t="str">
        <f ca="1">IF(X169&lt;&gt;"",INDEX(IDマスタ!$C$1:$C$1000,SUMPRODUCT((IDマスタ!$B$1:$B$1000=AD$3)*(IDマスタ!$E$1:$E$1000=X169)*1,ROW(IDマスタ!$A$1:$A$1000)),0),"")</f>
        <v/>
      </c>
      <c r="AE169" t="str">
        <f ca="1">IF(Y169&lt;&gt;"",INDEX(IDマスタ!$C$1:$C$1000,SUMPRODUCT((IDマスタ!$B$1:$B$1000=AE$3)*(IDマスタ!$E$1:$E$1000=Y169)*1,ROW(IDマスタ!$A$1:$A$1000)),0),"")</f>
        <v/>
      </c>
    </row>
    <row r="170" spans="1:31">
      <c r="A170">
        <v>132</v>
      </c>
      <c r="B170" t="s">
        <v>1981</v>
      </c>
      <c r="C170" t="s">
        <v>2048</v>
      </c>
      <c r="D170" t="str">
        <f t="shared" si="45"/>
        <v>つきたい仕事に役立ちそうだから、算数はがんばるかちがある_数学的リテラシー</v>
      </c>
      <c r="E170" t="str">
        <f>INDEX(対応表2!E:E,MATCH(統一!D170,対応表2!D:D,0),0)</f>
        <v>q242</v>
      </c>
      <c r="G170" t="s">
        <v>137</v>
      </c>
      <c r="N170" t="str">
        <f t="shared" ca="1" si="46"/>
        <v>しょう来つきたい仕事に役立ちそうだから，算数はがんばるかちがある</v>
      </c>
      <c r="O170" t="str">
        <f t="shared" ca="1" si="47"/>
        <v/>
      </c>
      <c r="P170" t="str">
        <f t="shared" ca="1" si="48"/>
        <v/>
      </c>
      <c r="Q170" t="str">
        <f t="shared" ca="1" si="49"/>
        <v/>
      </c>
      <c r="R170" t="str">
        <f t="shared" ca="1" si="50"/>
        <v/>
      </c>
      <c r="S170" t="str">
        <f t="shared" ca="1" si="51"/>
        <v/>
      </c>
      <c r="T170">
        <f t="shared" ca="1" si="52"/>
        <v>30</v>
      </c>
      <c r="U170" t="str">
        <f t="shared" ca="1" si="40"/>
        <v/>
      </c>
      <c r="V170" t="str">
        <f t="shared" ca="1" si="41"/>
        <v/>
      </c>
      <c r="W170" t="str">
        <f t="shared" ca="1" si="42"/>
        <v/>
      </c>
      <c r="X170" t="str">
        <f t="shared" ca="1" si="43"/>
        <v/>
      </c>
      <c r="Y170" t="str">
        <f t="shared" ca="1" si="44"/>
        <v/>
      </c>
      <c r="Z170" t="str">
        <f ca="1">IF(T170&lt;&gt;"",INDEX(IDマスタ!$C$1:$C$1000,SUMPRODUCT((IDマスタ!$B$1:$B$1000=Z$3)*(IDマスタ!$E$1:$E$1000=T170)*1,ROW(IDマスタ!$A$1:$A$1000)),0),"")</f>
        <v>Q00000000300</v>
      </c>
      <c r="AA170" t="str">
        <f ca="1">IF(U170&lt;&gt;"",INDEX(IDマスタ!$C$1:$C$1000,SUMPRODUCT((IDマスタ!$B$1:$B$1000=AA$3)*(IDマスタ!$E$1:$E$1000=U170)*1,ROW(IDマスタ!$A$1:$A$1000)),0),"")</f>
        <v/>
      </c>
      <c r="AB170" t="str">
        <f ca="1">IF(V170&lt;&gt;"",INDEX(IDマスタ!$C$1:$C$1000,SUMPRODUCT((IDマスタ!$B$1:$B$1000=AB$3)*(IDマスタ!$E$1:$E$1000=V170)*1,ROW(IDマスタ!$A$1:$A$1000)),0),"")</f>
        <v/>
      </c>
      <c r="AC170" t="str">
        <f ca="1">IF(W170&lt;&gt;"",INDEX(IDマスタ!$C$1:$C$1000,SUMPRODUCT((IDマスタ!$B$1:$B$1000=AC$3)*(IDマスタ!$E$1:$E$1000=W170)*1,ROW(IDマスタ!$A$1:$A$1000)),0),"")</f>
        <v/>
      </c>
      <c r="AD170" t="str">
        <f ca="1">IF(X170&lt;&gt;"",INDEX(IDマスタ!$C$1:$C$1000,SUMPRODUCT((IDマスタ!$B$1:$B$1000=AD$3)*(IDマスタ!$E$1:$E$1000=X170)*1,ROW(IDマスタ!$A$1:$A$1000)),0),"")</f>
        <v/>
      </c>
      <c r="AE170" t="str">
        <f ca="1">IF(Y170&lt;&gt;"",INDEX(IDマスタ!$C$1:$C$1000,SUMPRODUCT((IDマスタ!$B$1:$B$1000=AE$3)*(IDマスタ!$E$1:$E$1000=Y170)*1,ROW(IDマスタ!$A$1:$A$1000)),0),"")</f>
        <v/>
      </c>
    </row>
    <row r="171" spans="1:31">
      <c r="A171">
        <v>133</v>
      </c>
      <c r="B171" t="s">
        <v>1981</v>
      </c>
      <c r="C171" t="s">
        <v>1493</v>
      </c>
      <c r="D171" t="str">
        <f t="shared" si="45"/>
        <v>算数の授業が楽しみ_数学的リテラシー</v>
      </c>
      <c r="E171" t="str">
        <f>INDEX(対応表2!E:E,MATCH(統一!D171,対応表2!D:D,0),0)</f>
        <v>q239</v>
      </c>
      <c r="G171" t="s">
        <v>138</v>
      </c>
      <c r="H171" t="s">
        <v>201</v>
      </c>
      <c r="N171" t="str">
        <f t="shared" ca="1" si="46"/>
        <v>算数のじゅ業が楽しみである</v>
      </c>
      <c r="O171" t="str">
        <f t="shared" ca="1" si="47"/>
        <v>算数の授業が楽しみである</v>
      </c>
      <c r="P171" t="str">
        <f t="shared" ca="1" si="48"/>
        <v/>
      </c>
      <c r="Q171" t="str">
        <f t="shared" ca="1" si="49"/>
        <v/>
      </c>
      <c r="R171" t="str">
        <f t="shared" ca="1" si="50"/>
        <v/>
      </c>
      <c r="S171" t="str">
        <f t="shared" ca="1" si="51"/>
        <v/>
      </c>
      <c r="T171">
        <f t="shared" ca="1" si="52"/>
        <v>31</v>
      </c>
      <c r="U171">
        <f t="shared" ca="1" si="40"/>
        <v>85</v>
      </c>
      <c r="V171" t="str">
        <f t="shared" ca="1" si="41"/>
        <v/>
      </c>
      <c r="W171" t="str">
        <f t="shared" ca="1" si="42"/>
        <v/>
      </c>
      <c r="X171" t="str">
        <f t="shared" ca="1" si="43"/>
        <v/>
      </c>
      <c r="Y171" t="str">
        <f t="shared" ca="1" si="44"/>
        <v/>
      </c>
      <c r="Z171" t="str">
        <f ca="1">IF(T171&lt;&gt;"",INDEX(IDマスタ!$C$1:$C$1000,SUMPRODUCT((IDマスタ!$B$1:$B$1000=Z$3)*(IDマスタ!$E$1:$E$1000=T171)*1,ROW(IDマスタ!$A$1:$A$1000)),0),"")</f>
        <v>Q00000000310</v>
      </c>
      <c r="AA171" t="str">
        <f ca="1">IF(U171&lt;&gt;"",INDEX(IDマスタ!$C$1:$C$1000,SUMPRODUCT((IDマスタ!$B$1:$B$1000=AA$3)*(IDマスタ!$E$1:$E$1000=U171)*1,ROW(IDマスタ!$A$1:$A$1000)),0),"")</f>
        <v>Q00000001890</v>
      </c>
      <c r="AB171" t="str">
        <f ca="1">IF(V171&lt;&gt;"",INDEX(IDマスタ!$C$1:$C$1000,SUMPRODUCT((IDマスタ!$B$1:$B$1000=AB$3)*(IDマスタ!$E$1:$E$1000=V171)*1,ROW(IDマスタ!$A$1:$A$1000)),0),"")</f>
        <v/>
      </c>
      <c r="AC171" t="str">
        <f ca="1">IF(W171&lt;&gt;"",INDEX(IDマスタ!$C$1:$C$1000,SUMPRODUCT((IDマスタ!$B$1:$B$1000=AC$3)*(IDマスタ!$E$1:$E$1000=W171)*1,ROW(IDマスタ!$A$1:$A$1000)),0),"")</f>
        <v/>
      </c>
      <c r="AD171" t="str">
        <f ca="1">IF(X171&lt;&gt;"",INDEX(IDマスタ!$C$1:$C$1000,SUMPRODUCT((IDマスタ!$B$1:$B$1000=AD$3)*(IDマスタ!$E$1:$E$1000=X171)*1,ROW(IDマスタ!$A$1:$A$1000)),0),"")</f>
        <v/>
      </c>
      <c r="AE171" t="str">
        <f ca="1">IF(Y171&lt;&gt;"",INDEX(IDマスタ!$C$1:$C$1000,SUMPRODUCT((IDマスタ!$B$1:$B$1000=AE$3)*(IDマスタ!$E$1:$E$1000=Y171)*1,ROW(IDマスタ!$A$1:$A$1000)),0),"")</f>
        <v/>
      </c>
    </row>
    <row r="172" spans="1:31">
      <c r="A172">
        <v>134</v>
      </c>
      <c r="B172" t="s">
        <v>1981</v>
      </c>
      <c r="C172" t="s">
        <v>1494</v>
      </c>
      <c r="D172" t="str">
        <f t="shared" si="45"/>
        <v>算数の勉強をするのは楽しいから_数学的リテラシー</v>
      </c>
      <c r="E172" t="str">
        <f>INDEX(対応表2!E:E,MATCH(統一!D172,対応表2!D:D,0),0)</f>
        <v>q240</v>
      </c>
      <c r="G172" t="s">
        <v>139</v>
      </c>
      <c r="H172" t="s">
        <v>202</v>
      </c>
      <c r="N172" t="str">
        <f t="shared" ca="1" si="46"/>
        <v>算数を勉強しているのは楽しいからである</v>
      </c>
      <c r="O172" t="str">
        <f t="shared" ca="1" si="47"/>
        <v>算数を勉強しているのは楽しいからである</v>
      </c>
      <c r="P172" t="str">
        <f t="shared" ca="1" si="48"/>
        <v/>
      </c>
      <c r="Q172" t="str">
        <f t="shared" ca="1" si="49"/>
        <v/>
      </c>
      <c r="R172" t="str">
        <f t="shared" ca="1" si="50"/>
        <v/>
      </c>
      <c r="S172" t="str">
        <f t="shared" ca="1" si="51"/>
        <v/>
      </c>
      <c r="T172">
        <f t="shared" ca="1" si="52"/>
        <v>32</v>
      </c>
      <c r="U172">
        <f t="shared" ca="1" si="40"/>
        <v>86</v>
      </c>
      <c r="V172" t="str">
        <f t="shared" ca="1" si="41"/>
        <v/>
      </c>
      <c r="W172" t="str">
        <f t="shared" ca="1" si="42"/>
        <v/>
      </c>
      <c r="X172" t="str">
        <f t="shared" ca="1" si="43"/>
        <v/>
      </c>
      <c r="Y172" t="str">
        <f t="shared" ca="1" si="44"/>
        <v/>
      </c>
      <c r="Z172" t="str">
        <f ca="1">IF(T172&lt;&gt;"",INDEX(IDマスタ!$C$1:$C$1000,SUMPRODUCT((IDマスタ!$B$1:$B$1000=Z$3)*(IDマスタ!$E$1:$E$1000=T172)*1,ROW(IDマスタ!$A$1:$A$1000)),0),"")</f>
        <v>Q00000000320</v>
      </c>
      <c r="AA172" t="str">
        <f ca="1">IF(U172&lt;&gt;"",INDEX(IDマスタ!$C$1:$C$1000,SUMPRODUCT((IDマスタ!$B$1:$B$1000=AA$3)*(IDマスタ!$E$1:$E$1000=U172)*1,ROW(IDマスタ!$A$1:$A$1000)),0),"")</f>
        <v>Q00000001900</v>
      </c>
      <c r="AB172" t="str">
        <f ca="1">IF(V172&lt;&gt;"",INDEX(IDマスタ!$C$1:$C$1000,SUMPRODUCT((IDマスタ!$B$1:$B$1000=AB$3)*(IDマスタ!$E$1:$E$1000=V172)*1,ROW(IDマスタ!$A$1:$A$1000)),0),"")</f>
        <v/>
      </c>
      <c r="AC172" t="str">
        <f ca="1">IF(W172&lt;&gt;"",INDEX(IDマスタ!$C$1:$C$1000,SUMPRODUCT((IDマスタ!$B$1:$B$1000=AC$3)*(IDマスタ!$E$1:$E$1000=W172)*1,ROW(IDマスタ!$A$1:$A$1000)),0),"")</f>
        <v/>
      </c>
      <c r="AD172" t="str">
        <f ca="1">IF(X172&lt;&gt;"",INDEX(IDマスタ!$C$1:$C$1000,SUMPRODUCT((IDマスタ!$B$1:$B$1000=AD$3)*(IDマスタ!$E$1:$E$1000=X172)*1,ROW(IDマスタ!$A$1:$A$1000)),0),"")</f>
        <v/>
      </c>
      <c r="AE172" t="str">
        <f ca="1">IF(Y172&lt;&gt;"",INDEX(IDマスタ!$C$1:$C$1000,SUMPRODUCT((IDマスタ!$B$1:$B$1000=AE$3)*(IDマスタ!$E$1:$E$1000=Y172)*1,ROW(IDマスタ!$A$1:$A$1000)),0),"")</f>
        <v/>
      </c>
    </row>
    <row r="173" spans="1:31">
      <c r="A173">
        <v>135</v>
      </c>
      <c r="B173" t="s">
        <v>1981</v>
      </c>
      <c r="C173" t="s">
        <v>1983</v>
      </c>
      <c r="D173" t="str">
        <f t="shared" si="45"/>
        <v>仕事の可能性を広げてくれるから、算数は学びがいがある_数学的リテラシー</v>
      </c>
      <c r="E173" t="str">
        <f>INDEX(対応表2!E:E,MATCH(統一!D173,対応表2!D:D,0),0)</f>
        <v>q243</v>
      </c>
      <c r="G173" t="s">
        <v>140</v>
      </c>
      <c r="N173" t="str">
        <f t="shared" ca="1" si="46"/>
        <v>しょう来の仕事のかのうせいを広げてくれるから，算数は学びがいがある</v>
      </c>
      <c r="O173" t="str">
        <f t="shared" ca="1" si="47"/>
        <v/>
      </c>
      <c r="P173" t="str">
        <f t="shared" ca="1" si="48"/>
        <v/>
      </c>
      <c r="Q173" t="str">
        <f t="shared" ca="1" si="49"/>
        <v/>
      </c>
      <c r="R173" t="str">
        <f t="shared" ca="1" si="50"/>
        <v/>
      </c>
      <c r="S173" t="str">
        <f t="shared" ca="1" si="51"/>
        <v/>
      </c>
      <c r="T173">
        <f t="shared" ca="1" si="52"/>
        <v>33</v>
      </c>
      <c r="U173" t="str">
        <f t="shared" ca="1" si="40"/>
        <v/>
      </c>
      <c r="V173" t="str">
        <f t="shared" ca="1" si="41"/>
        <v/>
      </c>
      <c r="W173" t="str">
        <f t="shared" ca="1" si="42"/>
        <v/>
      </c>
      <c r="X173" t="str">
        <f t="shared" ca="1" si="43"/>
        <v/>
      </c>
      <c r="Y173" t="str">
        <f t="shared" ca="1" si="44"/>
        <v/>
      </c>
      <c r="Z173" t="str">
        <f ca="1">IF(T173&lt;&gt;"",INDEX(IDマスタ!$C$1:$C$1000,SUMPRODUCT((IDマスタ!$B$1:$B$1000=Z$3)*(IDマスタ!$E$1:$E$1000=T173)*1,ROW(IDマスタ!$A$1:$A$1000)),0),"")</f>
        <v>Q00000000330</v>
      </c>
      <c r="AA173" t="str">
        <f ca="1">IF(U173&lt;&gt;"",INDEX(IDマスタ!$C$1:$C$1000,SUMPRODUCT((IDマスタ!$B$1:$B$1000=AA$3)*(IDマスタ!$E$1:$E$1000=U173)*1,ROW(IDマスタ!$A$1:$A$1000)),0),"")</f>
        <v/>
      </c>
      <c r="AB173" t="str">
        <f ca="1">IF(V173&lt;&gt;"",INDEX(IDマスタ!$C$1:$C$1000,SUMPRODUCT((IDマスタ!$B$1:$B$1000=AB$3)*(IDマスタ!$E$1:$E$1000=V173)*1,ROW(IDマスタ!$A$1:$A$1000)),0),"")</f>
        <v/>
      </c>
      <c r="AC173" t="str">
        <f ca="1">IF(W173&lt;&gt;"",INDEX(IDマスタ!$C$1:$C$1000,SUMPRODUCT((IDマスタ!$B$1:$B$1000=AC$3)*(IDマスタ!$E$1:$E$1000=W173)*1,ROW(IDマスタ!$A$1:$A$1000)),0),"")</f>
        <v/>
      </c>
      <c r="AD173" t="str">
        <f ca="1">IF(X173&lt;&gt;"",INDEX(IDマスタ!$C$1:$C$1000,SUMPRODUCT((IDマスタ!$B$1:$B$1000=AD$3)*(IDマスタ!$E$1:$E$1000=X173)*1,ROW(IDマスタ!$A$1:$A$1000)),0),"")</f>
        <v/>
      </c>
      <c r="AE173" t="str">
        <f ca="1">IF(Y173&lt;&gt;"",INDEX(IDマスタ!$C$1:$C$1000,SUMPRODUCT((IDマスタ!$B$1:$B$1000=AE$3)*(IDマスタ!$E$1:$E$1000=Y173)*1,ROW(IDマスタ!$A$1:$A$1000)),0),"")</f>
        <v/>
      </c>
    </row>
    <row r="174" spans="1:31">
      <c r="A174">
        <v>136</v>
      </c>
      <c r="B174" t="s">
        <v>1981</v>
      </c>
      <c r="C174" t="s">
        <v>1495</v>
      </c>
      <c r="D174" t="str">
        <f t="shared" si="45"/>
        <v>算数で学ぶ内容に興味がある_数学的リテラシー</v>
      </c>
      <c r="E174" t="str">
        <f>INDEX(対応表2!E:E,MATCH(統一!D174,対応表2!D:D,0),0)</f>
        <v>q241</v>
      </c>
      <c r="G174" t="s">
        <v>141</v>
      </c>
      <c r="H174" t="s">
        <v>203</v>
      </c>
      <c r="N174" t="str">
        <f t="shared" ca="1" si="46"/>
        <v>算数で学ぶ内ようにきょう味がある</v>
      </c>
      <c r="O174" t="str">
        <f t="shared" ca="1" si="47"/>
        <v>算数で学ぶ内ようにきょう味がある</v>
      </c>
      <c r="P174" t="str">
        <f t="shared" ca="1" si="48"/>
        <v/>
      </c>
      <c r="Q174" t="str">
        <f t="shared" ca="1" si="49"/>
        <v/>
      </c>
      <c r="R174" t="str">
        <f t="shared" ca="1" si="50"/>
        <v/>
      </c>
      <c r="S174" t="str">
        <f t="shared" ca="1" si="51"/>
        <v/>
      </c>
      <c r="T174">
        <f t="shared" ca="1" si="52"/>
        <v>34</v>
      </c>
      <c r="U174">
        <f t="shared" ca="1" si="40"/>
        <v>87</v>
      </c>
      <c r="V174" t="str">
        <f t="shared" ca="1" si="41"/>
        <v/>
      </c>
      <c r="W174" t="str">
        <f t="shared" ca="1" si="42"/>
        <v/>
      </c>
      <c r="X174" t="str">
        <f t="shared" ca="1" si="43"/>
        <v/>
      </c>
      <c r="Y174" t="str">
        <f t="shared" ca="1" si="44"/>
        <v/>
      </c>
      <c r="Z174" t="str">
        <f ca="1">IF(T174&lt;&gt;"",INDEX(IDマスタ!$C$1:$C$1000,SUMPRODUCT((IDマスタ!$B$1:$B$1000=Z$3)*(IDマスタ!$E$1:$E$1000=T174)*1,ROW(IDマスタ!$A$1:$A$1000)),0),"")</f>
        <v>Q00000000340</v>
      </c>
      <c r="AA174" t="str">
        <f ca="1">IF(U174&lt;&gt;"",INDEX(IDマスタ!$C$1:$C$1000,SUMPRODUCT((IDマスタ!$B$1:$B$1000=AA$3)*(IDマスタ!$E$1:$E$1000=U174)*1,ROW(IDマスタ!$A$1:$A$1000)),0),"")</f>
        <v>Q00000001910</v>
      </c>
      <c r="AB174" t="str">
        <f ca="1">IF(V174&lt;&gt;"",INDEX(IDマスタ!$C$1:$C$1000,SUMPRODUCT((IDマスタ!$B$1:$B$1000=AB$3)*(IDマスタ!$E$1:$E$1000=V174)*1,ROW(IDマスタ!$A$1:$A$1000)),0),"")</f>
        <v/>
      </c>
      <c r="AC174" t="str">
        <f ca="1">IF(W174&lt;&gt;"",INDEX(IDマスタ!$C$1:$C$1000,SUMPRODUCT((IDマスタ!$B$1:$B$1000=AC$3)*(IDマスタ!$E$1:$E$1000=W174)*1,ROW(IDマスタ!$A$1:$A$1000)),0),"")</f>
        <v/>
      </c>
      <c r="AD174" t="str">
        <f ca="1">IF(X174&lt;&gt;"",INDEX(IDマスタ!$C$1:$C$1000,SUMPRODUCT((IDマスタ!$B$1:$B$1000=AD$3)*(IDマスタ!$E$1:$E$1000=X174)*1,ROW(IDマスタ!$A$1:$A$1000)),0),"")</f>
        <v/>
      </c>
      <c r="AE174" t="str">
        <f ca="1">IF(Y174&lt;&gt;"",INDEX(IDマスタ!$C$1:$C$1000,SUMPRODUCT((IDマスタ!$B$1:$B$1000=AE$3)*(IDマスタ!$E$1:$E$1000=Y174)*1,ROW(IDマスタ!$A$1:$A$1000)),0),"")</f>
        <v/>
      </c>
    </row>
    <row r="175" spans="1:31">
      <c r="A175">
        <v>137</v>
      </c>
      <c r="B175" t="s">
        <v>1981</v>
      </c>
      <c r="C175" t="s">
        <v>1985</v>
      </c>
      <c r="D175" t="str">
        <f t="shared" si="45"/>
        <v>算数が大事な科目なのは、勉強したいことに必要だから_数学的リテラシー</v>
      </c>
      <c r="E175" t="str">
        <f>INDEX(対応表2!E:E,MATCH(統一!D175,対応表2!D:D,0),0)</f>
        <v>q244</v>
      </c>
      <c r="G175" t="s">
        <v>142</v>
      </c>
      <c r="N175" t="str">
        <f t="shared" ca="1" si="46"/>
        <v>自分にとって算数が大事な科目なのは，これから勉強したいことにひつようだからである</v>
      </c>
      <c r="O175" t="str">
        <f t="shared" ca="1" si="47"/>
        <v/>
      </c>
      <c r="P175" t="str">
        <f t="shared" ca="1" si="48"/>
        <v/>
      </c>
      <c r="Q175" t="str">
        <f t="shared" ca="1" si="49"/>
        <v/>
      </c>
      <c r="R175" t="str">
        <f t="shared" ca="1" si="50"/>
        <v/>
      </c>
      <c r="S175" t="str">
        <f t="shared" ca="1" si="51"/>
        <v/>
      </c>
      <c r="T175">
        <f t="shared" ca="1" si="52"/>
        <v>35</v>
      </c>
      <c r="U175" t="str">
        <f t="shared" ca="1" si="40"/>
        <v/>
      </c>
      <c r="V175" t="str">
        <f t="shared" ca="1" si="41"/>
        <v/>
      </c>
      <c r="W175" t="str">
        <f t="shared" ca="1" si="42"/>
        <v/>
      </c>
      <c r="X175" t="str">
        <f t="shared" ca="1" si="43"/>
        <v/>
      </c>
      <c r="Y175" t="str">
        <f t="shared" ca="1" si="44"/>
        <v/>
      </c>
      <c r="Z175" t="str">
        <f ca="1">IF(T175&lt;&gt;"",INDEX(IDマスタ!$C$1:$C$1000,SUMPRODUCT((IDマスタ!$B$1:$B$1000=Z$3)*(IDマスタ!$E$1:$E$1000=T175)*1,ROW(IDマスタ!$A$1:$A$1000)),0),"")</f>
        <v>Q00000000350</v>
      </c>
      <c r="AA175" t="str">
        <f ca="1">IF(U175&lt;&gt;"",INDEX(IDマスタ!$C$1:$C$1000,SUMPRODUCT((IDマスタ!$B$1:$B$1000=AA$3)*(IDマスタ!$E$1:$E$1000=U175)*1,ROW(IDマスタ!$A$1:$A$1000)),0),"")</f>
        <v/>
      </c>
      <c r="AB175" t="str">
        <f ca="1">IF(V175&lt;&gt;"",INDEX(IDマスタ!$C$1:$C$1000,SUMPRODUCT((IDマスタ!$B$1:$B$1000=AB$3)*(IDマスタ!$E$1:$E$1000=V175)*1,ROW(IDマスタ!$A$1:$A$1000)),0),"")</f>
        <v/>
      </c>
      <c r="AC175" t="str">
        <f ca="1">IF(W175&lt;&gt;"",INDEX(IDマスタ!$C$1:$C$1000,SUMPRODUCT((IDマスタ!$B$1:$B$1000=AC$3)*(IDマスタ!$E$1:$E$1000=W175)*1,ROW(IDマスタ!$A$1:$A$1000)),0),"")</f>
        <v/>
      </c>
      <c r="AD175" t="str">
        <f ca="1">IF(X175&lt;&gt;"",INDEX(IDマスタ!$C$1:$C$1000,SUMPRODUCT((IDマスタ!$B$1:$B$1000=AD$3)*(IDマスタ!$E$1:$E$1000=X175)*1,ROW(IDマスタ!$A$1:$A$1000)),0),"")</f>
        <v/>
      </c>
      <c r="AE175" t="str">
        <f ca="1">IF(Y175&lt;&gt;"",INDEX(IDマスタ!$C$1:$C$1000,SUMPRODUCT((IDマスタ!$B$1:$B$1000=AE$3)*(IDマスタ!$E$1:$E$1000=Y175)*1,ROW(IDマスタ!$A$1:$A$1000)),0),"")</f>
        <v/>
      </c>
    </row>
    <row r="176" spans="1:31">
      <c r="A176">
        <v>138</v>
      </c>
      <c r="B176" t="s">
        <v>1981</v>
      </c>
      <c r="C176" t="s">
        <v>2049</v>
      </c>
      <c r="D176" t="str">
        <f t="shared" si="45"/>
        <v>算数でたくさんのことを学んで、仕事につくときに役立てたい_数学的リテラシー</v>
      </c>
      <c r="E176" t="str">
        <f>INDEX(対応表2!E:E,MATCH(統一!D176,対応表2!D:D,0),0)</f>
        <v>q245</v>
      </c>
      <c r="G176" t="s">
        <v>143</v>
      </c>
      <c r="N176" t="str">
        <f t="shared" ca="1" si="46"/>
        <v>これから算数でたくさんのことを学んで，仕事につくときに役立てたい</v>
      </c>
      <c r="O176" t="str">
        <f t="shared" ca="1" si="47"/>
        <v/>
      </c>
      <c r="P176" t="str">
        <f t="shared" ca="1" si="48"/>
        <v/>
      </c>
      <c r="Q176" t="str">
        <f t="shared" ca="1" si="49"/>
        <v/>
      </c>
      <c r="R176" t="str">
        <f t="shared" ca="1" si="50"/>
        <v/>
      </c>
      <c r="S176" t="str">
        <f t="shared" ca="1" si="51"/>
        <v/>
      </c>
      <c r="T176">
        <f t="shared" ca="1" si="52"/>
        <v>36</v>
      </c>
      <c r="U176" t="str">
        <f t="shared" ca="1" si="40"/>
        <v/>
      </c>
      <c r="V176" t="str">
        <f t="shared" ca="1" si="41"/>
        <v/>
      </c>
      <c r="W176" t="str">
        <f t="shared" ca="1" si="42"/>
        <v/>
      </c>
      <c r="X176" t="str">
        <f t="shared" ca="1" si="43"/>
        <v/>
      </c>
      <c r="Y176" t="str">
        <f t="shared" ca="1" si="44"/>
        <v/>
      </c>
      <c r="Z176" t="str">
        <f ca="1">IF(T176&lt;&gt;"",INDEX(IDマスタ!$C$1:$C$1000,SUMPRODUCT((IDマスタ!$B$1:$B$1000=Z$3)*(IDマスタ!$E$1:$E$1000=T176)*1,ROW(IDマスタ!$A$1:$A$1000)),0),"")</f>
        <v>Q00000000360</v>
      </c>
      <c r="AA176" t="str">
        <f ca="1">IF(U176&lt;&gt;"",INDEX(IDマスタ!$C$1:$C$1000,SUMPRODUCT((IDマスタ!$B$1:$B$1000=AA$3)*(IDマスタ!$E$1:$E$1000=U176)*1,ROW(IDマスタ!$A$1:$A$1000)),0),"")</f>
        <v/>
      </c>
      <c r="AB176" t="str">
        <f ca="1">IF(V176&lt;&gt;"",INDEX(IDマスタ!$C$1:$C$1000,SUMPRODUCT((IDマスタ!$B$1:$B$1000=AB$3)*(IDマスタ!$E$1:$E$1000=V176)*1,ROW(IDマスタ!$A$1:$A$1000)),0),"")</f>
        <v/>
      </c>
      <c r="AC176" t="str">
        <f ca="1">IF(W176&lt;&gt;"",INDEX(IDマスタ!$C$1:$C$1000,SUMPRODUCT((IDマスタ!$B$1:$B$1000=AC$3)*(IDマスタ!$E$1:$E$1000=W176)*1,ROW(IDマスタ!$A$1:$A$1000)),0),"")</f>
        <v/>
      </c>
      <c r="AD176" t="str">
        <f ca="1">IF(X176&lt;&gt;"",INDEX(IDマスタ!$C$1:$C$1000,SUMPRODUCT((IDマスタ!$B$1:$B$1000=AD$3)*(IDマスタ!$E$1:$E$1000=X176)*1,ROW(IDマスタ!$A$1:$A$1000)),0),"")</f>
        <v/>
      </c>
      <c r="AE176" t="str">
        <f ca="1">IF(Y176&lt;&gt;"",INDEX(IDマスタ!$C$1:$C$1000,SUMPRODUCT((IDマスタ!$B$1:$B$1000=AE$3)*(IDマスタ!$E$1:$E$1000=Y176)*1,ROW(IDマスタ!$A$1:$A$1000)),0),"")</f>
        <v/>
      </c>
    </row>
    <row r="177" spans="1:31">
      <c r="A177">
        <v>139</v>
      </c>
      <c r="B177" t="s">
        <v>1981</v>
      </c>
      <c r="C177" t="s">
        <v>1987</v>
      </c>
      <c r="D177" t="str">
        <f t="shared" si="45"/>
        <v>算数の授業についていけないのではないかとよく心配になる【逆転項目】_数学的リテラシー</v>
      </c>
      <c r="E177" t="str">
        <f>INDEX(対応表2!E:E,MATCH(統一!D177,対応表2!D:D,0),0)</f>
        <v>q246</v>
      </c>
      <c r="G177" t="s">
        <v>144</v>
      </c>
      <c r="N177" t="str">
        <f t="shared" ca="1" si="46"/>
        <v>算数のじゅ業についていけないのではないかと，よく心配になる</v>
      </c>
      <c r="O177" t="str">
        <f t="shared" ca="1" si="47"/>
        <v/>
      </c>
      <c r="P177" t="str">
        <f t="shared" ca="1" si="48"/>
        <v/>
      </c>
      <c r="Q177" t="str">
        <f t="shared" ca="1" si="49"/>
        <v/>
      </c>
      <c r="R177" t="str">
        <f t="shared" ca="1" si="50"/>
        <v/>
      </c>
      <c r="S177" t="str">
        <f t="shared" ca="1" si="51"/>
        <v/>
      </c>
      <c r="T177">
        <f t="shared" ca="1" si="52"/>
        <v>37</v>
      </c>
      <c r="U177" t="str">
        <f t="shared" ca="1" si="40"/>
        <v/>
      </c>
      <c r="V177" t="str">
        <f t="shared" ca="1" si="41"/>
        <v/>
      </c>
      <c r="W177" t="str">
        <f t="shared" ca="1" si="42"/>
        <v/>
      </c>
      <c r="X177" t="str">
        <f t="shared" ca="1" si="43"/>
        <v/>
      </c>
      <c r="Y177" t="str">
        <f t="shared" ca="1" si="44"/>
        <v/>
      </c>
      <c r="Z177" t="str">
        <f ca="1">IF(T177&lt;&gt;"",INDEX(IDマスタ!$C$1:$C$1000,SUMPRODUCT((IDマスタ!$B$1:$B$1000=Z$3)*(IDマスタ!$E$1:$E$1000=T177)*1,ROW(IDマスタ!$A$1:$A$1000)),0),"")</f>
        <v>Q00000000370</v>
      </c>
      <c r="AA177" t="str">
        <f ca="1">IF(U177&lt;&gt;"",INDEX(IDマスタ!$C$1:$C$1000,SUMPRODUCT((IDマスタ!$B$1:$B$1000=AA$3)*(IDマスタ!$E$1:$E$1000=U177)*1,ROW(IDマスタ!$A$1:$A$1000)),0),"")</f>
        <v/>
      </c>
      <c r="AB177" t="str">
        <f ca="1">IF(V177&lt;&gt;"",INDEX(IDマスタ!$C$1:$C$1000,SUMPRODUCT((IDマスタ!$B$1:$B$1000=AB$3)*(IDマスタ!$E$1:$E$1000=V177)*1,ROW(IDマスタ!$A$1:$A$1000)),0),"")</f>
        <v/>
      </c>
      <c r="AC177" t="str">
        <f ca="1">IF(W177&lt;&gt;"",INDEX(IDマスタ!$C$1:$C$1000,SUMPRODUCT((IDマスタ!$B$1:$B$1000=AC$3)*(IDマスタ!$E$1:$E$1000=W177)*1,ROW(IDマスタ!$A$1:$A$1000)),0),"")</f>
        <v/>
      </c>
      <c r="AD177" t="str">
        <f ca="1">IF(X177&lt;&gt;"",INDEX(IDマスタ!$C$1:$C$1000,SUMPRODUCT((IDマスタ!$B$1:$B$1000=AD$3)*(IDマスタ!$E$1:$E$1000=X177)*1,ROW(IDマスタ!$A$1:$A$1000)),0),"")</f>
        <v/>
      </c>
      <c r="AE177" t="str">
        <f ca="1">IF(Y177&lt;&gt;"",INDEX(IDマスタ!$C$1:$C$1000,SUMPRODUCT((IDマスタ!$B$1:$B$1000=AE$3)*(IDマスタ!$E$1:$E$1000=Y177)*1,ROW(IDマスタ!$A$1:$A$1000)),0),"")</f>
        <v/>
      </c>
    </row>
    <row r="178" spans="1:31">
      <c r="A178">
        <v>140</v>
      </c>
      <c r="B178" t="s">
        <v>1981</v>
      </c>
      <c r="C178" t="s">
        <v>2050</v>
      </c>
      <c r="D178" t="str">
        <f t="shared" si="45"/>
        <v>算数はまったくとくいではない【逆転項目】_数学的リテラシー</v>
      </c>
      <c r="E178" t="str">
        <f>INDEX(対応表2!E:E,MATCH(統一!D178,対応表2!D:D,0),0)</f>
        <v>q247</v>
      </c>
      <c r="G178" t="s">
        <v>145</v>
      </c>
      <c r="N178" t="str">
        <f t="shared" ca="1" si="46"/>
        <v>算数はまったくとくいではない</v>
      </c>
      <c r="O178" t="str">
        <f t="shared" ca="1" si="47"/>
        <v/>
      </c>
      <c r="P178" t="str">
        <f t="shared" ca="1" si="48"/>
        <v/>
      </c>
      <c r="Q178" t="str">
        <f t="shared" ca="1" si="49"/>
        <v/>
      </c>
      <c r="R178" t="str">
        <f t="shared" ca="1" si="50"/>
        <v/>
      </c>
      <c r="S178" t="str">
        <f t="shared" ca="1" si="51"/>
        <v/>
      </c>
      <c r="T178">
        <f t="shared" ca="1" si="52"/>
        <v>38</v>
      </c>
      <c r="U178" t="str">
        <f t="shared" ca="1" si="40"/>
        <v/>
      </c>
      <c r="V178" t="str">
        <f t="shared" ca="1" si="41"/>
        <v/>
      </c>
      <c r="W178" t="str">
        <f t="shared" ca="1" si="42"/>
        <v/>
      </c>
      <c r="X178" t="str">
        <f t="shared" ca="1" si="43"/>
        <v/>
      </c>
      <c r="Y178" t="str">
        <f t="shared" ca="1" si="44"/>
        <v/>
      </c>
      <c r="Z178" t="str">
        <f ca="1">IF(T178&lt;&gt;"",INDEX(IDマスタ!$C$1:$C$1000,SUMPRODUCT((IDマスタ!$B$1:$B$1000=Z$3)*(IDマスタ!$E$1:$E$1000=T178)*1,ROW(IDマスタ!$A$1:$A$1000)),0),"")</f>
        <v>Q00000000380</v>
      </c>
      <c r="AA178" t="str">
        <f ca="1">IF(U178&lt;&gt;"",INDEX(IDマスタ!$C$1:$C$1000,SUMPRODUCT((IDマスタ!$B$1:$B$1000=AA$3)*(IDマスタ!$E$1:$E$1000=U178)*1,ROW(IDマスタ!$A$1:$A$1000)),0),"")</f>
        <v/>
      </c>
      <c r="AB178" t="str">
        <f ca="1">IF(V178&lt;&gt;"",INDEX(IDマスタ!$C$1:$C$1000,SUMPRODUCT((IDマスタ!$B$1:$B$1000=AB$3)*(IDマスタ!$E$1:$E$1000=V178)*1,ROW(IDマスタ!$A$1:$A$1000)),0),"")</f>
        <v/>
      </c>
      <c r="AC178" t="str">
        <f ca="1">IF(W178&lt;&gt;"",INDEX(IDマスタ!$C$1:$C$1000,SUMPRODUCT((IDマスタ!$B$1:$B$1000=AC$3)*(IDマスタ!$E$1:$E$1000=W178)*1,ROW(IDマスタ!$A$1:$A$1000)),0),"")</f>
        <v/>
      </c>
      <c r="AD178" t="str">
        <f ca="1">IF(X178&lt;&gt;"",INDEX(IDマスタ!$C$1:$C$1000,SUMPRODUCT((IDマスタ!$B$1:$B$1000=AD$3)*(IDマスタ!$E$1:$E$1000=X178)*1,ROW(IDマスタ!$A$1:$A$1000)),0),"")</f>
        <v/>
      </c>
      <c r="AE178" t="str">
        <f ca="1">IF(Y178&lt;&gt;"",INDEX(IDマスタ!$C$1:$C$1000,SUMPRODUCT((IDマスタ!$B$1:$B$1000=AE$3)*(IDマスタ!$E$1:$E$1000=Y178)*1,ROW(IDマスタ!$A$1:$A$1000)),0),"")</f>
        <v/>
      </c>
    </row>
    <row r="179" spans="1:31">
      <c r="A179">
        <v>141</v>
      </c>
      <c r="B179" t="s">
        <v>1981</v>
      </c>
      <c r="C179" t="s">
        <v>2051</v>
      </c>
      <c r="D179" t="str">
        <f t="shared" si="45"/>
        <v>算数の宿題をやるとなると、とても気が重くなる【逆転項目】_数学的リテラシー</v>
      </c>
      <c r="E179" t="str">
        <f>INDEX(対応表2!E:E,MATCH(統一!D179,対応表2!D:D,0),0)</f>
        <v>q248</v>
      </c>
      <c r="G179" t="s">
        <v>146</v>
      </c>
      <c r="N179" t="str">
        <f t="shared" ca="1" si="46"/>
        <v>算数の宿題をやるとなると，とても気が重くなる</v>
      </c>
      <c r="O179" t="str">
        <f t="shared" ca="1" si="47"/>
        <v/>
      </c>
      <c r="P179" t="str">
        <f t="shared" ca="1" si="48"/>
        <v/>
      </c>
      <c r="Q179" t="str">
        <f t="shared" ca="1" si="49"/>
        <v/>
      </c>
      <c r="R179" t="str">
        <f t="shared" ca="1" si="50"/>
        <v/>
      </c>
      <c r="S179" t="str">
        <f t="shared" ca="1" si="51"/>
        <v/>
      </c>
      <c r="T179">
        <f t="shared" ca="1" si="52"/>
        <v>39</v>
      </c>
      <c r="U179" t="str">
        <f t="shared" ca="1" si="40"/>
        <v/>
      </c>
      <c r="V179" t="str">
        <f t="shared" ca="1" si="41"/>
        <v/>
      </c>
      <c r="W179" t="str">
        <f t="shared" ca="1" si="42"/>
        <v/>
      </c>
      <c r="X179" t="str">
        <f t="shared" ca="1" si="43"/>
        <v/>
      </c>
      <c r="Y179" t="str">
        <f t="shared" ca="1" si="44"/>
        <v/>
      </c>
      <c r="Z179" t="str">
        <f ca="1">IF(T179&lt;&gt;"",INDEX(IDマスタ!$C$1:$C$1000,SUMPRODUCT((IDマスタ!$B$1:$B$1000=Z$3)*(IDマスタ!$E$1:$E$1000=T179)*1,ROW(IDマスタ!$A$1:$A$1000)),0),"")</f>
        <v>Q00000000390</v>
      </c>
      <c r="AA179" t="str">
        <f ca="1">IF(U179&lt;&gt;"",INDEX(IDマスタ!$C$1:$C$1000,SUMPRODUCT((IDマスタ!$B$1:$B$1000=AA$3)*(IDマスタ!$E$1:$E$1000=U179)*1,ROW(IDマスタ!$A$1:$A$1000)),0),"")</f>
        <v/>
      </c>
      <c r="AB179" t="str">
        <f ca="1">IF(V179&lt;&gt;"",INDEX(IDマスタ!$C$1:$C$1000,SUMPRODUCT((IDマスタ!$B$1:$B$1000=AB$3)*(IDマスタ!$E$1:$E$1000=V179)*1,ROW(IDマスタ!$A$1:$A$1000)),0),"")</f>
        <v/>
      </c>
      <c r="AC179" t="str">
        <f ca="1">IF(W179&lt;&gt;"",INDEX(IDマスタ!$C$1:$C$1000,SUMPRODUCT((IDマスタ!$B$1:$B$1000=AC$3)*(IDマスタ!$E$1:$E$1000=W179)*1,ROW(IDマスタ!$A$1:$A$1000)),0),"")</f>
        <v/>
      </c>
      <c r="AD179" t="str">
        <f ca="1">IF(X179&lt;&gt;"",INDEX(IDマスタ!$C$1:$C$1000,SUMPRODUCT((IDマスタ!$B$1:$B$1000=AD$3)*(IDマスタ!$E$1:$E$1000=X179)*1,ROW(IDマスタ!$A$1:$A$1000)),0),"")</f>
        <v/>
      </c>
      <c r="AE179" t="str">
        <f ca="1">IF(Y179&lt;&gt;"",INDEX(IDマスタ!$C$1:$C$1000,SUMPRODUCT((IDマスタ!$B$1:$B$1000=AE$3)*(IDマスタ!$E$1:$E$1000=Y179)*1,ROW(IDマスタ!$A$1:$A$1000)),0),"")</f>
        <v/>
      </c>
    </row>
    <row r="180" spans="1:31">
      <c r="A180">
        <v>142</v>
      </c>
      <c r="B180" t="s">
        <v>1981</v>
      </c>
      <c r="C180" t="s">
        <v>1866</v>
      </c>
      <c r="D180" t="str">
        <f t="shared" si="45"/>
        <v>算数ではよいせいせきをとっている_数学的リテラシー</v>
      </c>
      <c r="E180" t="str">
        <f>INDEX(対応表2!E:E,MATCH(統一!D180,対応表2!D:D,0),0)</f>
        <v>q249</v>
      </c>
      <c r="G180" t="s">
        <v>147</v>
      </c>
      <c r="N180" t="str">
        <f t="shared" ca="1" si="46"/>
        <v>算数ではよいせいせきをとっている</v>
      </c>
      <c r="O180" t="str">
        <f t="shared" ca="1" si="47"/>
        <v/>
      </c>
      <c r="P180" t="str">
        <f t="shared" ca="1" si="48"/>
        <v/>
      </c>
      <c r="Q180" t="str">
        <f t="shared" ca="1" si="49"/>
        <v/>
      </c>
      <c r="R180" t="str">
        <f t="shared" ca="1" si="50"/>
        <v/>
      </c>
      <c r="S180" t="str">
        <f t="shared" ca="1" si="51"/>
        <v/>
      </c>
      <c r="T180">
        <f t="shared" ca="1" si="52"/>
        <v>40</v>
      </c>
      <c r="U180" t="str">
        <f t="shared" ca="1" si="40"/>
        <v/>
      </c>
      <c r="V180" t="str">
        <f t="shared" ca="1" si="41"/>
        <v/>
      </c>
      <c r="W180" t="str">
        <f t="shared" ca="1" si="42"/>
        <v/>
      </c>
      <c r="X180" t="str">
        <f t="shared" ca="1" si="43"/>
        <v/>
      </c>
      <c r="Y180" t="str">
        <f t="shared" ca="1" si="44"/>
        <v/>
      </c>
      <c r="Z180" t="str">
        <f ca="1">IF(T180&lt;&gt;"",INDEX(IDマスタ!$C$1:$C$1000,SUMPRODUCT((IDマスタ!$B$1:$B$1000=Z$3)*(IDマスタ!$E$1:$E$1000=T180)*1,ROW(IDマスタ!$A$1:$A$1000)),0),"")</f>
        <v>Q00000000400</v>
      </c>
      <c r="AA180" t="str">
        <f ca="1">IF(U180&lt;&gt;"",INDEX(IDマスタ!$C$1:$C$1000,SUMPRODUCT((IDマスタ!$B$1:$B$1000=AA$3)*(IDマスタ!$E$1:$E$1000=U180)*1,ROW(IDマスタ!$A$1:$A$1000)),0),"")</f>
        <v/>
      </c>
      <c r="AB180" t="str">
        <f ca="1">IF(V180&lt;&gt;"",INDEX(IDマスタ!$C$1:$C$1000,SUMPRODUCT((IDマスタ!$B$1:$B$1000=AB$3)*(IDマスタ!$E$1:$E$1000=V180)*1,ROW(IDマスタ!$A$1:$A$1000)),0),"")</f>
        <v/>
      </c>
      <c r="AC180" t="str">
        <f ca="1">IF(W180&lt;&gt;"",INDEX(IDマスタ!$C$1:$C$1000,SUMPRODUCT((IDマスタ!$B$1:$B$1000=AC$3)*(IDマスタ!$E$1:$E$1000=W180)*1,ROW(IDマスタ!$A$1:$A$1000)),0),"")</f>
        <v/>
      </c>
      <c r="AD180" t="str">
        <f ca="1">IF(X180&lt;&gt;"",INDEX(IDマスタ!$C$1:$C$1000,SUMPRODUCT((IDマスタ!$B$1:$B$1000=AD$3)*(IDマスタ!$E$1:$E$1000=X180)*1,ROW(IDマスタ!$A$1:$A$1000)),0),"")</f>
        <v/>
      </c>
      <c r="AE180" t="str">
        <f ca="1">IF(Y180&lt;&gt;"",INDEX(IDマスタ!$C$1:$C$1000,SUMPRODUCT((IDマスタ!$B$1:$B$1000=AE$3)*(IDマスタ!$E$1:$E$1000=Y180)*1,ROW(IDマスタ!$A$1:$A$1000)),0),"")</f>
        <v/>
      </c>
    </row>
    <row r="181" spans="1:31">
      <c r="A181">
        <v>143</v>
      </c>
      <c r="B181" t="s">
        <v>1981</v>
      </c>
      <c r="C181" t="s">
        <v>2052</v>
      </c>
      <c r="D181" t="str">
        <f t="shared" si="45"/>
        <v>算数の問題をやっているとイライラする【逆転項目】_数学的リテラシー</v>
      </c>
      <c r="E181" t="str">
        <f>INDEX(対応表2!E:E,MATCH(統一!D181,対応表2!D:D,0),0)</f>
        <v>q250</v>
      </c>
      <c r="G181" t="s">
        <v>148</v>
      </c>
      <c r="N181" t="str">
        <f t="shared" ca="1" si="46"/>
        <v>算数の問題をやっているとイライラする</v>
      </c>
      <c r="O181" t="str">
        <f t="shared" ca="1" si="47"/>
        <v/>
      </c>
      <c r="P181" t="str">
        <f t="shared" ca="1" si="48"/>
        <v/>
      </c>
      <c r="Q181" t="str">
        <f t="shared" ca="1" si="49"/>
        <v/>
      </c>
      <c r="R181" t="str">
        <f t="shared" ca="1" si="50"/>
        <v/>
      </c>
      <c r="S181" t="str">
        <f t="shared" ca="1" si="51"/>
        <v/>
      </c>
      <c r="T181">
        <f t="shared" ca="1" si="52"/>
        <v>41</v>
      </c>
      <c r="U181" t="str">
        <f t="shared" ca="1" si="40"/>
        <v/>
      </c>
      <c r="V181" t="str">
        <f t="shared" ca="1" si="41"/>
        <v/>
      </c>
      <c r="W181" t="str">
        <f t="shared" ca="1" si="42"/>
        <v/>
      </c>
      <c r="X181" t="str">
        <f t="shared" ca="1" si="43"/>
        <v/>
      </c>
      <c r="Y181" t="str">
        <f t="shared" ca="1" si="44"/>
        <v/>
      </c>
      <c r="Z181" t="str">
        <f ca="1">IF(T181&lt;&gt;"",INDEX(IDマスタ!$C$1:$C$1000,SUMPRODUCT((IDマスタ!$B$1:$B$1000=Z$3)*(IDマスタ!$E$1:$E$1000=T181)*1,ROW(IDマスタ!$A$1:$A$1000)),0),"")</f>
        <v>Q00000000410</v>
      </c>
      <c r="AA181" t="str">
        <f ca="1">IF(U181&lt;&gt;"",INDEX(IDマスタ!$C$1:$C$1000,SUMPRODUCT((IDマスタ!$B$1:$B$1000=AA$3)*(IDマスタ!$E$1:$E$1000=U181)*1,ROW(IDマスタ!$A$1:$A$1000)),0),"")</f>
        <v/>
      </c>
      <c r="AB181" t="str">
        <f ca="1">IF(V181&lt;&gt;"",INDEX(IDマスタ!$C$1:$C$1000,SUMPRODUCT((IDマスタ!$B$1:$B$1000=AB$3)*(IDマスタ!$E$1:$E$1000=V181)*1,ROW(IDマスタ!$A$1:$A$1000)),0),"")</f>
        <v/>
      </c>
      <c r="AC181" t="str">
        <f ca="1">IF(W181&lt;&gt;"",INDEX(IDマスタ!$C$1:$C$1000,SUMPRODUCT((IDマスタ!$B$1:$B$1000=AC$3)*(IDマスタ!$E$1:$E$1000=W181)*1,ROW(IDマスタ!$A$1:$A$1000)),0),"")</f>
        <v/>
      </c>
      <c r="AD181" t="str">
        <f ca="1">IF(X181&lt;&gt;"",INDEX(IDマスタ!$C$1:$C$1000,SUMPRODUCT((IDマスタ!$B$1:$B$1000=AD$3)*(IDマスタ!$E$1:$E$1000=X181)*1,ROW(IDマスタ!$A$1:$A$1000)),0),"")</f>
        <v/>
      </c>
      <c r="AE181" t="str">
        <f ca="1">IF(Y181&lt;&gt;"",INDEX(IDマスタ!$C$1:$C$1000,SUMPRODUCT((IDマスタ!$B$1:$B$1000=AE$3)*(IDマスタ!$E$1:$E$1000=Y181)*1,ROW(IDマスタ!$A$1:$A$1000)),0),"")</f>
        <v/>
      </c>
    </row>
    <row r="182" spans="1:31">
      <c r="A182">
        <v>144</v>
      </c>
      <c r="B182" t="s">
        <v>1981</v>
      </c>
      <c r="C182" t="s">
        <v>1868</v>
      </c>
      <c r="D182" t="str">
        <f t="shared" si="45"/>
        <v>算数はすぐわかる_数学的リテラシー</v>
      </c>
      <c r="E182" t="str">
        <f>INDEX(対応表2!E:E,MATCH(統一!D182,対応表2!D:D,0),0)</f>
        <v>q251</v>
      </c>
      <c r="G182" t="s">
        <v>149</v>
      </c>
      <c r="N182" t="str">
        <f t="shared" ca="1" si="46"/>
        <v>算数はすぐわかる</v>
      </c>
      <c r="O182" t="str">
        <f t="shared" ca="1" si="47"/>
        <v/>
      </c>
      <c r="P182" t="str">
        <f t="shared" ca="1" si="48"/>
        <v/>
      </c>
      <c r="Q182" t="str">
        <f t="shared" ca="1" si="49"/>
        <v/>
      </c>
      <c r="R182" t="str">
        <f t="shared" ca="1" si="50"/>
        <v/>
      </c>
      <c r="S182" t="str">
        <f t="shared" ca="1" si="51"/>
        <v/>
      </c>
      <c r="T182">
        <f t="shared" ca="1" si="52"/>
        <v>42</v>
      </c>
      <c r="U182" t="str">
        <f t="shared" ca="1" si="40"/>
        <v/>
      </c>
      <c r="V182" t="str">
        <f t="shared" ca="1" si="41"/>
        <v/>
      </c>
      <c r="W182" t="str">
        <f t="shared" ca="1" si="42"/>
        <v/>
      </c>
      <c r="X182" t="str">
        <f t="shared" ca="1" si="43"/>
        <v/>
      </c>
      <c r="Y182" t="str">
        <f t="shared" ca="1" si="44"/>
        <v/>
      </c>
      <c r="Z182" t="str">
        <f ca="1">IF(T182&lt;&gt;"",INDEX(IDマスタ!$C$1:$C$1000,SUMPRODUCT((IDマスタ!$B$1:$B$1000=Z$3)*(IDマスタ!$E$1:$E$1000=T182)*1,ROW(IDマスタ!$A$1:$A$1000)),0),"")</f>
        <v>Q00000000420</v>
      </c>
      <c r="AA182" t="str">
        <f ca="1">IF(U182&lt;&gt;"",INDEX(IDマスタ!$C$1:$C$1000,SUMPRODUCT((IDマスタ!$B$1:$B$1000=AA$3)*(IDマスタ!$E$1:$E$1000=U182)*1,ROW(IDマスタ!$A$1:$A$1000)),0),"")</f>
        <v/>
      </c>
      <c r="AB182" t="str">
        <f ca="1">IF(V182&lt;&gt;"",INDEX(IDマスタ!$C$1:$C$1000,SUMPRODUCT((IDマスタ!$B$1:$B$1000=AB$3)*(IDマスタ!$E$1:$E$1000=V182)*1,ROW(IDマスタ!$A$1:$A$1000)),0),"")</f>
        <v/>
      </c>
      <c r="AC182" t="str">
        <f ca="1">IF(W182&lt;&gt;"",INDEX(IDマスタ!$C$1:$C$1000,SUMPRODUCT((IDマスタ!$B$1:$B$1000=AC$3)*(IDマスタ!$E$1:$E$1000=W182)*1,ROW(IDマスタ!$A$1:$A$1000)),0),"")</f>
        <v/>
      </c>
      <c r="AD182" t="str">
        <f ca="1">IF(X182&lt;&gt;"",INDEX(IDマスタ!$C$1:$C$1000,SUMPRODUCT((IDマスタ!$B$1:$B$1000=AD$3)*(IDマスタ!$E$1:$E$1000=X182)*1,ROW(IDマスタ!$A$1:$A$1000)),0),"")</f>
        <v/>
      </c>
      <c r="AE182" t="str">
        <f ca="1">IF(Y182&lt;&gt;"",INDEX(IDマスタ!$C$1:$C$1000,SUMPRODUCT((IDマスタ!$B$1:$B$1000=AE$3)*(IDマスタ!$E$1:$E$1000=Y182)*1,ROW(IDマスタ!$A$1:$A$1000)),0),"")</f>
        <v/>
      </c>
    </row>
    <row r="183" spans="1:31">
      <c r="A183">
        <v>145</v>
      </c>
      <c r="B183" t="s">
        <v>1981</v>
      </c>
      <c r="C183" t="s">
        <v>2053</v>
      </c>
      <c r="D183" t="str">
        <f t="shared" si="45"/>
        <v>算数はとくい科目の一つだといつも思う_数学的リテラシー</v>
      </c>
      <c r="E183" t="str">
        <f>INDEX(対応表2!E:E,MATCH(統一!D183,対応表2!D:D,0),0)</f>
        <v>q252</v>
      </c>
      <c r="G183" t="s">
        <v>150</v>
      </c>
      <c r="N183" t="str">
        <f t="shared" ca="1" si="46"/>
        <v>算数はとくい科目の１つだといつも思う</v>
      </c>
      <c r="O183" t="str">
        <f t="shared" ca="1" si="47"/>
        <v/>
      </c>
      <c r="P183" t="str">
        <f t="shared" ca="1" si="48"/>
        <v/>
      </c>
      <c r="Q183" t="str">
        <f t="shared" ca="1" si="49"/>
        <v/>
      </c>
      <c r="R183" t="str">
        <f t="shared" ca="1" si="50"/>
        <v/>
      </c>
      <c r="S183" t="str">
        <f t="shared" ca="1" si="51"/>
        <v/>
      </c>
      <c r="T183">
        <f t="shared" ca="1" si="52"/>
        <v>43</v>
      </c>
      <c r="U183" t="str">
        <f t="shared" ca="1" si="40"/>
        <v/>
      </c>
      <c r="V183" t="str">
        <f t="shared" ca="1" si="41"/>
        <v/>
      </c>
      <c r="W183" t="str">
        <f t="shared" ca="1" si="42"/>
        <v/>
      </c>
      <c r="X183" t="str">
        <f t="shared" ca="1" si="43"/>
        <v/>
      </c>
      <c r="Y183" t="str">
        <f t="shared" ca="1" si="44"/>
        <v/>
      </c>
      <c r="Z183" t="str">
        <f ca="1">IF(T183&lt;&gt;"",INDEX(IDマスタ!$C$1:$C$1000,SUMPRODUCT((IDマスタ!$B$1:$B$1000=Z$3)*(IDマスタ!$E$1:$E$1000=T183)*1,ROW(IDマスタ!$A$1:$A$1000)),0),"")</f>
        <v>Q00000000430</v>
      </c>
      <c r="AA183" t="str">
        <f ca="1">IF(U183&lt;&gt;"",INDEX(IDマスタ!$C$1:$C$1000,SUMPRODUCT((IDマスタ!$B$1:$B$1000=AA$3)*(IDマスタ!$E$1:$E$1000=U183)*1,ROW(IDマスタ!$A$1:$A$1000)),0),"")</f>
        <v/>
      </c>
      <c r="AB183" t="str">
        <f ca="1">IF(V183&lt;&gt;"",INDEX(IDマスタ!$C$1:$C$1000,SUMPRODUCT((IDマスタ!$B$1:$B$1000=AB$3)*(IDマスタ!$E$1:$E$1000=V183)*1,ROW(IDマスタ!$A$1:$A$1000)),0),"")</f>
        <v/>
      </c>
      <c r="AC183" t="str">
        <f ca="1">IF(W183&lt;&gt;"",INDEX(IDマスタ!$C$1:$C$1000,SUMPRODUCT((IDマスタ!$B$1:$B$1000=AC$3)*(IDマスタ!$E$1:$E$1000=W183)*1,ROW(IDマスタ!$A$1:$A$1000)),0),"")</f>
        <v/>
      </c>
      <c r="AD183" t="str">
        <f ca="1">IF(X183&lt;&gt;"",INDEX(IDマスタ!$C$1:$C$1000,SUMPRODUCT((IDマスタ!$B$1:$B$1000=AD$3)*(IDマスタ!$E$1:$E$1000=X183)*1,ROW(IDマスタ!$A$1:$A$1000)),0),"")</f>
        <v/>
      </c>
      <c r="AE183" t="str">
        <f ca="1">IF(Y183&lt;&gt;"",INDEX(IDマスタ!$C$1:$C$1000,SUMPRODUCT((IDマスタ!$B$1:$B$1000=AE$3)*(IDマスタ!$E$1:$E$1000=Y183)*1,ROW(IDマスタ!$A$1:$A$1000)),0),"")</f>
        <v/>
      </c>
    </row>
    <row r="184" spans="1:31">
      <c r="A184">
        <v>146</v>
      </c>
      <c r="B184" t="s">
        <v>1981</v>
      </c>
      <c r="C184" t="s">
        <v>2054</v>
      </c>
      <c r="D184" t="str">
        <f t="shared" si="45"/>
        <v>算数の問題をとくとき、手も足も出ないと感じる【逆転項目】_数学的リテラシー</v>
      </c>
      <c r="E184" t="str">
        <f>INDEX(対応表2!E:E,MATCH(統一!D184,対応表2!D:D,0),0)</f>
        <v>q253</v>
      </c>
      <c r="G184" t="s">
        <v>151</v>
      </c>
      <c r="N184" t="str">
        <f t="shared" ca="1" si="46"/>
        <v>算数の問題をとくとき，手も足も出ないと感じる</v>
      </c>
      <c r="O184" t="str">
        <f t="shared" ca="1" si="47"/>
        <v/>
      </c>
      <c r="P184" t="str">
        <f t="shared" ca="1" si="48"/>
        <v/>
      </c>
      <c r="Q184" t="str">
        <f t="shared" ca="1" si="49"/>
        <v/>
      </c>
      <c r="R184" t="str">
        <f t="shared" ca="1" si="50"/>
        <v/>
      </c>
      <c r="S184" t="str">
        <f t="shared" ca="1" si="51"/>
        <v/>
      </c>
      <c r="T184">
        <f t="shared" ca="1" si="52"/>
        <v>44</v>
      </c>
      <c r="U184" t="str">
        <f t="shared" ca="1" si="40"/>
        <v/>
      </c>
      <c r="V184" t="str">
        <f t="shared" ca="1" si="41"/>
        <v/>
      </c>
      <c r="W184" t="str">
        <f t="shared" ca="1" si="42"/>
        <v/>
      </c>
      <c r="X184" t="str">
        <f t="shared" ca="1" si="43"/>
        <v/>
      </c>
      <c r="Y184" t="str">
        <f t="shared" ca="1" si="44"/>
        <v/>
      </c>
      <c r="Z184" t="str">
        <f ca="1">IF(T184&lt;&gt;"",INDEX(IDマスタ!$C$1:$C$1000,SUMPRODUCT((IDマスタ!$B$1:$B$1000=Z$3)*(IDマスタ!$E$1:$E$1000=T184)*1,ROW(IDマスタ!$A$1:$A$1000)),0),"")</f>
        <v>Q00000000440</v>
      </c>
      <c r="AA184" t="str">
        <f ca="1">IF(U184&lt;&gt;"",INDEX(IDマスタ!$C$1:$C$1000,SUMPRODUCT((IDマスタ!$B$1:$B$1000=AA$3)*(IDマスタ!$E$1:$E$1000=U184)*1,ROW(IDマスタ!$A$1:$A$1000)),0),"")</f>
        <v/>
      </c>
      <c r="AB184" t="str">
        <f ca="1">IF(V184&lt;&gt;"",INDEX(IDマスタ!$C$1:$C$1000,SUMPRODUCT((IDマスタ!$B$1:$B$1000=AB$3)*(IDマスタ!$E$1:$E$1000=V184)*1,ROW(IDマスタ!$A$1:$A$1000)),0),"")</f>
        <v/>
      </c>
      <c r="AC184" t="str">
        <f ca="1">IF(W184&lt;&gt;"",INDEX(IDマスタ!$C$1:$C$1000,SUMPRODUCT((IDマスタ!$B$1:$B$1000=AC$3)*(IDマスタ!$E$1:$E$1000=W184)*1,ROW(IDマスタ!$A$1:$A$1000)),0),"")</f>
        <v/>
      </c>
      <c r="AD184" t="str">
        <f ca="1">IF(X184&lt;&gt;"",INDEX(IDマスタ!$C$1:$C$1000,SUMPRODUCT((IDマスタ!$B$1:$B$1000=AD$3)*(IDマスタ!$E$1:$E$1000=X184)*1,ROW(IDマスタ!$A$1:$A$1000)),0),"")</f>
        <v/>
      </c>
      <c r="AE184" t="str">
        <f ca="1">IF(Y184&lt;&gt;"",INDEX(IDマスタ!$C$1:$C$1000,SUMPRODUCT((IDマスタ!$B$1:$B$1000=AE$3)*(IDマスタ!$E$1:$E$1000=Y184)*1,ROW(IDマスタ!$A$1:$A$1000)),0),"")</f>
        <v/>
      </c>
    </row>
    <row r="185" spans="1:31">
      <c r="A185">
        <v>147</v>
      </c>
      <c r="B185" t="s">
        <v>1981</v>
      </c>
      <c r="C185" t="s">
        <v>1871</v>
      </c>
      <c r="D185" t="str">
        <f t="shared" si="45"/>
        <v>算数のじゅ業ではどんなむずかしい問題も理かいできる_数学的リテラシー</v>
      </c>
      <c r="E185" t="str">
        <f>INDEX(対応表2!E:E,MATCH(統一!D185,対応表2!D:D,0),0)</f>
        <v>q254</v>
      </c>
      <c r="G185" t="s">
        <v>152</v>
      </c>
      <c r="N185" t="str">
        <f t="shared" ca="1" si="46"/>
        <v>算数のじゅ業ではどんなむずかしい問題も理かいできる</v>
      </c>
      <c r="O185" t="str">
        <f t="shared" ca="1" si="47"/>
        <v/>
      </c>
      <c r="P185" t="str">
        <f t="shared" ca="1" si="48"/>
        <v/>
      </c>
      <c r="Q185" t="str">
        <f t="shared" ca="1" si="49"/>
        <v/>
      </c>
      <c r="R185" t="str">
        <f t="shared" ca="1" si="50"/>
        <v/>
      </c>
      <c r="S185" t="str">
        <f t="shared" ca="1" si="51"/>
        <v/>
      </c>
      <c r="T185">
        <f t="shared" ca="1" si="52"/>
        <v>45</v>
      </c>
      <c r="U185" t="str">
        <f t="shared" ca="1" si="40"/>
        <v/>
      </c>
      <c r="V185" t="str">
        <f t="shared" ca="1" si="41"/>
        <v/>
      </c>
      <c r="W185" t="str">
        <f t="shared" ca="1" si="42"/>
        <v/>
      </c>
      <c r="X185" t="str">
        <f t="shared" ca="1" si="43"/>
        <v/>
      </c>
      <c r="Y185" t="str">
        <f t="shared" ca="1" si="44"/>
        <v/>
      </c>
      <c r="Z185" t="str">
        <f ca="1">IF(T185&lt;&gt;"",INDEX(IDマスタ!$C$1:$C$1000,SUMPRODUCT((IDマスタ!$B$1:$B$1000=Z$3)*(IDマスタ!$E$1:$E$1000=T185)*1,ROW(IDマスタ!$A$1:$A$1000)),0),"")</f>
        <v>Q00000000450</v>
      </c>
      <c r="AA185" t="str">
        <f ca="1">IF(U185&lt;&gt;"",INDEX(IDマスタ!$C$1:$C$1000,SUMPRODUCT((IDマスタ!$B$1:$B$1000=AA$3)*(IDマスタ!$E$1:$E$1000=U185)*1,ROW(IDマスタ!$A$1:$A$1000)),0),"")</f>
        <v/>
      </c>
      <c r="AB185" t="str">
        <f ca="1">IF(V185&lt;&gt;"",INDEX(IDマスタ!$C$1:$C$1000,SUMPRODUCT((IDマスタ!$B$1:$B$1000=AB$3)*(IDマスタ!$E$1:$E$1000=V185)*1,ROW(IDマスタ!$A$1:$A$1000)),0),"")</f>
        <v/>
      </c>
      <c r="AC185" t="str">
        <f ca="1">IF(W185&lt;&gt;"",INDEX(IDマスタ!$C$1:$C$1000,SUMPRODUCT((IDマスタ!$B$1:$B$1000=AC$3)*(IDマスタ!$E$1:$E$1000=W185)*1,ROW(IDマスタ!$A$1:$A$1000)),0),"")</f>
        <v/>
      </c>
      <c r="AD185" t="str">
        <f ca="1">IF(X185&lt;&gt;"",INDEX(IDマスタ!$C$1:$C$1000,SUMPRODUCT((IDマスタ!$B$1:$B$1000=AD$3)*(IDマスタ!$E$1:$E$1000=X185)*1,ROW(IDマスタ!$A$1:$A$1000)),0),"")</f>
        <v/>
      </c>
      <c r="AE185" t="str">
        <f ca="1">IF(Y185&lt;&gt;"",INDEX(IDマスタ!$C$1:$C$1000,SUMPRODUCT((IDマスタ!$B$1:$B$1000=AE$3)*(IDマスタ!$E$1:$E$1000=Y185)*1,ROW(IDマスタ!$A$1:$A$1000)),0),"")</f>
        <v/>
      </c>
    </row>
    <row r="186" spans="1:31">
      <c r="A186">
        <v>148</v>
      </c>
      <c r="B186" t="s">
        <v>1981</v>
      </c>
      <c r="C186" t="s">
        <v>2055</v>
      </c>
      <c r="D186" t="str">
        <f t="shared" si="45"/>
        <v>算数でひどいせいせきをとるのではないかと心配になる【逆転項目】_数学的リテラシー</v>
      </c>
      <c r="E186" t="str">
        <f>INDEX(対応表2!E:E,MATCH(統一!D186,対応表2!D:D,0),0)</f>
        <v>q255</v>
      </c>
      <c r="G186" t="s">
        <v>153</v>
      </c>
      <c r="N186" t="str">
        <f t="shared" ca="1" si="46"/>
        <v>算数でひどいせいせきをとるのではないかと心配になる</v>
      </c>
      <c r="O186" t="str">
        <f t="shared" ca="1" si="47"/>
        <v/>
      </c>
      <c r="P186" t="str">
        <f t="shared" ca="1" si="48"/>
        <v/>
      </c>
      <c r="Q186" t="str">
        <f t="shared" ca="1" si="49"/>
        <v/>
      </c>
      <c r="R186" t="str">
        <f t="shared" ca="1" si="50"/>
        <v/>
      </c>
      <c r="S186" t="str">
        <f t="shared" ca="1" si="51"/>
        <v/>
      </c>
      <c r="T186">
        <f t="shared" ca="1" si="52"/>
        <v>46</v>
      </c>
      <c r="U186" t="str">
        <f t="shared" ca="1" si="40"/>
        <v/>
      </c>
      <c r="V186" t="str">
        <f t="shared" ca="1" si="41"/>
        <v/>
      </c>
      <c r="W186" t="str">
        <f t="shared" ca="1" si="42"/>
        <v/>
      </c>
      <c r="X186" t="str">
        <f t="shared" ca="1" si="43"/>
        <v/>
      </c>
      <c r="Y186" t="str">
        <f t="shared" ca="1" si="44"/>
        <v/>
      </c>
      <c r="Z186" t="str">
        <f ca="1">IF(T186&lt;&gt;"",INDEX(IDマスタ!$C$1:$C$1000,SUMPRODUCT((IDマスタ!$B$1:$B$1000=Z$3)*(IDマスタ!$E$1:$E$1000=T186)*1,ROW(IDマスタ!$A$1:$A$1000)),0),"")</f>
        <v>Q00000000460</v>
      </c>
      <c r="AA186" t="str">
        <f ca="1">IF(U186&lt;&gt;"",INDEX(IDマスタ!$C$1:$C$1000,SUMPRODUCT((IDマスタ!$B$1:$B$1000=AA$3)*(IDマスタ!$E$1:$E$1000=U186)*1,ROW(IDマスタ!$A$1:$A$1000)),0),"")</f>
        <v/>
      </c>
      <c r="AB186" t="str">
        <f ca="1">IF(V186&lt;&gt;"",INDEX(IDマスタ!$C$1:$C$1000,SUMPRODUCT((IDマスタ!$B$1:$B$1000=AB$3)*(IDマスタ!$E$1:$E$1000=V186)*1,ROW(IDマスタ!$A$1:$A$1000)),0),"")</f>
        <v/>
      </c>
      <c r="AC186" t="str">
        <f ca="1">IF(W186&lt;&gt;"",INDEX(IDマスタ!$C$1:$C$1000,SUMPRODUCT((IDマスタ!$B$1:$B$1000=AC$3)*(IDマスタ!$E$1:$E$1000=W186)*1,ROW(IDマスタ!$A$1:$A$1000)),0),"")</f>
        <v/>
      </c>
      <c r="AD186" t="str">
        <f ca="1">IF(X186&lt;&gt;"",INDEX(IDマスタ!$C$1:$C$1000,SUMPRODUCT((IDマスタ!$B$1:$B$1000=AD$3)*(IDマスタ!$E$1:$E$1000=X186)*1,ROW(IDマスタ!$A$1:$A$1000)),0),"")</f>
        <v/>
      </c>
      <c r="AE186" t="str">
        <f ca="1">IF(Y186&lt;&gt;"",INDEX(IDマスタ!$C$1:$C$1000,SUMPRODUCT((IDマスタ!$B$1:$B$1000=AE$3)*(IDマスタ!$E$1:$E$1000=Y186)*1,ROW(IDマスタ!$A$1:$A$1000)),0),"")</f>
        <v/>
      </c>
    </row>
    <row r="187" spans="1:31">
      <c r="C187" t="s">
        <v>1997</v>
      </c>
      <c r="D187" t="str">
        <f t="shared" si="45"/>
        <v>経験、行動、考え_</v>
      </c>
      <c r="E187" t="e">
        <f>INDEX(対応表2!E:E,MATCH(統一!D187,対応表2!D:D,0),0)</f>
        <v>#N/A</v>
      </c>
      <c r="N187" t="str">
        <f t="shared" ca="1" si="46"/>
        <v/>
      </c>
      <c r="O187" t="str">
        <f t="shared" ca="1" si="47"/>
        <v/>
      </c>
      <c r="P187" t="str">
        <f t="shared" ca="1" si="48"/>
        <v/>
      </c>
      <c r="Q187" t="str">
        <f t="shared" ca="1" si="49"/>
        <v/>
      </c>
      <c r="R187" t="str">
        <f t="shared" ca="1" si="50"/>
        <v/>
      </c>
      <c r="S187" t="str">
        <f t="shared" ca="1" si="51"/>
        <v/>
      </c>
      <c r="T187" t="str">
        <f t="shared" ca="1" si="52"/>
        <v/>
      </c>
      <c r="U187" t="str">
        <f t="shared" ca="1" si="40"/>
        <v/>
      </c>
      <c r="V187" t="str">
        <f t="shared" ca="1" si="41"/>
        <v/>
      </c>
      <c r="W187" t="str">
        <f t="shared" ca="1" si="42"/>
        <v/>
      </c>
      <c r="X187" t="str">
        <f t="shared" ca="1" si="43"/>
        <v/>
      </c>
      <c r="Y187" t="str">
        <f t="shared" ca="1" si="44"/>
        <v/>
      </c>
      <c r="Z187" t="str">
        <f ca="1">IF(T187&lt;&gt;"",INDEX(IDマスタ!$C$1:$C$1000,SUMPRODUCT((IDマスタ!$B$1:$B$1000=Z$3)*(IDマスタ!$E$1:$E$1000=T187)*1,ROW(IDマスタ!$A$1:$A$1000)),0),"")</f>
        <v/>
      </c>
      <c r="AA187" t="str">
        <f ca="1">IF(U187&lt;&gt;"",INDEX(IDマスタ!$C$1:$C$1000,SUMPRODUCT((IDマスタ!$B$1:$B$1000=AA$3)*(IDマスタ!$E$1:$E$1000=U187)*1,ROW(IDマスタ!$A$1:$A$1000)),0),"")</f>
        <v/>
      </c>
      <c r="AB187" t="str">
        <f ca="1">IF(V187&lt;&gt;"",INDEX(IDマスタ!$C$1:$C$1000,SUMPRODUCT((IDマスタ!$B$1:$B$1000=AB$3)*(IDマスタ!$E$1:$E$1000=V187)*1,ROW(IDマスタ!$A$1:$A$1000)),0),"")</f>
        <v/>
      </c>
      <c r="AC187" t="str">
        <f ca="1">IF(W187&lt;&gt;"",INDEX(IDマスタ!$C$1:$C$1000,SUMPRODUCT((IDマスタ!$B$1:$B$1000=AC$3)*(IDマスタ!$E$1:$E$1000=W187)*1,ROW(IDマスタ!$A$1:$A$1000)),0),"")</f>
        <v/>
      </c>
      <c r="AD187" t="str">
        <f ca="1">IF(X187&lt;&gt;"",INDEX(IDマスタ!$C$1:$C$1000,SUMPRODUCT((IDマスタ!$B$1:$B$1000=AD$3)*(IDマスタ!$E$1:$E$1000=X187)*1,ROW(IDマスタ!$A$1:$A$1000)),0),"")</f>
        <v/>
      </c>
      <c r="AE187" t="str">
        <f ca="1">IF(Y187&lt;&gt;"",INDEX(IDマスタ!$C$1:$C$1000,SUMPRODUCT((IDマスタ!$B$1:$B$1000=AE$3)*(IDマスタ!$E$1:$E$1000=Y187)*1,ROW(IDマスタ!$A$1:$A$1000)),0),"")</f>
        <v/>
      </c>
    </row>
    <row r="188" spans="1:31">
      <c r="A188">
        <v>149</v>
      </c>
      <c r="B188" t="s">
        <v>2056</v>
      </c>
      <c r="C188" t="s">
        <v>2057</v>
      </c>
      <c r="D188" t="str">
        <f t="shared" si="45"/>
        <v>いろいろな考えかたの人と接して、多くのことを学びたい【逆転項目】_批判的思考</v>
      </c>
      <c r="E188" t="str">
        <f>INDEX(対応表2!E:E,MATCH(統一!D188,対応表2!D:D,0),0)</f>
        <v>q256</v>
      </c>
      <c r="H188" t="s">
        <v>136</v>
      </c>
      <c r="N188" t="str">
        <f t="shared" ca="1" si="46"/>
        <v/>
      </c>
      <c r="O188" t="str">
        <f t="shared" ca="1" si="47"/>
        <v>いろいろな考えかたの人と接して，多くのことを学びたい</v>
      </c>
      <c r="P188" t="str">
        <f t="shared" ca="1" si="48"/>
        <v/>
      </c>
      <c r="Q188" t="str">
        <f t="shared" ca="1" si="49"/>
        <v/>
      </c>
      <c r="R188" t="str">
        <f t="shared" ca="1" si="50"/>
        <v/>
      </c>
      <c r="S188" t="str">
        <f t="shared" ca="1" si="51"/>
        <v/>
      </c>
      <c r="T188" t="str">
        <f t="shared" ca="1" si="52"/>
        <v/>
      </c>
      <c r="U188">
        <f t="shared" ca="1" si="40"/>
        <v>29</v>
      </c>
      <c r="V188" t="str">
        <f t="shared" ca="1" si="41"/>
        <v/>
      </c>
      <c r="W188" t="str">
        <f t="shared" ca="1" si="42"/>
        <v/>
      </c>
      <c r="X188" t="str">
        <f t="shared" ca="1" si="43"/>
        <v/>
      </c>
      <c r="Y188" t="str">
        <f t="shared" ca="1" si="44"/>
        <v/>
      </c>
      <c r="Z188" t="str">
        <f ca="1">IF(T188&lt;&gt;"",INDEX(IDマスタ!$C$1:$C$1000,SUMPRODUCT((IDマスタ!$B$1:$B$1000=Z$3)*(IDマスタ!$E$1:$E$1000=T188)*1,ROW(IDマスタ!$A$1:$A$1000)),0),"")</f>
        <v/>
      </c>
      <c r="AA188" t="str">
        <f ca="1">IF(U188&lt;&gt;"",INDEX(IDマスタ!$C$1:$C$1000,SUMPRODUCT((IDマスタ!$B$1:$B$1000=AA$3)*(IDマスタ!$E$1:$E$1000=U188)*1,ROW(IDマスタ!$A$1:$A$1000)),0),"")</f>
        <v>Q00000001330</v>
      </c>
      <c r="AB188" t="str">
        <f ca="1">IF(V188&lt;&gt;"",INDEX(IDマスタ!$C$1:$C$1000,SUMPRODUCT((IDマスタ!$B$1:$B$1000=AB$3)*(IDマスタ!$E$1:$E$1000=V188)*1,ROW(IDマスタ!$A$1:$A$1000)),0),"")</f>
        <v/>
      </c>
      <c r="AC188" t="str">
        <f ca="1">IF(W188&lt;&gt;"",INDEX(IDマスタ!$C$1:$C$1000,SUMPRODUCT((IDマスタ!$B$1:$B$1000=AC$3)*(IDマスタ!$E$1:$E$1000=W188)*1,ROW(IDマスタ!$A$1:$A$1000)),0),"")</f>
        <v/>
      </c>
      <c r="AD188" t="str">
        <f ca="1">IF(X188&lt;&gt;"",INDEX(IDマスタ!$C$1:$C$1000,SUMPRODUCT((IDマスタ!$B$1:$B$1000=AD$3)*(IDマスタ!$E$1:$E$1000=X188)*1,ROW(IDマスタ!$A$1:$A$1000)),0),"")</f>
        <v/>
      </c>
      <c r="AE188" t="str">
        <f ca="1">IF(Y188&lt;&gt;"",INDEX(IDマスタ!$C$1:$C$1000,SUMPRODUCT((IDマスタ!$B$1:$B$1000=AE$3)*(IDマスタ!$E$1:$E$1000=Y188)*1,ROW(IDマスタ!$A$1:$A$1000)),0),"")</f>
        <v/>
      </c>
    </row>
    <row r="189" spans="1:31">
      <c r="A189">
        <v>150</v>
      </c>
      <c r="B189" t="s">
        <v>2056</v>
      </c>
      <c r="C189" t="s">
        <v>2058</v>
      </c>
      <c r="D189" t="str">
        <f t="shared" si="45"/>
        <v>新しいことをつぎつぎと学びたい【逆転項目】_批判的思考</v>
      </c>
      <c r="E189" t="str">
        <f>INDEX(対応表2!E:E,MATCH(統一!D189,対応表2!D:D,0),0)</f>
        <v>q257</v>
      </c>
      <c r="H189" t="s">
        <v>137</v>
      </c>
      <c r="N189" t="str">
        <f t="shared" ca="1" si="46"/>
        <v/>
      </c>
      <c r="O189" t="str">
        <f t="shared" ca="1" si="47"/>
        <v>新しいことをつぎつぎと学びたいと思う</v>
      </c>
      <c r="P189" t="str">
        <f t="shared" ca="1" si="48"/>
        <v/>
      </c>
      <c r="Q189" t="str">
        <f t="shared" ca="1" si="49"/>
        <v/>
      </c>
      <c r="R189" t="str">
        <f t="shared" ca="1" si="50"/>
        <v/>
      </c>
      <c r="S189" t="str">
        <f t="shared" ca="1" si="51"/>
        <v/>
      </c>
      <c r="T189" t="str">
        <f t="shared" ca="1" si="52"/>
        <v/>
      </c>
      <c r="U189">
        <f t="shared" ca="1" si="40"/>
        <v>30</v>
      </c>
      <c r="V189" t="str">
        <f t="shared" ca="1" si="41"/>
        <v/>
      </c>
      <c r="W189" t="str">
        <f t="shared" ca="1" si="42"/>
        <v/>
      </c>
      <c r="X189" t="str">
        <f t="shared" ca="1" si="43"/>
        <v/>
      </c>
      <c r="Y189" t="str">
        <f t="shared" ca="1" si="44"/>
        <v/>
      </c>
      <c r="Z189" t="str">
        <f ca="1">IF(T189&lt;&gt;"",INDEX(IDマスタ!$C$1:$C$1000,SUMPRODUCT((IDマスタ!$B$1:$B$1000=Z$3)*(IDマスタ!$E$1:$E$1000=T189)*1,ROW(IDマスタ!$A$1:$A$1000)),0),"")</f>
        <v/>
      </c>
      <c r="AA189" t="str">
        <f ca="1">IF(U189&lt;&gt;"",INDEX(IDマスタ!$C$1:$C$1000,SUMPRODUCT((IDマスタ!$B$1:$B$1000=AA$3)*(IDマスタ!$E$1:$E$1000=U189)*1,ROW(IDマスタ!$A$1:$A$1000)),0),"")</f>
        <v>Q00000001340</v>
      </c>
      <c r="AB189" t="str">
        <f ca="1">IF(V189&lt;&gt;"",INDEX(IDマスタ!$C$1:$C$1000,SUMPRODUCT((IDマスタ!$B$1:$B$1000=AB$3)*(IDマスタ!$E$1:$E$1000=V189)*1,ROW(IDマスタ!$A$1:$A$1000)),0),"")</f>
        <v/>
      </c>
      <c r="AC189" t="str">
        <f ca="1">IF(W189&lt;&gt;"",INDEX(IDマスタ!$C$1:$C$1000,SUMPRODUCT((IDマスタ!$B$1:$B$1000=AC$3)*(IDマスタ!$E$1:$E$1000=W189)*1,ROW(IDマスタ!$A$1:$A$1000)),0),"")</f>
        <v/>
      </c>
      <c r="AD189" t="str">
        <f ca="1">IF(X189&lt;&gt;"",INDEX(IDマスタ!$C$1:$C$1000,SUMPRODUCT((IDマスタ!$B$1:$B$1000=AD$3)*(IDマスタ!$E$1:$E$1000=X189)*1,ROW(IDマスタ!$A$1:$A$1000)),0),"")</f>
        <v/>
      </c>
      <c r="AE189" t="str">
        <f ca="1">IF(Y189&lt;&gt;"",INDEX(IDマスタ!$C$1:$C$1000,SUMPRODUCT((IDマスタ!$B$1:$B$1000=AE$3)*(IDマスタ!$E$1:$E$1000=Y189)*1,ROW(IDマスタ!$A$1:$A$1000)),0),"")</f>
        <v/>
      </c>
    </row>
    <row r="190" spans="1:31">
      <c r="A190">
        <v>151</v>
      </c>
      <c r="B190" t="s">
        <v>2056</v>
      </c>
      <c r="C190" t="s">
        <v>2001</v>
      </c>
      <c r="D190" t="str">
        <f t="shared" si="45"/>
        <v>人の意見を聞いたり本を読んだりするときは、事実か、意見かを区別する【逆転項目】_批判的思考</v>
      </c>
      <c r="E190" t="str">
        <f>INDEX(対応表2!E:E,MATCH(統一!D190,対応表2!D:D,0),0)</f>
        <v>q258</v>
      </c>
      <c r="H190" t="s">
        <v>138</v>
      </c>
      <c r="N190" t="str">
        <f t="shared" ca="1" si="46"/>
        <v/>
      </c>
      <c r="O190" t="str">
        <f t="shared" ca="1" si="47"/>
        <v>人の意見を聞いたり本を読んだりするときは，実際にあったことなのか，その人の意見なのかを区別する</v>
      </c>
      <c r="P190" t="str">
        <f t="shared" ca="1" si="48"/>
        <v/>
      </c>
      <c r="Q190" t="str">
        <f t="shared" ca="1" si="49"/>
        <v/>
      </c>
      <c r="R190" t="str">
        <f t="shared" ca="1" si="50"/>
        <v/>
      </c>
      <c r="S190" t="str">
        <f t="shared" ca="1" si="51"/>
        <v/>
      </c>
      <c r="T190" t="str">
        <f t="shared" ca="1" si="52"/>
        <v/>
      </c>
      <c r="U190">
        <f t="shared" ca="1" si="40"/>
        <v>31</v>
      </c>
      <c r="V190" t="str">
        <f t="shared" ca="1" si="41"/>
        <v/>
      </c>
      <c r="W190" t="str">
        <f t="shared" ca="1" si="42"/>
        <v/>
      </c>
      <c r="X190" t="str">
        <f t="shared" ca="1" si="43"/>
        <v/>
      </c>
      <c r="Y190" t="str">
        <f t="shared" ca="1" si="44"/>
        <v/>
      </c>
      <c r="Z190" t="str">
        <f ca="1">IF(T190&lt;&gt;"",INDEX(IDマスタ!$C$1:$C$1000,SUMPRODUCT((IDマスタ!$B$1:$B$1000=Z$3)*(IDマスタ!$E$1:$E$1000=T190)*1,ROW(IDマスタ!$A$1:$A$1000)),0),"")</f>
        <v/>
      </c>
      <c r="AA190" t="str">
        <f ca="1">IF(U190&lt;&gt;"",INDEX(IDマスタ!$C$1:$C$1000,SUMPRODUCT((IDマスタ!$B$1:$B$1000=AA$3)*(IDマスタ!$E$1:$E$1000=U190)*1,ROW(IDマスタ!$A$1:$A$1000)),0),"")</f>
        <v>Q00000001350</v>
      </c>
      <c r="AB190" t="str">
        <f ca="1">IF(V190&lt;&gt;"",INDEX(IDマスタ!$C$1:$C$1000,SUMPRODUCT((IDマスタ!$B$1:$B$1000=AB$3)*(IDマスタ!$E$1:$E$1000=V190)*1,ROW(IDマスタ!$A$1:$A$1000)),0),"")</f>
        <v/>
      </c>
      <c r="AC190" t="str">
        <f ca="1">IF(W190&lt;&gt;"",INDEX(IDマスタ!$C$1:$C$1000,SUMPRODUCT((IDマスタ!$B$1:$B$1000=AC$3)*(IDマスタ!$E$1:$E$1000=W190)*1,ROW(IDマスタ!$A$1:$A$1000)),0),"")</f>
        <v/>
      </c>
      <c r="AD190" t="str">
        <f ca="1">IF(X190&lt;&gt;"",INDEX(IDマスタ!$C$1:$C$1000,SUMPRODUCT((IDマスタ!$B$1:$B$1000=AD$3)*(IDマスタ!$E$1:$E$1000=X190)*1,ROW(IDマスタ!$A$1:$A$1000)),0),"")</f>
        <v/>
      </c>
      <c r="AE190" t="str">
        <f ca="1">IF(Y190&lt;&gt;"",INDEX(IDマスタ!$C$1:$C$1000,SUMPRODUCT((IDマスタ!$B$1:$B$1000=AE$3)*(IDマスタ!$E$1:$E$1000=Y190)*1,ROW(IDマスタ!$A$1:$A$1000)),0),"")</f>
        <v/>
      </c>
    </row>
    <row r="191" spans="1:31">
      <c r="A191">
        <v>152</v>
      </c>
      <c r="B191" t="s">
        <v>2056</v>
      </c>
      <c r="C191" t="s">
        <v>2059</v>
      </c>
      <c r="D191" t="str">
        <f t="shared" si="45"/>
        <v>２つの考えのうちどちらかに決めるときには、できるだけ多くの証拠を調べる【逆転項目】_批判的思考</v>
      </c>
      <c r="E191" t="str">
        <f>INDEX(対応表2!E:E,MATCH(統一!D191,対応表2!D:D,0),0)</f>
        <v>q259</v>
      </c>
      <c r="H191" t="s">
        <v>139</v>
      </c>
      <c r="N191" t="str">
        <f t="shared" ca="1" si="46"/>
        <v/>
      </c>
      <c r="O191" t="str">
        <f t="shared" ca="1" si="47"/>
        <v>２つの考えのうちどちらかに決めるときには，できるだけ多くの証拠を調べる</v>
      </c>
      <c r="P191" t="str">
        <f t="shared" ca="1" si="48"/>
        <v/>
      </c>
      <c r="Q191" t="str">
        <f t="shared" ca="1" si="49"/>
        <v/>
      </c>
      <c r="R191" t="str">
        <f t="shared" ca="1" si="50"/>
        <v/>
      </c>
      <c r="S191" t="str">
        <f t="shared" ca="1" si="51"/>
        <v/>
      </c>
      <c r="T191" t="str">
        <f t="shared" ca="1" si="52"/>
        <v/>
      </c>
      <c r="U191">
        <f t="shared" ca="1" si="40"/>
        <v>32</v>
      </c>
      <c r="V191" t="str">
        <f t="shared" ca="1" si="41"/>
        <v/>
      </c>
      <c r="W191" t="str">
        <f t="shared" ca="1" si="42"/>
        <v/>
      </c>
      <c r="X191" t="str">
        <f t="shared" ca="1" si="43"/>
        <v/>
      </c>
      <c r="Y191" t="str">
        <f t="shared" ca="1" si="44"/>
        <v/>
      </c>
      <c r="Z191" t="str">
        <f ca="1">IF(T191&lt;&gt;"",INDEX(IDマスタ!$C$1:$C$1000,SUMPRODUCT((IDマスタ!$B$1:$B$1000=Z$3)*(IDマスタ!$E$1:$E$1000=T191)*1,ROW(IDマスタ!$A$1:$A$1000)),0),"")</f>
        <v/>
      </c>
      <c r="AA191" t="str">
        <f ca="1">IF(U191&lt;&gt;"",INDEX(IDマスタ!$C$1:$C$1000,SUMPRODUCT((IDマスタ!$B$1:$B$1000=AA$3)*(IDマスタ!$E$1:$E$1000=U191)*1,ROW(IDマスタ!$A$1:$A$1000)),0),"")</f>
        <v>Q00000001360</v>
      </c>
      <c r="AB191" t="str">
        <f ca="1">IF(V191&lt;&gt;"",INDEX(IDマスタ!$C$1:$C$1000,SUMPRODUCT((IDマスタ!$B$1:$B$1000=AB$3)*(IDマスタ!$E$1:$E$1000=V191)*1,ROW(IDマスタ!$A$1:$A$1000)),0),"")</f>
        <v/>
      </c>
      <c r="AC191" t="str">
        <f ca="1">IF(W191&lt;&gt;"",INDEX(IDマスタ!$C$1:$C$1000,SUMPRODUCT((IDマスタ!$B$1:$B$1000=AC$3)*(IDマスタ!$E$1:$E$1000=W191)*1,ROW(IDマスタ!$A$1:$A$1000)),0),"")</f>
        <v/>
      </c>
      <c r="AD191" t="str">
        <f ca="1">IF(X191&lt;&gt;"",INDEX(IDマスタ!$C$1:$C$1000,SUMPRODUCT((IDマスタ!$B$1:$B$1000=AD$3)*(IDマスタ!$E$1:$E$1000=X191)*1,ROW(IDマスタ!$A$1:$A$1000)),0),"")</f>
        <v/>
      </c>
      <c r="AE191" t="str">
        <f ca="1">IF(Y191&lt;&gt;"",INDEX(IDマスタ!$C$1:$C$1000,SUMPRODUCT((IDマスタ!$B$1:$B$1000=AE$3)*(IDマスタ!$E$1:$E$1000=Y191)*1,ROW(IDマスタ!$A$1:$A$1000)),0),"")</f>
        <v/>
      </c>
    </row>
    <row r="192" spans="1:31">
      <c r="A192">
        <v>153</v>
      </c>
      <c r="B192" t="s">
        <v>2056</v>
      </c>
      <c r="C192" t="s">
        <v>2060</v>
      </c>
      <c r="D192" t="str">
        <f t="shared" si="45"/>
        <v>はっきりとした理由を考えて自分の行動を決める。【逆転項目】_批判的思考</v>
      </c>
      <c r="E192" t="str">
        <f>INDEX(対応表2!E:E,MATCH(統一!D192,対応表2!D:D,0),0)</f>
        <v>q260</v>
      </c>
      <c r="H192" t="s">
        <v>140</v>
      </c>
      <c r="N192" t="str">
        <f t="shared" ca="1" si="46"/>
        <v/>
      </c>
      <c r="O192" t="str">
        <f t="shared" ca="1" si="47"/>
        <v>はっきりとした理由を考えて自分の行動を決める</v>
      </c>
      <c r="P192" t="str">
        <f t="shared" ca="1" si="48"/>
        <v/>
      </c>
      <c r="Q192" t="str">
        <f t="shared" ca="1" si="49"/>
        <v/>
      </c>
      <c r="R192" t="str">
        <f t="shared" ca="1" si="50"/>
        <v/>
      </c>
      <c r="S192" t="str">
        <f t="shared" ca="1" si="51"/>
        <v/>
      </c>
      <c r="T192" t="str">
        <f t="shared" ca="1" si="52"/>
        <v/>
      </c>
      <c r="U192">
        <f t="shared" ca="1" si="40"/>
        <v>33</v>
      </c>
      <c r="V192" t="str">
        <f t="shared" ca="1" si="41"/>
        <v/>
      </c>
      <c r="W192" t="str">
        <f t="shared" ca="1" si="42"/>
        <v/>
      </c>
      <c r="X192" t="str">
        <f t="shared" ca="1" si="43"/>
        <v/>
      </c>
      <c r="Y192" t="str">
        <f t="shared" ca="1" si="44"/>
        <v/>
      </c>
      <c r="Z192" t="str">
        <f ca="1">IF(T192&lt;&gt;"",INDEX(IDマスタ!$C$1:$C$1000,SUMPRODUCT((IDマスタ!$B$1:$B$1000=Z$3)*(IDマスタ!$E$1:$E$1000=T192)*1,ROW(IDマスタ!$A$1:$A$1000)),0),"")</f>
        <v/>
      </c>
      <c r="AA192" t="str">
        <f ca="1">IF(U192&lt;&gt;"",INDEX(IDマスタ!$C$1:$C$1000,SUMPRODUCT((IDマスタ!$B$1:$B$1000=AA$3)*(IDマスタ!$E$1:$E$1000=U192)*1,ROW(IDマスタ!$A$1:$A$1000)),0),"")</f>
        <v>Q00000001370</v>
      </c>
      <c r="AB192" t="str">
        <f ca="1">IF(V192&lt;&gt;"",INDEX(IDマスタ!$C$1:$C$1000,SUMPRODUCT((IDマスタ!$B$1:$B$1000=AB$3)*(IDマスタ!$E$1:$E$1000=V192)*1,ROW(IDマスタ!$A$1:$A$1000)),0),"")</f>
        <v/>
      </c>
      <c r="AC192" t="str">
        <f ca="1">IF(W192&lt;&gt;"",INDEX(IDマスタ!$C$1:$C$1000,SUMPRODUCT((IDマスタ!$B$1:$B$1000=AC$3)*(IDマスタ!$E$1:$E$1000=W192)*1,ROW(IDマスタ!$A$1:$A$1000)),0),"")</f>
        <v/>
      </c>
      <c r="AD192" t="str">
        <f ca="1">IF(X192&lt;&gt;"",INDEX(IDマスタ!$C$1:$C$1000,SUMPRODUCT((IDマスタ!$B$1:$B$1000=AD$3)*(IDマスタ!$E$1:$E$1000=X192)*1,ROW(IDマスタ!$A$1:$A$1000)),0),"")</f>
        <v/>
      </c>
      <c r="AE192" t="str">
        <f ca="1">IF(Y192&lt;&gt;"",INDEX(IDマスタ!$C$1:$C$1000,SUMPRODUCT((IDマスタ!$B$1:$B$1000=AE$3)*(IDマスタ!$E$1:$E$1000=Y192)*1,ROW(IDマスタ!$A$1:$A$1000)),0),"")</f>
        <v/>
      </c>
    </row>
    <row r="193" spans="1:31">
      <c r="A193">
        <v>154</v>
      </c>
      <c r="B193" t="s">
        <v>2056</v>
      </c>
      <c r="C193" t="s">
        <v>2061</v>
      </c>
      <c r="D193" t="str">
        <f t="shared" si="45"/>
        <v>思い込みで判断しないようにいつも気をつけている【逆転項目】_批判的思考</v>
      </c>
      <c r="E193" t="str">
        <f>INDEX(対応表2!E:E,MATCH(統一!D193,対応表2!D:D,0),0)</f>
        <v>q261</v>
      </c>
      <c r="H193" t="s">
        <v>141</v>
      </c>
      <c r="N193" t="str">
        <f t="shared" ca="1" si="46"/>
        <v/>
      </c>
      <c r="O193" t="str">
        <f t="shared" ca="1" si="47"/>
        <v>思い込みで判断しないようにいつも気をつけている</v>
      </c>
      <c r="P193" t="str">
        <f t="shared" ca="1" si="48"/>
        <v/>
      </c>
      <c r="Q193" t="str">
        <f t="shared" ca="1" si="49"/>
        <v/>
      </c>
      <c r="R193" t="str">
        <f t="shared" ca="1" si="50"/>
        <v/>
      </c>
      <c r="S193" t="str">
        <f t="shared" ca="1" si="51"/>
        <v/>
      </c>
      <c r="T193" t="str">
        <f t="shared" ca="1" si="52"/>
        <v/>
      </c>
      <c r="U193">
        <f t="shared" ca="1" si="40"/>
        <v>34</v>
      </c>
      <c r="V193" t="str">
        <f t="shared" ca="1" si="41"/>
        <v/>
      </c>
      <c r="W193" t="str">
        <f t="shared" ca="1" si="42"/>
        <v/>
      </c>
      <c r="X193" t="str">
        <f t="shared" ca="1" si="43"/>
        <v/>
      </c>
      <c r="Y193" t="str">
        <f t="shared" ca="1" si="44"/>
        <v/>
      </c>
      <c r="Z193" t="str">
        <f ca="1">IF(T193&lt;&gt;"",INDEX(IDマスタ!$C$1:$C$1000,SUMPRODUCT((IDマスタ!$B$1:$B$1000=Z$3)*(IDマスタ!$E$1:$E$1000=T193)*1,ROW(IDマスタ!$A$1:$A$1000)),0),"")</f>
        <v/>
      </c>
      <c r="AA193" t="str">
        <f ca="1">IF(U193&lt;&gt;"",INDEX(IDマスタ!$C$1:$C$1000,SUMPRODUCT((IDマスタ!$B$1:$B$1000=AA$3)*(IDマスタ!$E$1:$E$1000=U193)*1,ROW(IDマスタ!$A$1:$A$1000)),0),"")</f>
        <v>Q00000001380</v>
      </c>
      <c r="AB193" t="str">
        <f ca="1">IF(V193&lt;&gt;"",INDEX(IDマスタ!$C$1:$C$1000,SUMPRODUCT((IDマスタ!$B$1:$B$1000=AB$3)*(IDマスタ!$E$1:$E$1000=V193)*1,ROW(IDマスタ!$A$1:$A$1000)),0),"")</f>
        <v/>
      </c>
      <c r="AC193" t="str">
        <f ca="1">IF(W193&lt;&gt;"",INDEX(IDマスタ!$C$1:$C$1000,SUMPRODUCT((IDマスタ!$B$1:$B$1000=AC$3)*(IDマスタ!$E$1:$E$1000=W193)*1,ROW(IDマスタ!$A$1:$A$1000)),0),"")</f>
        <v/>
      </c>
      <c r="AD193" t="str">
        <f ca="1">IF(X193&lt;&gt;"",INDEX(IDマスタ!$C$1:$C$1000,SUMPRODUCT((IDマスタ!$B$1:$B$1000=AD$3)*(IDマスタ!$E$1:$E$1000=X193)*1,ROW(IDマスタ!$A$1:$A$1000)),0),"")</f>
        <v/>
      </c>
      <c r="AE193" t="str">
        <f ca="1">IF(Y193&lt;&gt;"",INDEX(IDマスタ!$C$1:$C$1000,SUMPRODUCT((IDマスタ!$B$1:$B$1000=AE$3)*(IDマスタ!$E$1:$E$1000=Y193)*1,ROW(IDマスタ!$A$1:$A$1000)),0),"")</f>
        <v/>
      </c>
    </row>
    <row r="194" spans="1:31">
      <c r="A194">
        <v>155</v>
      </c>
      <c r="B194" t="s">
        <v>2056</v>
      </c>
      <c r="C194" t="s">
        <v>2062</v>
      </c>
      <c r="D194" t="str">
        <f t="shared" si="45"/>
        <v>一つ二つの立場だけではなく、できるだけ多くの立場から考えようとする【逆転項目】_批判的思考</v>
      </c>
      <c r="E194" t="str">
        <f>INDEX(対応表2!E:E,MATCH(統一!D194,対応表2!D:D,0),0)</f>
        <v>q262</v>
      </c>
      <c r="H194" t="s">
        <v>142</v>
      </c>
      <c r="N194" t="str">
        <f t="shared" ca="1" si="46"/>
        <v/>
      </c>
      <c r="O194" t="str">
        <f t="shared" ca="1" si="47"/>
        <v>１つ２つの立場だけではなく，できるだけ多くの立場から考えようとする</v>
      </c>
      <c r="P194" t="str">
        <f t="shared" ca="1" si="48"/>
        <v/>
      </c>
      <c r="Q194" t="str">
        <f t="shared" ca="1" si="49"/>
        <v/>
      </c>
      <c r="R194" t="str">
        <f t="shared" ca="1" si="50"/>
        <v/>
      </c>
      <c r="S194" t="str">
        <f t="shared" ca="1" si="51"/>
        <v/>
      </c>
      <c r="T194" t="str">
        <f t="shared" ca="1" si="52"/>
        <v/>
      </c>
      <c r="U194">
        <f t="shared" ca="1" si="40"/>
        <v>35</v>
      </c>
      <c r="V194" t="str">
        <f t="shared" ca="1" si="41"/>
        <v/>
      </c>
      <c r="W194" t="str">
        <f t="shared" ca="1" si="42"/>
        <v/>
      </c>
      <c r="X194" t="str">
        <f t="shared" ca="1" si="43"/>
        <v/>
      </c>
      <c r="Y194" t="str">
        <f t="shared" ca="1" si="44"/>
        <v/>
      </c>
      <c r="Z194" t="str">
        <f ca="1">IF(T194&lt;&gt;"",INDEX(IDマスタ!$C$1:$C$1000,SUMPRODUCT((IDマスタ!$B$1:$B$1000=Z$3)*(IDマスタ!$E$1:$E$1000=T194)*1,ROW(IDマスタ!$A$1:$A$1000)),0),"")</f>
        <v/>
      </c>
      <c r="AA194" t="str">
        <f ca="1">IF(U194&lt;&gt;"",INDEX(IDマスタ!$C$1:$C$1000,SUMPRODUCT((IDマスタ!$B$1:$B$1000=AA$3)*(IDマスタ!$E$1:$E$1000=U194)*1,ROW(IDマスタ!$A$1:$A$1000)),0),"")</f>
        <v>Q00000001390</v>
      </c>
      <c r="AB194" t="str">
        <f ca="1">IF(V194&lt;&gt;"",INDEX(IDマスタ!$C$1:$C$1000,SUMPRODUCT((IDマスタ!$B$1:$B$1000=AB$3)*(IDマスタ!$E$1:$E$1000=V194)*1,ROW(IDマスタ!$A$1:$A$1000)),0),"")</f>
        <v/>
      </c>
      <c r="AC194" t="str">
        <f ca="1">IF(W194&lt;&gt;"",INDEX(IDマスタ!$C$1:$C$1000,SUMPRODUCT((IDマスタ!$B$1:$B$1000=AC$3)*(IDマスタ!$E$1:$E$1000=W194)*1,ROW(IDマスタ!$A$1:$A$1000)),0),"")</f>
        <v/>
      </c>
      <c r="AD194" t="str">
        <f ca="1">IF(X194&lt;&gt;"",INDEX(IDマスタ!$C$1:$C$1000,SUMPRODUCT((IDマスタ!$B$1:$B$1000=AD$3)*(IDマスタ!$E$1:$E$1000=X194)*1,ROW(IDマスタ!$A$1:$A$1000)),0),"")</f>
        <v/>
      </c>
      <c r="AE194" t="str">
        <f ca="1">IF(Y194&lt;&gt;"",INDEX(IDマスタ!$C$1:$C$1000,SUMPRODUCT((IDマスタ!$B$1:$B$1000=AE$3)*(IDマスタ!$E$1:$E$1000=Y194)*1,ROW(IDマスタ!$A$1:$A$1000)),0),"")</f>
        <v/>
      </c>
    </row>
    <row r="195" spans="1:31">
      <c r="A195">
        <v>156</v>
      </c>
      <c r="B195" t="s">
        <v>2056</v>
      </c>
      <c r="C195" t="s">
        <v>2063</v>
      </c>
      <c r="D195" t="str">
        <f t="shared" si="45"/>
        <v>話し合いをするときは、自分の意見と他の人の意見をくらべる【逆転項目】_批判的思考</v>
      </c>
      <c r="E195" t="str">
        <f>INDEX(対応表2!E:E,MATCH(統一!D195,対応表2!D:D,0),0)</f>
        <v>q263</v>
      </c>
      <c r="H195" t="s">
        <v>143</v>
      </c>
      <c r="N195" t="str">
        <f t="shared" ca="1" si="46"/>
        <v/>
      </c>
      <c r="O195" t="str">
        <f t="shared" ca="1" si="47"/>
        <v>話し合いをするときは，自分の意見と他の人の意見をくらべる</v>
      </c>
      <c r="P195" t="str">
        <f t="shared" ca="1" si="48"/>
        <v/>
      </c>
      <c r="Q195" t="str">
        <f t="shared" ca="1" si="49"/>
        <v/>
      </c>
      <c r="R195" t="str">
        <f t="shared" ca="1" si="50"/>
        <v/>
      </c>
      <c r="S195" t="str">
        <f t="shared" ca="1" si="51"/>
        <v/>
      </c>
      <c r="T195" t="str">
        <f t="shared" ca="1" si="52"/>
        <v/>
      </c>
      <c r="U195">
        <f t="shared" ca="1" si="40"/>
        <v>36</v>
      </c>
      <c r="V195" t="str">
        <f t="shared" ca="1" si="41"/>
        <v/>
      </c>
      <c r="W195" t="str">
        <f t="shared" ca="1" si="42"/>
        <v/>
      </c>
      <c r="X195" t="str">
        <f t="shared" ca="1" si="43"/>
        <v/>
      </c>
      <c r="Y195" t="str">
        <f t="shared" ca="1" si="44"/>
        <v/>
      </c>
      <c r="Z195" t="str">
        <f ca="1">IF(T195&lt;&gt;"",INDEX(IDマスタ!$C$1:$C$1000,SUMPRODUCT((IDマスタ!$B$1:$B$1000=Z$3)*(IDマスタ!$E$1:$E$1000=T195)*1,ROW(IDマスタ!$A$1:$A$1000)),0),"")</f>
        <v/>
      </c>
      <c r="AA195" t="str">
        <f ca="1">IF(U195&lt;&gt;"",INDEX(IDマスタ!$C$1:$C$1000,SUMPRODUCT((IDマスタ!$B$1:$B$1000=AA$3)*(IDマスタ!$E$1:$E$1000=U195)*1,ROW(IDマスタ!$A$1:$A$1000)),0),"")</f>
        <v>Q00000001400</v>
      </c>
      <c r="AB195" t="str">
        <f ca="1">IF(V195&lt;&gt;"",INDEX(IDマスタ!$C$1:$C$1000,SUMPRODUCT((IDマスタ!$B$1:$B$1000=AB$3)*(IDマスタ!$E$1:$E$1000=V195)*1,ROW(IDマスタ!$A$1:$A$1000)),0),"")</f>
        <v/>
      </c>
      <c r="AC195" t="str">
        <f ca="1">IF(W195&lt;&gt;"",INDEX(IDマスタ!$C$1:$C$1000,SUMPRODUCT((IDマスタ!$B$1:$B$1000=AC$3)*(IDマスタ!$E$1:$E$1000=W195)*1,ROW(IDマスタ!$A$1:$A$1000)),0),"")</f>
        <v/>
      </c>
      <c r="AD195" t="str">
        <f ca="1">IF(X195&lt;&gt;"",INDEX(IDマスタ!$C$1:$C$1000,SUMPRODUCT((IDマスタ!$B$1:$B$1000=AD$3)*(IDマスタ!$E$1:$E$1000=X195)*1,ROW(IDマスタ!$A$1:$A$1000)),0),"")</f>
        <v/>
      </c>
      <c r="AE195" t="str">
        <f ca="1">IF(Y195&lt;&gt;"",INDEX(IDマスタ!$C$1:$C$1000,SUMPRODUCT((IDマスタ!$B$1:$B$1000=AE$3)*(IDマスタ!$E$1:$E$1000=Y195)*1,ROW(IDマスタ!$A$1:$A$1000)),0),"")</f>
        <v/>
      </c>
    </row>
    <row r="196" spans="1:31">
      <c r="A196">
        <v>157</v>
      </c>
      <c r="B196" t="s">
        <v>2056</v>
      </c>
      <c r="C196" t="s">
        <v>2064</v>
      </c>
      <c r="D196" t="str">
        <f t="shared" si="45"/>
        <v>他の人も納得できるように、理由をつけて説明をしようとする【逆転項目】_批判的思考</v>
      </c>
      <c r="E196" t="str">
        <f>INDEX(対応表2!E:E,MATCH(統一!D196,対応表2!D:D,0),0)</f>
        <v>q264</v>
      </c>
      <c r="H196" t="s">
        <v>144</v>
      </c>
      <c r="N196" t="str">
        <f t="shared" ca="1" si="46"/>
        <v/>
      </c>
      <c r="O196" t="str">
        <f t="shared" ca="1" si="47"/>
        <v>他の人も納得できるように，理由をつけて説明をしようとする</v>
      </c>
      <c r="P196" t="str">
        <f t="shared" ca="1" si="48"/>
        <v/>
      </c>
      <c r="Q196" t="str">
        <f t="shared" ca="1" si="49"/>
        <v/>
      </c>
      <c r="R196" t="str">
        <f t="shared" ca="1" si="50"/>
        <v/>
      </c>
      <c r="S196" t="str">
        <f t="shared" ca="1" si="51"/>
        <v/>
      </c>
      <c r="T196" t="str">
        <f t="shared" ca="1" si="52"/>
        <v/>
      </c>
      <c r="U196">
        <f t="shared" ca="1" si="40"/>
        <v>37</v>
      </c>
      <c r="V196" t="str">
        <f t="shared" ca="1" si="41"/>
        <v/>
      </c>
      <c r="W196" t="str">
        <f t="shared" ca="1" si="42"/>
        <v/>
      </c>
      <c r="X196" t="str">
        <f t="shared" ca="1" si="43"/>
        <v/>
      </c>
      <c r="Y196" t="str">
        <f t="shared" ca="1" si="44"/>
        <v/>
      </c>
      <c r="Z196" t="str">
        <f ca="1">IF(T196&lt;&gt;"",INDEX(IDマスタ!$C$1:$C$1000,SUMPRODUCT((IDマスタ!$B$1:$B$1000=Z$3)*(IDマスタ!$E$1:$E$1000=T196)*1,ROW(IDマスタ!$A$1:$A$1000)),0),"")</f>
        <v/>
      </c>
      <c r="AA196" t="str">
        <f ca="1">IF(U196&lt;&gt;"",INDEX(IDマスタ!$C$1:$C$1000,SUMPRODUCT((IDマスタ!$B$1:$B$1000=AA$3)*(IDマスタ!$E$1:$E$1000=U196)*1,ROW(IDマスタ!$A$1:$A$1000)),0),"")</f>
        <v>Q00000001410</v>
      </c>
      <c r="AB196" t="str">
        <f ca="1">IF(V196&lt;&gt;"",INDEX(IDマスタ!$C$1:$C$1000,SUMPRODUCT((IDマスタ!$B$1:$B$1000=AB$3)*(IDマスタ!$E$1:$E$1000=V196)*1,ROW(IDマスタ!$A$1:$A$1000)),0),"")</f>
        <v/>
      </c>
      <c r="AC196" t="str">
        <f ca="1">IF(W196&lt;&gt;"",INDEX(IDマスタ!$C$1:$C$1000,SUMPRODUCT((IDマスタ!$B$1:$B$1000=AC$3)*(IDマスタ!$E$1:$E$1000=W196)*1,ROW(IDマスタ!$A$1:$A$1000)),0),"")</f>
        <v/>
      </c>
      <c r="AD196" t="str">
        <f ca="1">IF(X196&lt;&gt;"",INDEX(IDマスタ!$C$1:$C$1000,SUMPRODUCT((IDマスタ!$B$1:$B$1000=AD$3)*(IDマスタ!$E$1:$E$1000=X196)*1,ROW(IDマスタ!$A$1:$A$1000)),0),"")</f>
        <v/>
      </c>
      <c r="AE196" t="str">
        <f ca="1">IF(Y196&lt;&gt;"",INDEX(IDマスタ!$C$1:$C$1000,SUMPRODUCT((IDマスタ!$B$1:$B$1000=AE$3)*(IDマスタ!$E$1:$E$1000=Y196)*1,ROW(IDマスタ!$A$1:$A$1000)),0),"")</f>
        <v/>
      </c>
    </row>
    <row r="197" spans="1:31">
      <c r="A197">
        <v>158</v>
      </c>
      <c r="B197" t="s">
        <v>2056</v>
      </c>
      <c r="C197" t="s">
        <v>2065</v>
      </c>
      <c r="D197" t="str">
        <f t="shared" si="45"/>
        <v>他の人の考えを自分の言葉でまとめてみる【逆転項目】_批判的思考</v>
      </c>
      <c r="E197" t="str">
        <f>INDEX(対応表2!E:E,MATCH(統一!D197,対応表2!D:D,0),0)</f>
        <v>q265</v>
      </c>
      <c r="H197" t="s">
        <v>145</v>
      </c>
      <c r="N197" t="str">
        <f t="shared" ca="1" si="46"/>
        <v/>
      </c>
      <c r="O197" t="str">
        <f t="shared" ca="1" si="47"/>
        <v>他の人の考えを自分の言葉でまとめてみる</v>
      </c>
      <c r="P197" t="str">
        <f t="shared" ca="1" si="48"/>
        <v/>
      </c>
      <c r="Q197" t="str">
        <f t="shared" ca="1" si="49"/>
        <v/>
      </c>
      <c r="R197" t="str">
        <f t="shared" ca="1" si="50"/>
        <v/>
      </c>
      <c r="S197" t="str">
        <f t="shared" ca="1" si="51"/>
        <v/>
      </c>
      <c r="T197" t="str">
        <f t="shared" ca="1" si="52"/>
        <v/>
      </c>
      <c r="U197">
        <f t="shared" ca="1" si="40"/>
        <v>38</v>
      </c>
      <c r="V197" t="str">
        <f t="shared" ca="1" si="41"/>
        <v/>
      </c>
      <c r="W197" t="str">
        <f t="shared" ca="1" si="42"/>
        <v/>
      </c>
      <c r="X197" t="str">
        <f t="shared" ca="1" si="43"/>
        <v/>
      </c>
      <c r="Y197" t="str">
        <f t="shared" ca="1" si="44"/>
        <v/>
      </c>
      <c r="Z197" t="str">
        <f ca="1">IF(T197&lt;&gt;"",INDEX(IDマスタ!$C$1:$C$1000,SUMPRODUCT((IDマスタ!$B$1:$B$1000=Z$3)*(IDマスタ!$E$1:$E$1000=T197)*1,ROW(IDマスタ!$A$1:$A$1000)),0),"")</f>
        <v/>
      </c>
      <c r="AA197" t="str">
        <f ca="1">IF(U197&lt;&gt;"",INDEX(IDマスタ!$C$1:$C$1000,SUMPRODUCT((IDマスタ!$B$1:$B$1000=AA$3)*(IDマスタ!$E$1:$E$1000=U197)*1,ROW(IDマスタ!$A$1:$A$1000)),0),"")</f>
        <v>Q00000001420</v>
      </c>
      <c r="AB197" t="str">
        <f ca="1">IF(V197&lt;&gt;"",INDEX(IDマスタ!$C$1:$C$1000,SUMPRODUCT((IDマスタ!$B$1:$B$1000=AB$3)*(IDマスタ!$E$1:$E$1000=V197)*1,ROW(IDマスタ!$A$1:$A$1000)),0),"")</f>
        <v/>
      </c>
      <c r="AC197" t="str">
        <f ca="1">IF(W197&lt;&gt;"",INDEX(IDマスタ!$C$1:$C$1000,SUMPRODUCT((IDマスタ!$B$1:$B$1000=AC$3)*(IDマスタ!$E$1:$E$1000=W197)*1,ROW(IDマスタ!$A$1:$A$1000)),0),"")</f>
        <v/>
      </c>
      <c r="AD197" t="str">
        <f ca="1">IF(X197&lt;&gt;"",INDEX(IDマスタ!$C$1:$C$1000,SUMPRODUCT((IDマスタ!$B$1:$B$1000=AD$3)*(IDマスタ!$E$1:$E$1000=X197)*1,ROW(IDマスタ!$A$1:$A$1000)),0),"")</f>
        <v/>
      </c>
      <c r="AE197" t="str">
        <f ca="1">IF(Y197&lt;&gt;"",INDEX(IDマスタ!$C$1:$C$1000,SUMPRODUCT((IDマスタ!$B$1:$B$1000=AE$3)*(IDマスタ!$E$1:$E$1000=Y197)*1,ROW(IDマスタ!$A$1:$A$1000)),0),"")</f>
        <v/>
      </c>
    </row>
    <row r="198" spans="1:31">
      <c r="A198">
        <v>159</v>
      </c>
      <c r="B198" t="s">
        <v>2056</v>
      </c>
      <c r="C198" t="s">
        <v>2066</v>
      </c>
      <c r="D198" t="str">
        <f t="shared" si="45"/>
        <v>授業では積極的に質問をする【逆転項目】_批判的思考</v>
      </c>
      <c r="E198" t="str">
        <f>INDEX(対応表2!E:E,MATCH(統一!D198,対応表2!D:D,0),0)</f>
        <v>q266</v>
      </c>
      <c r="H198" t="s">
        <v>146</v>
      </c>
      <c r="N198" t="str">
        <f t="shared" ca="1" si="46"/>
        <v/>
      </c>
      <c r="O198" t="str">
        <f t="shared" ca="1" si="47"/>
        <v>授業では積極的に質問をする</v>
      </c>
      <c r="P198" t="str">
        <f t="shared" ca="1" si="48"/>
        <v/>
      </c>
      <c r="Q198" t="str">
        <f t="shared" ca="1" si="49"/>
        <v/>
      </c>
      <c r="R198" t="str">
        <f t="shared" ca="1" si="50"/>
        <v/>
      </c>
      <c r="S198" t="str">
        <f t="shared" ca="1" si="51"/>
        <v/>
      </c>
      <c r="T198" t="str">
        <f t="shared" ca="1" si="52"/>
        <v/>
      </c>
      <c r="U198">
        <f t="shared" ca="1" si="40"/>
        <v>39</v>
      </c>
      <c r="V198" t="str">
        <f t="shared" ca="1" si="41"/>
        <v/>
      </c>
      <c r="W198" t="str">
        <f t="shared" ca="1" si="42"/>
        <v/>
      </c>
      <c r="X198" t="str">
        <f t="shared" ca="1" si="43"/>
        <v/>
      </c>
      <c r="Y198" t="str">
        <f t="shared" ca="1" si="44"/>
        <v/>
      </c>
      <c r="Z198" t="str">
        <f ca="1">IF(T198&lt;&gt;"",INDEX(IDマスタ!$C$1:$C$1000,SUMPRODUCT((IDマスタ!$B$1:$B$1000=Z$3)*(IDマスタ!$E$1:$E$1000=T198)*1,ROW(IDマスタ!$A$1:$A$1000)),0),"")</f>
        <v/>
      </c>
      <c r="AA198" t="str">
        <f ca="1">IF(U198&lt;&gt;"",INDEX(IDマスタ!$C$1:$C$1000,SUMPRODUCT((IDマスタ!$B$1:$B$1000=AA$3)*(IDマスタ!$E$1:$E$1000=U198)*1,ROW(IDマスタ!$A$1:$A$1000)),0),"")</f>
        <v>Q00000001430</v>
      </c>
      <c r="AB198" t="str">
        <f ca="1">IF(V198&lt;&gt;"",INDEX(IDマスタ!$C$1:$C$1000,SUMPRODUCT((IDマスタ!$B$1:$B$1000=AB$3)*(IDマスタ!$E$1:$E$1000=V198)*1,ROW(IDマスタ!$A$1:$A$1000)),0),"")</f>
        <v/>
      </c>
      <c r="AC198" t="str">
        <f ca="1">IF(W198&lt;&gt;"",INDEX(IDマスタ!$C$1:$C$1000,SUMPRODUCT((IDマスタ!$B$1:$B$1000=AC$3)*(IDマスタ!$E$1:$E$1000=W198)*1,ROW(IDマスタ!$A$1:$A$1000)),0),"")</f>
        <v/>
      </c>
      <c r="AD198" t="str">
        <f ca="1">IF(X198&lt;&gt;"",INDEX(IDマスタ!$C$1:$C$1000,SUMPRODUCT((IDマスタ!$B$1:$B$1000=AD$3)*(IDマスタ!$E$1:$E$1000=X198)*1,ROW(IDマスタ!$A$1:$A$1000)),0),"")</f>
        <v/>
      </c>
      <c r="AE198" t="str">
        <f ca="1">IF(Y198&lt;&gt;"",INDEX(IDマスタ!$C$1:$C$1000,SUMPRODUCT((IDマスタ!$B$1:$B$1000=AE$3)*(IDマスタ!$E$1:$E$1000=Y198)*1,ROW(IDマスタ!$A$1:$A$1000)),0),"")</f>
        <v/>
      </c>
    </row>
    <row r="199" spans="1:31">
      <c r="A199">
        <v>160</v>
      </c>
      <c r="B199" t="s">
        <v>2056</v>
      </c>
      <c r="C199" t="s">
        <v>2067</v>
      </c>
      <c r="D199" t="str">
        <f t="shared" si="45"/>
        <v>授業の前に、前回の授業のまとめができるか自分でチェックする【逆転項目】_批判的思考</v>
      </c>
      <c r="E199" t="str">
        <f>INDEX(対応表2!E:E,MATCH(統一!D199,対応表2!D:D,0),0)</f>
        <v>q267</v>
      </c>
      <c r="H199" t="s">
        <v>147</v>
      </c>
      <c r="N199" t="str">
        <f t="shared" ca="1" si="46"/>
        <v/>
      </c>
      <c r="O199" t="str">
        <f t="shared" ca="1" si="47"/>
        <v>授業の前に，前回の授業のまとめができるか自分でチェックする</v>
      </c>
      <c r="P199" t="str">
        <f t="shared" ca="1" si="48"/>
        <v/>
      </c>
      <c r="Q199" t="str">
        <f t="shared" ca="1" si="49"/>
        <v/>
      </c>
      <c r="R199" t="str">
        <f t="shared" ca="1" si="50"/>
        <v/>
      </c>
      <c r="S199" t="str">
        <f t="shared" ca="1" si="51"/>
        <v/>
      </c>
      <c r="T199" t="str">
        <f t="shared" ca="1" si="52"/>
        <v/>
      </c>
      <c r="U199">
        <f t="shared" ca="1" si="40"/>
        <v>40</v>
      </c>
      <c r="V199" t="str">
        <f t="shared" ca="1" si="41"/>
        <v/>
      </c>
      <c r="W199" t="str">
        <f t="shared" ca="1" si="42"/>
        <v/>
      </c>
      <c r="X199" t="str">
        <f t="shared" ca="1" si="43"/>
        <v/>
      </c>
      <c r="Y199" t="str">
        <f t="shared" ca="1" si="44"/>
        <v/>
      </c>
      <c r="Z199" t="str">
        <f ca="1">IF(T199&lt;&gt;"",INDEX(IDマスタ!$C$1:$C$1000,SUMPRODUCT((IDマスタ!$B$1:$B$1000=Z$3)*(IDマスタ!$E$1:$E$1000=T199)*1,ROW(IDマスタ!$A$1:$A$1000)),0),"")</f>
        <v/>
      </c>
      <c r="AA199" t="str">
        <f ca="1">IF(U199&lt;&gt;"",INDEX(IDマスタ!$C$1:$C$1000,SUMPRODUCT((IDマスタ!$B$1:$B$1000=AA$3)*(IDマスタ!$E$1:$E$1000=U199)*1,ROW(IDマスタ!$A$1:$A$1000)),0),"")</f>
        <v>Q00000001440</v>
      </c>
      <c r="AB199" t="str">
        <f ca="1">IF(V199&lt;&gt;"",INDEX(IDマスタ!$C$1:$C$1000,SUMPRODUCT((IDマスタ!$B$1:$B$1000=AB$3)*(IDマスタ!$E$1:$E$1000=V199)*1,ROW(IDマスタ!$A$1:$A$1000)),0),"")</f>
        <v/>
      </c>
      <c r="AC199" t="str">
        <f ca="1">IF(W199&lt;&gt;"",INDEX(IDマスタ!$C$1:$C$1000,SUMPRODUCT((IDマスタ!$B$1:$B$1000=AC$3)*(IDマスタ!$E$1:$E$1000=W199)*1,ROW(IDマスタ!$A$1:$A$1000)),0),"")</f>
        <v/>
      </c>
      <c r="AD199" t="str">
        <f ca="1">IF(X199&lt;&gt;"",INDEX(IDマスタ!$C$1:$C$1000,SUMPRODUCT((IDマスタ!$B$1:$B$1000=AD$3)*(IDマスタ!$E$1:$E$1000=X199)*1,ROW(IDマスタ!$A$1:$A$1000)),0),"")</f>
        <v/>
      </c>
      <c r="AE199" t="str">
        <f ca="1">IF(Y199&lt;&gt;"",INDEX(IDマスタ!$C$1:$C$1000,SUMPRODUCT((IDマスタ!$B$1:$B$1000=AE$3)*(IDマスタ!$E$1:$E$1000=Y199)*1,ROW(IDマスタ!$A$1:$A$1000)),0),"")</f>
        <v/>
      </c>
    </row>
    <row r="200" spans="1:31">
      <c r="A200">
        <v>161</v>
      </c>
      <c r="B200" t="s">
        <v>2056</v>
      </c>
      <c r="C200" t="s">
        <v>2068</v>
      </c>
      <c r="D200" t="str">
        <f t="shared" si="45"/>
        <v>前の授業で学んだことが、その日の授業でどのように使われているかを考える【逆転項目】_批判的思考</v>
      </c>
      <c r="E200" t="str">
        <f>INDEX(対応表2!E:E,MATCH(統一!D200,対応表2!D:D,0),0)</f>
        <v>q268</v>
      </c>
      <c r="H200" t="s">
        <v>148</v>
      </c>
      <c r="N200" t="str">
        <f t="shared" ca="1" si="46"/>
        <v/>
      </c>
      <c r="O200" t="str">
        <f t="shared" ca="1" si="47"/>
        <v>前の授業で学んだことが，その日の授業でどのように使われているかを考える</v>
      </c>
      <c r="P200" t="str">
        <f t="shared" ca="1" si="48"/>
        <v/>
      </c>
      <c r="Q200" t="str">
        <f t="shared" ca="1" si="49"/>
        <v/>
      </c>
      <c r="R200" t="str">
        <f t="shared" ca="1" si="50"/>
        <v/>
      </c>
      <c r="S200" t="str">
        <f t="shared" ca="1" si="51"/>
        <v/>
      </c>
      <c r="T200" t="str">
        <f t="shared" ca="1" si="52"/>
        <v/>
      </c>
      <c r="U200">
        <f t="shared" ca="1" si="40"/>
        <v>41</v>
      </c>
      <c r="V200" t="str">
        <f t="shared" ca="1" si="41"/>
        <v/>
      </c>
      <c r="W200" t="str">
        <f t="shared" ca="1" si="42"/>
        <v/>
      </c>
      <c r="X200" t="str">
        <f t="shared" ca="1" si="43"/>
        <v/>
      </c>
      <c r="Y200" t="str">
        <f t="shared" ca="1" si="44"/>
        <v/>
      </c>
      <c r="Z200" t="str">
        <f ca="1">IF(T200&lt;&gt;"",INDEX(IDマスタ!$C$1:$C$1000,SUMPRODUCT((IDマスタ!$B$1:$B$1000=Z$3)*(IDマスタ!$E$1:$E$1000=T200)*1,ROW(IDマスタ!$A$1:$A$1000)),0),"")</f>
        <v/>
      </c>
      <c r="AA200" t="str">
        <f ca="1">IF(U200&lt;&gt;"",INDEX(IDマスタ!$C$1:$C$1000,SUMPRODUCT((IDマスタ!$B$1:$B$1000=AA$3)*(IDマスタ!$E$1:$E$1000=U200)*1,ROW(IDマスタ!$A$1:$A$1000)),0),"")</f>
        <v>Q00000001450</v>
      </c>
      <c r="AB200" t="str">
        <f ca="1">IF(V200&lt;&gt;"",INDEX(IDマスタ!$C$1:$C$1000,SUMPRODUCT((IDマスタ!$B$1:$B$1000=AB$3)*(IDマスタ!$E$1:$E$1000=V200)*1,ROW(IDマスタ!$A$1:$A$1000)),0),"")</f>
        <v/>
      </c>
      <c r="AC200" t="str">
        <f ca="1">IF(W200&lt;&gt;"",INDEX(IDマスタ!$C$1:$C$1000,SUMPRODUCT((IDマスタ!$B$1:$B$1000=AC$3)*(IDマスタ!$E$1:$E$1000=W200)*1,ROW(IDマスタ!$A$1:$A$1000)),0),"")</f>
        <v/>
      </c>
      <c r="AD200" t="str">
        <f ca="1">IF(X200&lt;&gt;"",INDEX(IDマスタ!$C$1:$C$1000,SUMPRODUCT((IDマスタ!$B$1:$B$1000=AD$3)*(IDマスタ!$E$1:$E$1000=X200)*1,ROW(IDマスタ!$A$1:$A$1000)),0),"")</f>
        <v/>
      </c>
      <c r="AE200" t="str">
        <f ca="1">IF(Y200&lt;&gt;"",INDEX(IDマスタ!$C$1:$C$1000,SUMPRODUCT((IDマスタ!$B$1:$B$1000=AE$3)*(IDマスタ!$E$1:$E$1000=Y200)*1,ROW(IDマスタ!$A$1:$A$1000)),0),"")</f>
        <v/>
      </c>
    </row>
    <row r="201" spans="1:31">
      <c r="A201">
        <v>162</v>
      </c>
      <c r="B201" t="s">
        <v>2056</v>
      </c>
      <c r="C201" t="s">
        <v>2069</v>
      </c>
      <c r="D201" t="str">
        <f t="shared" si="45"/>
        <v>その日の授業で何が大切なことかを考えながら授業を聞く【逆転項目】_批判的思考</v>
      </c>
      <c r="E201" t="str">
        <f>INDEX(対応表2!E:E,MATCH(統一!D201,対応表2!D:D,0),0)</f>
        <v>q269</v>
      </c>
      <c r="H201" t="s">
        <v>149</v>
      </c>
      <c r="N201" t="str">
        <f t="shared" ca="1" si="46"/>
        <v/>
      </c>
      <c r="O201" t="str">
        <f t="shared" ca="1" si="47"/>
        <v>その日の授業で何が大切なことかを考えながら授業を聞く</v>
      </c>
      <c r="P201" t="str">
        <f t="shared" ca="1" si="48"/>
        <v/>
      </c>
      <c r="Q201" t="str">
        <f t="shared" ca="1" si="49"/>
        <v/>
      </c>
      <c r="R201" t="str">
        <f t="shared" ca="1" si="50"/>
        <v/>
      </c>
      <c r="S201" t="str">
        <f t="shared" ca="1" si="51"/>
        <v/>
      </c>
      <c r="T201" t="str">
        <f t="shared" ca="1" si="52"/>
        <v/>
      </c>
      <c r="U201">
        <f t="shared" ref="U201:U207" ca="1" si="79">IFERROR(INDEX(INDIRECT(U$2&amp;"!A1:A1000"),MATCH(H201,INDIRECT(U$2&amp;"!C1:C1000"),0),0),"")</f>
        <v>42</v>
      </c>
      <c r="V201" t="str">
        <f t="shared" ref="V201:V207" ca="1" si="80">IFERROR(INDEX(INDIRECT(V$2&amp;"!A1:A1000"),MATCH(I201,INDIRECT(V$2&amp;"!C1:C1000"),0),0),"")</f>
        <v/>
      </c>
      <c r="W201" t="str">
        <f t="shared" ref="W201:W207" ca="1" si="81">IFERROR(INDEX(INDIRECT(W$2&amp;"!A1:A1000"),MATCH(J201,INDIRECT(W$2&amp;"!C1:C1000"),0),0),"")</f>
        <v/>
      </c>
      <c r="X201" t="str">
        <f t="shared" ref="X201:X207" ca="1" si="82">IFERROR(INDEX(INDIRECT(X$2&amp;"!A1:A1000"),MATCH(K201,INDIRECT(X$2&amp;"!C1:C1000"),0),0),"")</f>
        <v/>
      </c>
      <c r="Y201" t="str">
        <f t="shared" ref="Y201:Y207" ca="1" si="83">IFERROR(INDEX(INDIRECT(Y$2&amp;"!A1:A1000"),MATCH(L201,INDIRECT(Y$2&amp;"!C1:C1000"),0),0),"")</f>
        <v/>
      </c>
      <c r="Z201" t="str">
        <f ca="1">IF(T201&lt;&gt;"",INDEX(IDマスタ!$C$1:$C$1000,SUMPRODUCT((IDマスタ!$B$1:$B$1000=Z$3)*(IDマスタ!$E$1:$E$1000=T201)*1,ROW(IDマスタ!$A$1:$A$1000)),0),"")</f>
        <v/>
      </c>
      <c r="AA201" t="str">
        <f ca="1">IF(U201&lt;&gt;"",INDEX(IDマスタ!$C$1:$C$1000,SUMPRODUCT((IDマスタ!$B$1:$B$1000=AA$3)*(IDマスタ!$E$1:$E$1000=U201)*1,ROW(IDマスタ!$A$1:$A$1000)),0),"")</f>
        <v>Q00000001460</v>
      </c>
      <c r="AB201" t="str">
        <f ca="1">IF(V201&lt;&gt;"",INDEX(IDマスタ!$C$1:$C$1000,SUMPRODUCT((IDマスタ!$B$1:$B$1000=AB$3)*(IDマスタ!$E$1:$E$1000=V201)*1,ROW(IDマスタ!$A$1:$A$1000)),0),"")</f>
        <v/>
      </c>
      <c r="AC201" t="str">
        <f ca="1">IF(W201&lt;&gt;"",INDEX(IDマスタ!$C$1:$C$1000,SUMPRODUCT((IDマスタ!$B$1:$B$1000=AC$3)*(IDマスタ!$E$1:$E$1000=W201)*1,ROW(IDマスタ!$A$1:$A$1000)),0),"")</f>
        <v/>
      </c>
      <c r="AD201" t="str">
        <f ca="1">IF(X201&lt;&gt;"",INDEX(IDマスタ!$C$1:$C$1000,SUMPRODUCT((IDマスタ!$B$1:$B$1000=AD$3)*(IDマスタ!$E$1:$E$1000=X201)*1,ROW(IDマスタ!$A$1:$A$1000)),0),"")</f>
        <v/>
      </c>
      <c r="AE201" t="str">
        <f ca="1">IF(Y201&lt;&gt;"",INDEX(IDマスタ!$C$1:$C$1000,SUMPRODUCT((IDマスタ!$B$1:$B$1000=AE$3)*(IDマスタ!$E$1:$E$1000=Y201)*1,ROW(IDマスタ!$A$1:$A$1000)),0),"")</f>
        <v/>
      </c>
    </row>
    <row r="202" spans="1:31">
      <c r="A202">
        <v>163</v>
      </c>
      <c r="B202" t="s">
        <v>2056</v>
      </c>
      <c r="C202" t="s">
        <v>2070</v>
      </c>
      <c r="D202" t="str">
        <f t="shared" ref="D202:D207" si="84">CONCATENATE(C202,"_",B202)</f>
        <v>意見を聞くときは、話におかしなところがないか考えながら聞く【逆転項目】_批判的思考</v>
      </c>
      <c r="E202" t="str">
        <f>INDEX(対応表2!E:E,MATCH(統一!D202,対応表2!D:D,0),0)</f>
        <v>q270</v>
      </c>
      <c r="H202" t="s">
        <v>150</v>
      </c>
      <c r="N202" t="str">
        <f t="shared" ref="N202:N207" ca="1" si="85">IFERROR(INDEX(INDIRECT(T$2&amp;"!F1:F1000"),MATCH(G202,INDIRECT(T$2&amp;"!C1:C1000"),0),0),"")</f>
        <v/>
      </c>
      <c r="O202" t="str">
        <f t="shared" ref="O202:O207" ca="1" si="86">IFERROR(INDEX(INDIRECT(U$2&amp;"!F1:F1000"),MATCH(H202,INDIRECT(U$2&amp;"!C1:C1000"),0),0),"")</f>
        <v>意見を聞くときは，話におかしなところがないか考えながら聞く</v>
      </c>
      <c r="P202" t="str">
        <f t="shared" ref="P202:P207" ca="1" si="87">IFERROR(INDEX(INDIRECT(V$2&amp;"!F1:F1000"),MATCH(I202,INDIRECT(V$2&amp;"!C1:C1000"),0),0),"")</f>
        <v/>
      </c>
      <c r="Q202" t="str">
        <f t="shared" ref="Q202:Q207" ca="1" si="88">IFERROR(INDEX(INDIRECT(W$2&amp;"!F1:F1000"),MATCH(J202,INDIRECT(W$2&amp;"!C1:C1000"),0),0),"")</f>
        <v/>
      </c>
      <c r="R202" t="str">
        <f t="shared" ref="R202:R207" ca="1" si="89">IFERROR(INDEX(INDIRECT(X$2&amp;"!F1:F1000"),MATCH(K202,INDIRECT(X$2&amp;"!C1:C1000"),0),0),"")</f>
        <v/>
      </c>
      <c r="S202" t="str">
        <f t="shared" ref="S202:S207" ca="1" si="90">IFERROR(INDEX(INDIRECT(Y$2&amp;"!F1:F1000"),MATCH(L202,INDIRECT(Y$2&amp;"!C1:C1000"),0),0),"")</f>
        <v/>
      </c>
      <c r="T202" t="str">
        <f t="shared" ref="T202:T207" ca="1" si="91">IFERROR(INDEX(INDIRECT(T$2&amp;"!A1:A1000"),MATCH(G202,INDIRECT(T$2&amp;"!C1:C1000"),0),0),"")</f>
        <v/>
      </c>
      <c r="U202">
        <f t="shared" ca="1" si="79"/>
        <v>43</v>
      </c>
      <c r="V202" t="str">
        <f t="shared" ca="1" si="80"/>
        <v/>
      </c>
      <c r="W202" t="str">
        <f t="shared" ca="1" si="81"/>
        <v/>
      </c>
      <c r="X202" t="str">
        <f t="shared" ca="1" si="82"/>
        <v/>
      </c>
      <c r="Y202" t="str">
        <f t="shared" ca="1" si="83"/>
        <v/>
      </c>
      <c r="Z202" t="str">
        <f ca="1">IF(T202&lt;&gt;"",INDEX(IDマスタ!$C$1:$C$1000,SUMPRODUCT((IDマスタ!$B$1:$B$1000=Z$3)*(IDマスタ!$E$1:$E$1000=T202)*1,ROW(IDマスタ!$A$1:$A$1000)),0),"")</f>
        <v/>
      </c>
      <c r="AA202" t="str">
        <f ca="1">IF(U202&lt;&gt;"",INDEX(IDマスタ!$C$1:$C$1000,SUMPRODUCT((IDマスタ!$B$1:$B$1000=AA$3)*(IDマスタ!$E$1:$E$1000=U202)*1,ROW(IDマスタ!$A$1:$A$1000)),0),"")</f>
        <v>Q00000001470</v>
      </c>
      <c r="AB202" t="str">
        <f ca="1">IF(V202&lt;&gt;"",INDEX(IDマスタ!$C$1:$C$1000,SUMPRODUCT((IDマスタ!$B$1:$B$1000=AB$3)*(IDマスタ!$E$1:$E$1000=V202)*1,ROW(IDマスタ!$A$1:$A$1000)),0),"")</f>
        <v/>
      </c>
      <c r="AC202" t="str">
        <f ca="1">IF(W202&lt;&gt;"",INDEX(IDマスタ!$C$1:$C$1000,SUMPRODUCT((IDマスタ!$B$1:$B$1000=AC$3)*(IDマスタ!$E$1:$E$1000=W202)*1,ROW(IDマスタ!$A$1:$A$1000)),0),"")</f>
        <v/>
      </c>
      <c r="AD202" t="str">
        <f ca="1">IF(X202&lt;&gt;"",INDEX(IDマスタ!$C$1:$C$1000,SUMPRODUCT((IDマスタ!$B$1:$B$1000=AD$3)*(IDマスタ!$E$1:$E$1000=X202)*1,ROW(IDマスタ!$A$1:$A$1000)),0),"")</f>
        <v/>
      </c>
      <c r="AE202" t="str">
        <f ca="1">IF(Y202&lt;&gt;"",INDEX(IDマスタ!$C$1:$C$1000,SUMPRODUCT((IDマスタ!$B$1:$B$1000=AE$3)*(IDマスタ!$E$1:$E$1000=Y202)*1,ROW(IDマスタ!$A$1:$A$1000)),0),"")</f>
        <v/>
      </c>
    </row>
    <row r="203" spans="1:31">
      <c r="A203">
        <v>164</v>
      </c>
      <c r="B203" t="s">
        <v>2056</v>
      </c>
      <c r="C203" t="s">
        <v>2071</v>
      </c>
      <c r="D203" t="str">
        <f t="shared" si="84"/>
        <v>意見を聞くときは、話している人の思い込みが入っていないか考えながら聞く【逆転項目】_批判的思考</v>
      </c>
      <c r="E203" t="str">
        <f>INDEX(対応表2!E:E,MATCH(統一!D203,対応表2!D:D,0),0)</f>
        <v>q271</v>
      </c>
      <c r="H203" t="s">
        <v>151</v>
      </c>
      <c r="N203" t="str">
        <f t="shared" ca="1" si="85"/>
        <v/>
      </c>
      <c r="O203" t="str">
        <f t="shared" ca="1" si="86"/>
        <v>意見を聞くときは，話している人の思い込みが入っていないか考えながら聞く</v>
      </c>
      <c r="P203" t="str">
        <f t="shared" ca="1" si="87"/>
        <v/>
      </c>
      <c r="Q203" t="str">
        <f t="shared" ca="1" si="88"/>
        <v/>
      </c>
      <c r="R203" t="str">
        <f t="shared" ca="1" si="89"/>
        <v/>
      </c>
      <c r="S203" t="str">
        <f t="shared" ca="1" si="90"/>
        <v/>
      </c>
      <c r="T203" t="str">
        <f t="shared" ca="1" si="91"/>
        <v/>
      </c>
      <c r="U203">
        <f t="shared" ca="1" si="79"/>
        <v>44</v>
      </c>
      <c r="V203" t="str">
        <f t="shared" ca="1" si="80"/>
        <v/>
      </c>
      <c r="W203" t="str">
        <f t="shared" ca="1" si="81"/>
        <v/>
      </c>
      <c r="X203" t="str">
        <f t="shared" ca="1" si="82"/>
        <v/>
      </c>
      <c r="Y203" t="str">
        <f t="shared" ca="1" si="83"/>
        <v/>
      </c>
      <c r="Z203" t="str">
        <f ca="1">IF(T203&lt;&gt;"",INDEX(IDマスタ!$C$1:$C$1000,SUMPRODUCT((IDマスタ!$B$1:$B$1000=Z$3)*(IDマスタ!$E$1:$E$1000=T203)*1,ROW(IDマスタ!$A$1:$A$1000)),0),"")</f>
        <v/>
      </c>
      <c r="AA203" t="str">
        <f ca="1">IF(U203&lt;&gt;"",INDEX(IDマスタ!$C$1:$C$1000,SUMPRODUCT((IDマスタ!$B$1:$B$1000=AA$3)*(IDマスタ!$E$1:$E$1000=U203)*1,ROW(IDマスタ!$A$1:$A$1000)),0),"")</f>
        <v>Q00000001480</v>
      </c>
      <c r="AB203" t="str">
        <f ca="1">IF(V203&lt;&gt;"",INDEX(IDマスタ!$C$1:$C$1000,SUMPRODUCT((IDマスタ!$B$1:$B$1000=AB$3)*(IDマスタ!$E$1:$E$1000=V203)*1,ROW(IDマスタ!$A$1:$A$1000)),0),"")</f>
        <v/>
      </c>
      <c r="AC203" t="str">
        <f ca="1">IF(W203&lt;&gt;"",INDEX(IDマスタ!$C$1:$C$1000,SUMPRODUCT((IDマスタ!$B$1:$B$1000=AC$3)*(IDマスタ!$E$1:$E$1000=W203)*1,ROW(IDマスタ!$A$1:$A$1000)),0),"")</f>
        <v/>
      </c>
      <c r="AD203" t="str">
        <f ca="1">IF(X203&lt;&gt;"",INDEX(IDマスタ!$C$1:$C$1000,SUMPRODUCT((IDマスタ!$B$1:$B$1000=AD$3)*(IDマスタ!$E$1:$E$1000=X203)*1,ROW(IDマスタ!$A$1:$A$1000)),0),"")</f>
        <v/>
      </c>
      <c r="AE203" t="str">
        <f ca="1">IF(Y203&lt;&gt;"",INDEX(IDマスタ!$C$1:$C$1000,SUMPRODUCT((IDマスタ!$B$1:$B$1000=AE$3)*(IDマスタ!$E$1:$E$1000=Y203)*1,ROW(IDマスタ!$A$1:$A$1000)),0),"")</f>
        <v/>
      </c>
    </row>
    <row r="204" spans="1:31">
      <c r="A204">
        <v>165</v>
      </c>
      <c r="B204" t="s">
        <v>2056</v>
      </c>
      <c r="C204" t="s">
        <v>2072</v>
      </c>
      <c r="D204" t="str">
        <f t="shared" si="84"/>
        <v>授業で学んだことを、日常の生活や社会の問題にあてはめて考えてみる【逆転項目】_批判的思考</v>
      </c>
      <c r="E204" t="str">
        <f>INDEX(対応表2!E:E,MATCH(統一!D204,対応表2!D:D,0),0)</f>
        <v>q272</v>
      </c>
      <c r="H204" t="s">
        <v>152</v>
      </c>
      <c r="N204" t="str">
        <f t="shared" ca="1" si="85"/>
        <v/>
      </c>
      <c r="O204" t="str">
        <f t="shared" ca="1" si="86"/>
        <v>授業で学んだことを，日常の生活や社会の問題にあてはめて考えてみる</v>
      </c>
      <c r="P204" t="str">
        <f t="shared" ca="1" si="87"/>
        <v/>
      </c>
      <c r="Q204" t="str">
        <f t="shared" ca="1" si="88"/>
        <v/>
      </c>
      <c r="R204" t="str">
        <f t="shared" ca="1" si="89"/>
        <v/>
      </c>
      <c r="S204" t="str">
        <f t="shared" ca="1" si="90"/>
        <v/>
      </c>
      <c r="T204" t="str">
        <f t="shared" ca="1" si="91"/>
        <v/>
      </c>
      <c r="U204">
        <f t="shared" ca="1" si="79"/>
        <v>45</v>
      </c>
      <c r="V204" t="str">
        <f t="shared" ca="1" si="80"/>
        <v/>
      </c>
      <c r="W204" t="str">
        <f t="shared" ca="1" si="81"/>
        <v/>
      </c>
      <c r="X204" t="str">
        <f t="shared" ca="1" si="82"/>
        <v/>
      </c>
      <c r="Y204" t="str">
        <f t="shared" ca="1" si="83"/>
        <v/>
      </c>
      <c r="Z204" t="str">
        <f ca="1">IF(T204&lt;&gt;"",INDEX(IDマスタ!$C$1:$C$1000,SUMPRODUCT((IDマスタ!$B$1:$B$1000=Z$3)*(IDマスタ!$E$1:$E$1000=T204)*1,ROW(IDマスタ!$A$1:$A$1000)),0),"")</f>
        <v/>
      </c>
      <c r="AA204" t="str">
        <f ca="1">IF(U204&lt;&gt;"",INDEX(IDマスタ!$C$1:$C$1000,SUMPRODUCT((IDマスタ!$B$1:$B$1000=AA$3)*(IDマスタ!$E$1:$E$1000=U204)*1,ROW(IDマスタ!$A$1:$A$1000)),0),"")</f>
        <v>Q00000001490</v>
      </c>
      <c r="AB204" t="str">
        <f ca="1">IF(V204&lt;&gt;"",INDEX(IDマスタ!$C$1:$C$1000,SUMPRODUCT((IDマスタ!$B$1:$B$1000=AB$3)*(IDマスタ!$E$1:$E$1000=V204)*1,ROW(IDマスタ!$A$1:$A$1000)),0),"")</f>
        <v/>
      </c>
      <c r="AC204" t="str">
        <f ca="1">IF(W204&lt;&gt;"",INDEX(IDマスタ!$C$1:$C$1000,SUMPRODUCT((IDマスタ!$B$1:$B$1000=AC$3)*(IDマスタ!$E$1:$E$1000=W204)*1,ROW(IDマスタ!$A$1:$A$1000)),0),"")</f>
        <v/>
      </c>
      <c r="AD204" t="str">
        <f ca="1">IF(X204&lt;&gt;"",INDEX(IDマスタ!$C$1:$C$1000,SUMPRODUCT((IDマスタ!$B$1:$B$1000=AD$3)*(IDマスタ!$E$1:$E$1000=X204)*1,ROW(IDマスタ!$A$1:$A$1000)),0),"")</f>
        <v/>
      </c>
      <c r="AE204" t="str">
        <f ca="1">IF(Y204&lt;&gt;"",INDEX(IDマスタ!$C$1:$C$1000,SUMPRODUCT((IDマスタ!$B$1:$B$1000=AE$3)*(IDマスタ!$E$1:$E$1000=Y204)*1,ROW(IDマスタ!$A$1:$A$1000)),0),"")</f>
        <v/>
      </c>
    </row>
    <row r="205" spans="1:31">
      <c r="A205">
        <v>166</v>
      </c>
      <c r="B205" t="s">
        <v>2056</v>
      </c>
      <c r="C205" t="s">
        <v>2073</v>
      </c>
      <c r="D205" t="str">
        <f t="shared" si="84"/>
        <v>授業で学んだことを使って、自分なりに新しいことを考えてみる【逆転項目】_批判的思考</v>
      </c>
      <c r="E205" t="str">
        <f>INDEX(対応表2!E:E,MATCH(統一!D205,対応表2!D:D,0),0)</f>
        <v>q273</v>
      </c>
      <c r="H205" t="s">
        <v>153</v>
      </c>
      <c r="N205" t="str">
        <f t="shared" ca="1" si="85"/>
        <v/>
      </c>
      <c r="O205" t="str">
        <f t="shared" ca="1" si="86"/>
        <v>授業で学んだことを使って，自分なりに新しいことを考えてみる</v>
      </c>
      <c r="P205" t="str">
        <f t="shared" ca="1" si="87"/>
        <v/>
      </c>
      <c r="Q205" t="str">
        <f t="shared" ca="1" si="88"/>
        <v/>
      </c>
      <c r="R205" t="str">
        <f t="shared" ca="1" si="89"/>
        <v/>
      </c>
      <c r="S205" t="str">
        <f t="shared" ca="1" si="90"/>
        <v/>
      </c>
      <c r="T205" t="str">
        <f t="shared" ca="1" si="91"/>
        <v/>
      </c>
      <c r="U205">
        <f t="shared" ca="1" si="79"/>
        <v>46</v>
      </c>
      <c r="V205" t="str">
        <f t="shared" ca="1" si="80"/>
        <v/>
      </c>
      <c r="W205" t="str">
        <f t="shared" ca="1" si="81"/>
        <v/>
      </c>
      <c r="X205" t="str">
        <f t="shared" ca="1" si="82"/>
        <v/>
      </c>
      <c r="Y205" t="str">
        <f t="shared" ca="1" si="83"/>
        <v/>
      </c>
      <c r="Z205" t="str">
        <f ca="1">IF(T205&lt;&gt;"",INDEX(IDマスタ!$C$1:$C$1000,SUMPRODUCT((IDマスタ!$B$1:$B$1000=Z$3)*(IDマスタ!$E$1:$E$1000=T205)*1,ROW(IDマスタ!$A$1:$A$1000)),0),"")</f>
        <v/>
      </c>
      <c r="AA205" t="str">
        <f ca="1">IF(U205&lt;&gt;"",INDEX(IDマスタ!$C$1:$C$1000,SUMPRODUCT((IDマスタ!$B$1:$B$1000=AA$3)*(IDマスタ!$E$1:$E$1000=U205)*1,ROW(IDマスタ!$A$1:$A$1000)),0),"")</f>
        <v>Q00000001500</v>
      </c>
      <c r="AB205" t="str">
        <f ca="1">IF(V205&lt;&gt;"",INDEX(IDマスタ!$C$1:$C$1000,SUMPRODUCT((IDマスタ!$B$1:$B$1000=AB$3)*(IDマスタ!$E$1:$E$1000=V205)*1,ROW(IDマスタ!$A$1:$A$1000)),0),"")</f>
        <v/>
      </c>
      <c r="AC205" t="str">
        <f ca="1">IF(W205&lt;&gt;"",INDEX(IDマスタ!$C$1:$C$1000,SUMPRODUCT((IDマスタ!$B$1:$B$1000=AC$3)*(IDマスタ!$E$1:$E$1000=W205)*1,ROW(IDマスタ!$A$1:$A$1000)),0),"")</f>
        <v/>
      </c>
      <c r="AD205" t="str">
        <f ca="1">IF(X205&lt;&gt;"",INDEX(IDマスタ!$C$1:$C$1000,SUMPRODUCT((IDマスタ!$B$1:$B$1000=AD$3)*(IDマスタ!$E$1:$E$1000=X205)*1,ROW(IDマスタ!$A$1:$A$1000)),0),"")</f>
        <v/>
      </c>
      <c r="AE205" t="str">
        <f ca="1">IF(Y205&lt;&gt;"",INDEX(IDマスタ!$C$1:$C$1000,SUMPRODUCT((IDマスタ!$B$1:$B$1000=AE$3)*(IDマスタ!$E$1:$E$1000=Y205)*1,ROW(IDマスタ!$A$1:$A$1000)),0),"")</f>
        <v/>
      </c>
    </row>
    <row r="206" spans="1:31">
      <c r="A206">
        <v>167</v>
      </c>
      <c r="B206" t="s">
        <v>2056</v>
      </c>
      <c r="C206" t="s">
        <v>2074</v>
      </c>
      <c r="D206" t="str">
        <f t="shared" si="84"/>
        <v>授業で学んだことのなかで大事なことを、自分の言葉でまとめてみる【逆転項目】_批判的思考</v>
      </c>
      <c r="E206" t="str">
        <f>INDEX(対応表2!E:E,MATCH(統一!D206,対応表2!D:D,0),0)</f>
        <v>q274</v>
      </c>
      <c r="H206" t="s">
        <v>154</v>
      </c>
      <c r="N206" t="str">
        <f t="shared" ca="1" si="85"/>
        <v/>
      </c>
      <c r="O206" t="str">
        <f t="shared" ca="1" si="86"/>
        <v>授業で学んだことのなかで大事なことを，自分の言葉でまとめてみる</v>
      </c>
      <c r="P206" t="str">
        <f t="shared" ca="1" si="87"/>
        <v/>
      </c>
      <c r="Q206" t="str">
        <f t="shared" ca="1" si="88"/>
        <v/>
      </c>
      <c r="R206" t="str">
        <f t="shared" ca="1" si="89"/>
        <v/>
      </c>
      <c r="S206" t="str">
        <f t="shared" ca="1" si="90"/>
        <v/>
      </c>
      <c r="T206" t="str">
        <f t="shared" ca="1" si="91"/>
        <v/>
      </c>
      <c r="U206">
        <f t="shared" ca="1" si="79"/>
        <v>47</v>
      </c>
      <c r="V206" t="str">
        <f t="shared" ca="1" si="80"/>
        <v/>
      </c>
      <c r="W206" t="str">
        <f t="shared" ca="1" si="81"/>
        <v/>
      </c>
      <c r="X206" t="str">
        <f t="shared" ca="1" si="82"/>
        <v/>
      </c>
      <c r="Y206" t="str">
        <f t="shared" ca="1" si="83"/>
        <v/>
      </c>
      <c r="Z206" t="str">
        <f ca="1">IF(T206&lt;&gt;"",INDEX(IDマスタ!$C$1:$C$1000,SUMPRODUCT((IDマスタ!$B$1:$B$1000=Z$3)*(IDマスタ!$E$1:$E$1000=T206)*1,ROW(IDマスタ!$A$1:$A$1000)),0),"")</f>
        <v/>
      </c>
      <c r="AA206" t="str">
        <f ca="1">IF(U206&lt;&gt;"",INDEX(IDマスタ!$C$1:$C$1000,SUMPRODUCT((IDマスタ!$B$1:$B$1000=AA$3)*(IDマスタ!$E$1:$E$1000=U206)*1,ROW(IDマスタ!$A$1:$A$1000)),0),"")</f>
        <v>Q00000001510</v>
      </c>
      <c r="AB206" t="str">
        <f ca="1">IF(V206&lt;&gt;"",INDEX(IDマスタ!$C$1:$C$1000,SUMPRODUCT((IDマスタ!$B$1:$B$1000=AB$3)*(IDマスタ!$E$1:$E$1000=V206)*1,ROW(IDマスタ!$A$1:$A$1000)),0),"")</f>
        <v/>
      </c>
      <c r="AC206" t="str">
        <f ca="1">IF(W206&lt;&gt;"",INDEX(IDマスタ!$C$1:$C$1000,SUMPRODUCT((IDマスタ!$B$1:$B$1000=AC$3)*(IDマスタ!$E$1:$E$1000=W206)*1,ROW(IDマスタ!$A$1:$A$1000)),0),"")</f>
        <v/>
      </c>
      <c r="AD206" t="str">
        <f ca="1">IF(X206&lt;&gt;"",INDEX(IDマスタ!$C$1:$C$1000,SUMPRODUCT((IDマスタ!$B$1:$B$1000=AD$3)*(IDマスタ!$E$1:$E$1000=X206)*1,ROW(IDマスタ!$A$1:$A$1000)),0),"")</f>
        <v/>
      </c>
      <c r="AE206" t="str">
        <f ca="1">IF(Y206&lt;&gt;"",INDEX(IDマスタ!$C$1:$C$1000,SUMPRODUCT((IDマスタ!$B$1:$B$1000=AE$3)*(IDマスタ!$E$1:$E$1000=Y206)*1,ROW(IDマスタ!$A$1:$A$1000)),0),"")</f>
        <v/>
      </c>
    </row>
    <row r="207" spans="1:31">
      <c r="A207">
        <v>168</v>
      </c>
      <c r="B207" t="s">
        <v>2056</v>
      </c>
      <c r="C207" t="s">
        <v>2075</v>
      </c>
      <c r="D207" t="str">
        <f t="shared" si="84"/>
        <v>授業で関心を持ったことについて、自分で本や資料集を調べてみる【逆転項目】_批判的思考</v>
      </c>
      <c r="E207" t="str">
        <f>INDEX(対応表2!E:E,MATCH(統一!D207,対応表2!D:D,0),0)</f>
        <v>q275</v>
      </c>
      <c r="H207" t="s">
        <v>164</v>
      </c>
      <c r="N207" t="str">
        <f t="shared" ca="1" si="85"/>
        <v/>
      </c>
      <c r="O207" t="str">
        <f t="shared" ca="1" si="86"/>
        <v>授業で関心を持ったことについて，自分で本や資料集を調べてみる</v>
      </c>
      <c r="P207" t="str">
        <f t="shared" ca="1" si="87"/>
        <v/>
      </c>
      <c r="Q207" t="str">
        <f t="shared" ca="1" si="88"/>
        <v/>
      </c>
      <c r="R207" t="str">
        <f t="shared" ca="1" si="89"/>
        <v/>
      </c>
      <c r="S207" t="str">
        <f t="shared" ca="1" si="90"/>
        <v/>
      </c>
      <c r="T207" t="str">
        <f t="shared" ca="1" si="91"/>
        <v/>
      </c>
      <c r="U207">
        <f t="shared" ca="1" si="79"/>
        <v>48</v>
      </c>
      <c r="V207" t="str">
        <f t="shared" ca="1" si="80"/>
        <v/>
      </c>
      <c r="W207" t="str">
        <f t="shared" ca="1" si="81"/>
        <v/>
      </c>
      <c r="X207" t="str">
        <f t="shared" ca="1" si="82"/>
        <v/>
      </c>
      <c r="Y207" t="str">
        <f t="shared" ca="1" si="83"/>
        <v/>
      </c>
      <c r="Z207" t="str">
        <f ca="1">IF(T207&lt;&gt;"",INDEX(IDマスタ!$C$1:$C$1000,SUMPRODUCT((IDマスタ!$B$1:$B$1000=Z$3)*(IDマスタ!$E$1:$E$1000=T207)*1,ROW(IDマスタ!$A$1:$A$1000)),0),"")</f>
        <v/>
      </c>
      <c r="AA207" t="str">
        <f ca="1">IF(U207&lt;&gt;"",INDEX(IDマスタ!$C$1:$C$1000,SUMPRODUCT((IDマスタ!$B$1:$B$1000=AA$3)*(IDマスタ!$E$1:$E$1000=U207)*1,ROW(IDマスタ!$A$1:$A$1000)),0),"")</f>
        <v>Q00000001520</v>
      </c>
      <c r="AB207" t="str">
        <f ca="1">IF(V207&lt;&gt;"",INDEX(IDマスタ!$C$1:$C$1000,SUMPRODUCT((IDマスタ!$B$1:$B$1000=AB$3)*(IDマスタ!$E$1:$E$1000=V207)*1,ROW(IDマスタ!$A$1:$A$1000)),0),"")</f>
        <v/>
      </c>
      <c r="AC207" t="str">
        <f ca="1">IF(W207&lt;&gt;"",INDEX(IDマスタ!$C$1:$C$1000,SUMPRODUCT((IDマスタ!$B$1:$B$1000=AC$3)*(IDマスタ!$E$1:$E$1000=W207)*1,ROW(IDマスタ!$A$1:$A$1000)),0),"")</f>
        <v/>
      </c>
      <c r="AD207" t="str">
        <f ca="1">IF(X207&lt;&gt;"",INDEX(IDマスタ!$C$1:$C$1000,SUMPRODUCT((IDマスタ!$B$1:$B$1000=AD$3)*(IDマスタ!$E$1:$E$1000=X207)*1,ROW(IDマスタ!$A$1:$A$1000)),0),"")</f>
        <v/>
      </c>
      <c r="AE207" t="str">
        <f ca="1">IF(Y207&lt;&gt;"",INDEX(IDマスタ!$C$1:$C$1000,SUMPRODUCT((IDマスタ!$B$1:$B$1000=AE$3)*(IDマスタ!$E$1:$E$1000=Y207)*1,ROW(IDマスタ!$A$1:$A$1000)),0),"")</f>
        <v/>
      </c>
    </row>
  </sheetData>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432B-3F67-254E-BD4F-91CF1CB4D3F8}">
  <dimension ref="A3:E190"/>
  <sheetViews>
    <sheetView zoomScale="57" workbookViewId="0">
      <selection activeCell="E190" sqref="E190"/>
    </sheetView>
  </sheetViews>
  <sheetFormatPr baseColWidth="10" defaultRowHeight="14"/>
  <cols>
    <col min="1" max="2" width="6.1640625" customWidth="1"/>
    <col min="3" max="4" width="46.6640625" customWidth="1"/>
    <col min="5" max="5" width="6.1640625" customWidth="1"/>
  </cols>
  <sheetData>
    <row r="3" spans="1:5">
      <c r="C3" t="s">
        <v>43</v>
      </c>
    </row>
    <row r="6" spans="1:5">
      <c r="A6" t="s">
        <v>130</v>
      </c>
      <c r="C6" t="s">
        <v>44</v>
      </c>
    </row>
    <row r="7" spans="1:5">
      <c r="A7">
        <v>1</v>
      </c>
      <c r="B7" t="s">
        <v>121</v>
      </c>
      <c r="C7" t="s">
        <v>45</v>
      </c>
      <c r="D7" t="s">
        <v>2779</v>
      </c>
      <c r="E7" t="s">
        <v>2929</v>
      </c>
    </row>
    <row r="8" spans="1:5">
      <c r="A8">
        <v>2</v>
      </c>
      <c r="B8" t="s">
        <v>121</v>
      </c>
      <c r="C8" t="s">
        <v>46</v>
      </c>
      <c r="D8" t="s">
        <v>2780</v>
      </c>
      <c r="E8" t="s">
        <v>2930</v>
      </c>
    </row>
    <row r="9" spans="1:5">
      <c r="A9">
        <v>3</v>
      </c>
      <c r="B9" t="s">
        <v>121</v>
      </c>
      <c r="C9" t="s">
        <v>47</v>
      </c>
      <c r="D9" t="s">
        <v>2781</v>
      </c>
      <c r="E9" t="s">
        <v>2931</v>
      </c>
    </row>
    <row r="10" spans="1:5">
      <c r="A10">
        <v>4</v>
      </c>
      <c r="B10" t="s">
        <v>121</v>
      </c>
      <c r="C10" t="s">
        <v>32</v>
      </c>
      <c r="D10" t="s">
        <v>2782</v>
      </c>
      <c r="E10" t="s">
        <v>2932</v>
      </c>
    </row>
    <row r="11" spans="1:5">
      <c r="A11">
        <v>5</v>
      </c>
      <c r="B11" t="s">
        <v>2034</v>
      </c>
      <c r="C11" t="s">
        <v>48</v>
      </c>
      <c r="D11" t="s">
        <v>2722</v>
      </c>
      <c r="E11" t="s">
        <v>2868</v>
      </c>
    </row>
    <row r="12" spans="1:5">
      <c r="A12">
        <v>6</v>
      </c>
      <c r="B12" t="s">
        <v>2035</v>
      </c>
      <c r="C12" t="s">
        <v>49</v>
      </c>
      <c r="D12" t="s">
        <v>2726</v>
      </c>
      <c r="E12" t="s">
        <v>2872</v>
      </c>
    </row>
    <row r="13" spans="1:5">
      <c r="A13">
        <v>7</v>
      </c>
      <c r="B13" t="s">
        <v>2036</v>
      </c>
      <c r="C13" t="s">
        <v>51</v>
      </c>
      <c r="D13" t="s">
        <v>2714</v>
      </c>
      <c r="E13" t="s">
        <v>2860</v>
      </c>
    </row>
    <row r="14" spans="1:5">
      <c r="A14">
        <v>8</v>
      </c>
      <c r="B14" t="s">
        <v>2037</v>
      </c>
      <c r="C14" t="s">
        <v>50</v>
      </c>
      <c r="D14" t="s">
        <v>2730</v>
      </c>
      <c r="E14" t="s">
        <v>2876</v>
      </c>
    </row>
    <row r="15" spans="1:5">
      <c r="A15">
        <v>9</v>
      </c>
      <c r="B15" t="s">
        <v>2038</v>
      </c>
      <c r="C15" t="s">
        <v>52</v>
      </c>
      <c r="D15" t="s">
        <v>2734</v>
      </c>
      <c r="E15" t="s">
        <v>2880</v>
      </c>
    </row>
    <row r="16" spans="1:5">
      <c r="A16">
        <v>10</v>
      </c>
      <c r="B16" t="s">
        <v>2038</v>
      </c>
      <c r="C16" t="s">
        <v>251</v>
      </c>
      <c r="D16" t="s">
        <v>2735</v>
      </c>
      <c r="E16" t="s">
        <v>2881</v>
      </c>
    </row>
    <row r="17" spans="1:5">
      <c r="A17">
        <v>11</v>
      </c>
      <c r="B17" t="s">
        <v>2038</v>
      </c>
      <c r="C17" t="s">
        <v>252</v>
      </c>
      <c r="D17" t="s">
        <v>2736</v>
      </c>
      <c r="E17" t="s">
        <v>2882</v>
      </c>
    </row>
    <row r="18" spans="1:5">
      <c r="A18">
        <v>12</v>
      </c>
      <c r="B18" t="s">
        <v>2037</v>
      </c>
      <c r="C18" t="s">
        <v>53</v>
      </c>
      <c r="D18" t="s">
        <v>2731</v>
      </c>
      <c r="E18" t="s">
        <v>2877</v>
      </c>
    </row>
    <row r="19" spans="1:5">
      <c r="A19">
        <v>13</v>
      </c>
      <c r="B19" t="s">
        <v>250</v>
      </c>
      <c r="C19" t="s">
        <v>54</v>
      </c>
      <c r="D19" t="s">
        <v>2718</v>
      </c>
      <c r="E19" t="s">
        <v>2864</v>
      </c>
    </row>
    <row r="20" spans="1:5">
      <c r="A20">
        <v>14</v>
      </c>
      <c r="B20" t="s">
        <v>2037</v>
      </c>
      <c r="C20" t="s">
        <v>55</v>
      </c>
      <c r="D20" t="s">
        <v>2732</v>
      </c>
      <c r="E20" t="s">
        <v>2878</v>
      </c>
    </row>
    <row r="21" spans="1:5">
      <c r="A21">
        <v>15</v>
      </c>
      <c r="B21" t="s">
        <v>2036</v>
      </c>
      <c r="C21" t="s">
        <v>56</v>
      </c>
      <c r="D21" t="s">
        <v>2715</v>
      </c>
      <c r="E21" t="s">
        <v>2861</v>
      </c>
    </row>
    <row r="22" spans="1:5">
      <c r="A22">
        <v>16</v>
      </c>
      <c r="B22" t="s">
        <v>2035</v>
      </c>
      <c r="C22" t="s">
        <v>57</v>
      </c>
      <c r="D22" t="s">
        <v>2727</v>
      </c>
      <c r="E22" t="s">
        <v>2873</v>
      </c>
    </row>
    <row r="23" spans="1:5">
      <c r="A23">
        <v>17</v>
      </c>
      <c r="B23" t="s">
        <v>2036</v>
      </c>
      <c r="C23" t="s">
        <v>58</v>
      </c>
      <c r="D23" t="s">
        <v>2716</v>
      </c>
      <c r="E23" t="s">
        <v>2862</v>
      </c>
    </row>
    <row r="24" spans="1:5">
      <c r="A24">
        <v>18</v>
      </c>
      <c r="B24" t="s">
        <v>2034</v>
      </c>
      <c r="C24" t="s">
        <v>59</v>
      </c>
      <c r="D24" t="s">
        <v>2723</v>
      </c>
      <c r="E24" t="s">
        <v>2869</v>
      </c>
    </row>
    <row r="25" spans="1:5">
      <c r="A25">
        <v>19</v>
      </c>
      <c r="B25" t="s">
        <v>250</v>
      </c>
      <c r="C25" t="s">
        <v>60</v>
      </c>
      <c r="D25" t="s">
        <v>2719</v>
      </c>
      <c r="E25" t="s">
        <v>2865</v>
      </c>
    </row>
    <row r="26" spans="1:5">
      <c r="A26">
        <v>20</v>
      </c>
      <c r="B26" t="s">
        <v>2036</v>
      </c>
      <c r="C26" t="s">
        <v>61</v>
      </c>
      <c r="D26" t="s">
        <v>2717</v>
      </c>
      <c r="E26" t="s">
        <v>2863</v>
      </c>
    </row>
    <row r="27" spans="1:5">
      <c r="A27">
        <v>21</v>
      </c>
      <c r="B27" t="s">
        <v>2035</v>
      </c>
      <c r="C27" t="s">
        <v>62</v>
      </c>
      <c r="D27" t="s">
        <v>2728</v>
      </c>
      <c r="E27" t="s">
        <v>2874</v>
      </c>
    </row>
    <row r="28" spans="1:5">
      <c r="A28">
        <v>22</v>
      </c>
      <c r="B28" t="s">
        <v>2034</v>
      </c>
      <c r="C28" t="s">
        <v>63</v>
      </c>
      <c r="D28" t="s">
        <v>2724</v>
      </c>
      <c r="E28" t="s">
        <v>2870</v>
      </c>
    </row>
    <row r="29" spans="1:5">
      <c r="A29">
        <v>23</v>
      </c>
      <c r="B29" t="s">
        <v>2035</v>
      </c>
      <c r="C29" t="s">
        <v>64</v>
      </c>
      <c r="D29" t="s">
        <v>2729</v>
      </c>
      <c r="E29" t="s">
        <v>2875</v>
      </c>
    </row>
    <row r="30" spans="1:5">
      <c r="A30">
        <v>24</v>
      </c>
      <c r="B30" t="s">
        <v>250</v>
      </c>
      <c r="C30" t="s">
        <v>7</v>
      </c>
      <c r="D30" t="s">
        <v>2720</v>
      </c>
      <c r="E30" t="s">
        <v>2866</v>
      </c>
    </row>
    <row r="31" spans="1:5">
      <c r="A31">
        <v>25</v>
      </c>
      <c r="B31" t="s">
        <v>250</v>
      </c>
      <c r="C31" t="s">
        <v>65</v>
      </c>
      <c r="D31" t="s">
        <v>2721</v>
      </c>
      <c r="E31" t="s">
        <v>2867</v>
      </c>
    </row>
    <row r="32" spans="1:5">
      <c r="A32">
        <v>26</v>
      </c>
      <c r="B32" t="s">
        <v>2038</v>
      </c>
      <c r="C32" t="s">
        <v>66</v>
      </c>
      <c r="D32" t="s">
        <v>2737</v>
      </c>
      <c r="E32" t="s">
        <v>2883</v>
      </c>
    </row>
    <row r="33" spans="1:5">
      <c r="A33">
        <v>27</v>
      </c>
      <c r="B33" t="s">
        <v>2037</v>
      </c>
      <c r="C33" t="s">
        <v>67</v>
      </c>
      <c r="D33" t="s">
        <v>2733</v>
      </c>
      <c r="E33" t="s">
        <v>2879</v>
      </c>
    </row>
    <row r="34" spans="1:5">
      <c r="A34">
        <v>28</v>
      </c>
      <c r="B34" t="s">
        <v>2034</v>
      </c>
      <c r="C34" t="s">
        <v>68</v>
      </c>
      <c r="D34" t="s">
        <v>2725</v>
      </c>
      <c r="E34" t="s">
        <v>2871</v>
      </c>
    </row>
    <row r="35" spans="1:5">
      <c r="A35">
        <v>29</v>
      </c>
      <c r="B35" t="s">
        <v>241</v>
      </c>
      <c r="C35" t="s">
        <v>9</v>
      </c>
      <c r="D35" t="s">
        <v>2767</v>
      </c>
      <c r="E35" t="s">
        <v>2913</v>
      </c>
    </row>
    <row r="36" spans="1:5">
      <c r="A36">
        <v>30</v>
      </c>
      <c r="B36" t="s">
        <v>241</v>
      </c>
      <c r="C36" t="s">
        <v>262</v>
      </c>
      <c r="D36" t="s">
        <v>2768</v>
      </c>
      <c r="E36" t="s">
        <v>2914</v>
      </c>
    </row>
    <row r="37" spans="1:5">
      <c r="A37">
        <v>31</v>
      </c>
      <c r="B37" t="s">
        <v>241</v>
      </c>
      <c r="C37" t="s">
        <v>263</v>
      </c>
      <c r="D37" t="s">
        <v>2769</v>
      </c>
      <c r="E37" t="s">
        <v>2915</v>
      </c>
    </row>
    <row r="38" spans="1:5">
      <c r="A38">
        <v>32</v>
      </c>
      <c r="B38" t="s">
        <v>241</v>
      </c>
      <c r="C38" t="s">
        <v>10</v>
      </c>
      <c r="D38" t="s">
        <v>2770</v>
      </c>
      <c r="E38" t="s">
        <v>2916</v>
      </c>
    </row>
    <row r="39" spans="1:5">
      <c r="A39">
        <v>33</v>
      </c>
      <c r="B39" t="s">
        <v>241</v>
      </c>
      <c r="C39" t="s">
        <v>2039</v>
      </c>
      <c r="D39" t="s">
        <v>2771</v>
      </c>
      <c r="E39" t="s">
        <v>2917</v>
      </c>
    </row>
    <row r="40" spans="1:5">
      <c r="A40">
        <v>34</v>
      </c>
      <c r="B40" t="s">
        <v>241</v>
      </c>
      <c r="C40" t="s">
        <v>2040</v>
      </c>
      <c r="D40" t="s">
        <v>2772</v>
      </c>
      <c r="E40" t="s">
        <v>2918</v>
      </c>
    </row>
    <row r="41" spans="1:5">
      <c r="A41">
        <v>35</v>
      </c>
      <c r="B41" t="s">
        <v>241</v>
      </c>
      <c r="C41" t="s">
        <v>264</v>
      </c>
      <c r="D41" t="s">
        <v>2773</v>
      </c>
      <c r="E41" t="s">
        <v>2919</v>
      </c>
    </row>
    <row r="42" spans="1:5">
      <c r="A42">
        <v>36</v>
      </c>
      <c r="B42" t="s">
        <v>241</v>
      </c>
      <c r="C42" t="s">
        <v>265</v>
      </c>
      <c r="D42" t="s">
        <v>2774</v>
      </c>
      <c r="E42" t="s">
        <v>2920</v>
      </c>
    </row>
    <row r="43" spans="1:5">
      <c r="A43">
        <v>37</v>
      </c>
      <c r="B43" t="s">
        <v>241</v>
      </c>
      <c r="C43" t="s">
        <v>12</v>
      </c>
      <c r="D43" t="s">
        <v>2775</v>
      </c>
      <c r="E43" t="s">
        <v>2921</v>
      </c>
    </row>
    <row r="44" spans="1:5">
      <c r="A44">
        <v>38</v>
      </c>
      <c r="B44" t="s">
        <v>241</v>
      </c>
      <c r="C44" t="s">
        <v>13</v>
      </c>
      <c r="D44" t="s">
        <v>2776</v>
      </c>
      <c r="E44" t="s">
        <v>2922</v>
      </c>
    </row>
    <row r="45" spans="1:5">
      <c r="A45">
        <v>39</v>
      </c>
      <c r="B45" t="s">
        <v>241</v>
      </c>
      <c r="C45" t="s">
        <v>266</v>
      </c>
      <c r="D45" t="s">
        <v>2777</v>
      </c>
      <c r="E45" t="s">
        <v>2923</v>
      </c>
    </row>
    <row r="46" spans="1:5">
      <c r="A46">
        <v>40</v>
      </c>
      <c r="B46" t="s">
        <v>241</v>
      </c>
      <c r="C46" t="s">
        <v>14</v>
      </c>
      <c r="D46" t="s">
        <v>2778</v>
      </c>
      <c r="E46" t="s">
        <v>2924</v>
      </c>
    </row>
    <row r="47" spans="1:5">
      <c r="A47">
        <v>41</v>
      </c>
      <c r="B47" t="s">
        <v>124</v>
      </c>
      <c r="C47" t="s">
        <v>2041</v>
      </c>
      <c r="D47" t="s">
        <v>2783</v>
      </c>
      <c r="E47" t="s">
        <v>2934</v>
      </c>
    </row>
    <row r="48" spans="1:5">
      <c r="A48">
        <v>42</v>
      </c>
      <c r="B48" t="s">
        <v>124</v>
      </c>
      <c r="C48" t="s">
        <v>74</v>
      </c>
      <c r="D48" t="s">
        <v>2784</v>
      </c>
      <c r="E48" t="s">
        <v>2935</v>
      </c>
    </row>
    <row r="49" spans="1:5">
      <c r="A49">
        <v>43</v>
      </c>
      <c r="B49" t="s">
        <v>124</v>
      </c>
      <c r="C49" t="s">
        <v>75</v>
      </c>
      <c r="D49" t="s">
        <v>2785</v>
      </c>
      <c r="E49" t="s">
        <v>2936</v>
      </c>
    </row>
    <row r="50" spans="1:5">
      <c r="A50">
        <v>44</v>
      </c>
      <c r="B50" t="s">
        <v>124</v>
      </c>
      <c r="C50" t="s">
        <v>76</v>
      </c>
      <c r="D50" t="s">
        <v>2786</v>
      </c>
      <c r="E50" t="s">
        <v>2937</v>
      </c>
    </row>
    <row r="51" spans="1:5">
      <c r="A51">
        <v>45</v>
      </c>
      <c r="B51" t="s">
        <v>124</v>
      </c>
      <c r="C51" t="s">
        <v>77</v>
      </c>
      <c r="D51" t="s">
        <v>2787</v>
      </c>
      <c r="E51" t="s">
        <v>2938</v>
      </c>
    </row>
    <row r="52" spans="1:5">
      <c r="A52">
        <v>46</v>
      </c>
      <c r="B52" t="s">
        <v>124</v>
      </c>
      <c r="C52" t="s">
        <v>16</v>
      </c>
      <c r="D52" t="s">
        <v>2788</v>
      </c>
      <c r="E52" t="s">
        <v>2939</v>
      </c>
    </row>
    <row r="53" spans="1:5">
      <c r="A53">
        <v>47</v>
      </c>
      <c r="B53" t="s">
        <v>124</v>
      </c>
      <c r="C53" t="s">
        <v>17</v>
      </c>
      <c r="D53" t="s">
        <v>2789</v>
      </c>
      <c r="E53" t="s">
        <v>2940</v>
      </c>
    </row>
    <row r="54" spans="1:5">
      <c r="C54" t="s">
        <v>219</v>
      </c>
      <c r="D54" t="s">
        <v>2790</v>
      </c>
      <c r="E54" t="s">
        <v>2941</v>
      </c>
    </row>
    <row r="55" spans="1:5">
      <c r="C55" t="s">
        <v>218</v>
      </c>
      <c r="D55" t="s">
        <v>2791</v>
      </c>
      <c r="E55" t="s">
        <v>2942</v>
      </c>
    </row>
    <row r="56" spans="1:5">
      <c r="A56">
        <v>48</v>
      </c>
      <c r="B56" t="s">
        <v>244</v>
      </c>
      <c r="C56" t="s">
        <v>253</v>
      </c>
      <c r="D56" t="s">
        <v>2738</v>
      </c>
      <c r="E56" t="s">
        <v>2884</v>
      </c>
    </row>
    <row r="57" spans="1:5">
      <c r="A57">
        <v>49</v>
      </c>
      <c r="B57" t="s">
        <v>244</v>
      </c>
      <c r="C57" t="s">
        <v>2042</v>
      </c>
      <c r="D57" t="s">
        <v>2739</v>
      </c>
      <c r="E57" t="s">
        <v>2885</v>
      </c>
    </row>
    <row r="58" spans="1:5">
      <c r="A58">
        <v>50</v>
      </c>
      <c r="B58" t="s">
        <v>244</v>
      </c>
      <c r="C58" t="s">
        <v>254</v>
      </c>
      <c r="D58" t="s">
        <v>2740</v>
      </c>
      <c r="E58" t="s">
        <v>2886</v>
      </c>
    </row>
    <row r="59" spans="1:5">
      <c r="A59">
        <v>51</v>
      </c>
      <c r="B59" t="s">
        <v>244</v>
      </c>
      <c r="C59" t="s">
        <v>255</v>
      </c>
      <c r="D59" t="s">
        <v>2741</v>
      </c>
      <c r="E59" t="s">
        <v>2887</v>
      </c>
    </row>
    <row r="60" spans="1:5">
      <c r="A60">
        <v>52</v>
      </c>
      <c r="B60" t="s">
        <v>244</v>
      </c>
      <c r="C60" t="s">
        <v>256</v>
      </c>
      <c r="D60" t="s">
        <v>2742</v>
      </c>
      <c r="E60" t="s">
        <v>2888</v>
      </c>
    </row>
    <row r="61" spans="1:5">
      <c r="A61">
        <v>53</v>
      </c>
      <c r="B61" t="s">
        <v>244</v>
      </c>
      <c r="C61" t="s">
        <v>257</v>
      </c>
      <c r="D61" t="s">
        <v>2743</v>
      </c>
      <c r="E61" t="s">
        <v>2889</v>
      </c>
    </row>
    <row r="62" spans="1:5">
      <c r="A62">
        <v>54</v>
      </c>
      <c r="B62" t="s">
        <v>244</v>
      </c>
      <c r="C62" t="s">
        <v>2043</v>
      </c>
      <c r="D62" t="s">
        <v>2744</v>
      </c>
      <c r="E62" t="s">
        <v>2890</v>
      </c>
    </row>
    <row r="63" spans="1:5">
      <c r="A63">
        <v>55</v>
      </c>
      <c r="B63" t="s">
        <v>244</v>
      </c>
      <c r="C63" t="s">
        <v>258</v>
      </c>
      <c r="D63" t="s">
        <v>2745</v>
      </c>
      <c r="E63" t="s">
        <v>2891</v>
      </c>
    </row>
    <row r="64" spans="1:5">
      <c r="A64">
        <v>56</v>
      </c>
      <c r="B64" t="s">
        <v>2044</v>
      </c>
      <c r="C64" t="s">
        <v>2045</v>
      </c>
      <c r="D64" t="s">
        <v>2754</v>
      </c>
      <c r="E64" t="s">
        <v>2900</v>
      </c>
    </row>
    <row r="65" spans="1:5">
      <c r="A65">
        <v>57</v>
      </c>
      <c r="B65" t="s">
        <v>2044</v>
      </c>
      <c r="C65" t="s">
        <v>267</v>
      </c>
      <c r="D65" t="s">
        <v>2755</v>
      </c>
      <c r="E65" t="s">
        <v>2901</v>
      </c>
    </row>
    <row r="66" spans="1:5">
      <c r="A66">
        <v>58</v>
      </c>
      <c r="B66" t="s">
        <v>2044</v>
      </c>
      <c r="C66" t="s">
        <v>268</v>
      </c>
      <c r="D66" t="s">
        <v>2756</v>
      </c>
      <c r="E66" t="s">
        <v>2902</v>
      </c>
    </row>
    <row r="67" spans="1:5">
      <c r="A67">
        <v>59</v>
      </c>
      <c r="B67" t="s">
        <v>2044</v>
      </c>
      <c r="C67" t="s">
        <v>269</v>
      </c>
      <c r="D67" t="s">
        <v>2757</v>
      </c>
      <c r="E67" t="s">
        <v>2903</v>
      </c>
    </row>
    <row r="68" spans="1:5">
      <c r="A68">
        <v>60</v>
      </c>
      <c r="B68" t="s">
        <v>2044</v>
      </c>
      <c r="C68" t="s">
        <v>270</v>
      </c>
      <c r="D68" t="s">
        <v>2758</v>
      </c>
      <c r="E68" t="s">
        <v>2904</v>
      </c>
    </row>
    <row r="69" spans="1:5">
      <c r="A69">
        <v>61</v>
      </c>
      <c r="B69" t="s">
        <v>2044</v>
      </c>
      <c r="C69" t="s">
        <v>271</v>
      </c>
      <c r="D69" t="s">
        <v>2759</v>
      </c>
      <c r="E69" t="s">
        <v>2905</v>
      </c>
    </row>
    <row r="70" spans="1:5">
      <c r="A70">
        <v>62</v>
      </c>
      <c r="B70" t="s">
        <v>2044</v>
      </c>
      <c r="C70" t="s">
        <v>272</v>
      </c>
      <c r="D70" t="s">
        <v>2760</v>
      </c>
      <c r="E70" t="s">
        <v>2906</v>
      </c>
    </row>
    <row r="71" spans="1:5">
      <c r="A71">
        <v>63</v>
      </c>
      <c r="B71" t="s">
        <v>2044</v>
      </c>
      <c r="C71" t="s">
        <v>33</v>
      </c>
      <c r="D71" t="s">
        <v>2761</v>
      </c>
      <c r="E71" t="s">
        <v>2907</v>
      </c>
    </row>
    <row r="72" spans="1:5">
      <c r="A72">
        <v>64</v>
      </c>
      <c r="B72" t="s">
        <v>2044</v>
      </c>
      <c r="C72" t="s">
        <v>273</v>
      </c>
      <c r="D72" t="s">
        <v>2762</v>
      </c>
      <c r="E72" t="s">
        <v>2908</v>
      </c>
    </row>
    <row r="73" spans="1:5">
      <c r="A73">
        <v>65</v>
      </c>
      <c r="B73" t="s">
        <v>2044</v>
      </c>
      <c r="C73" t="s">
        <v>274</v>
      </c>
      <c r="D73" t="s">
        <v>2763</v>
      </c>
      <c r="E73" t="s">
        <v>2909</v>
      </c>
    </row>
    <row r="74" spans="1:5">
      <c r="A74">
        <v>66</v>
      </c>
      <c r="B74" t="s">
        <v>2044</v>
      </c>
      <c r="C74" t="s">
        <v>275</v>
      </c>
      <c r="D74" t="s">
        <v>2764</v>
      </c>
      <c r="E74" t="s">
        <v>2910</v>
      </c>
    </row>
    <row r="75" spans="1:5">
      <c r="A75">
        <v>67</v>
      </c>
      <c r="B75" t="s">
        <v>2044</v>
      </c>
      <c r="C75" t="s">
        <v>276</v>
      </c>
      <c r="D75" t="s">
        <v>2765</v>
      </c>
      <c r="E75" t="s">
        <v>2911</v>
      </c>
    </row>
    <row r="76" spans="1:5">
      <c r="A76">
        <v>68</v>
      </c>
      <c r="B76" t="s">
        <v>2044</v>
      </c>
      <c r="C76" t="s">
        <v>2046</v>
      </c>
      <c r="D76" t="s">
        <v>2766</v>
      </c>
      <c r="E76" t="s">
        <v>2912</v>
      </c>
    </row>
    <row r="77" spans="1:5">
      <c r="A77">
        <v>69</v>
      </c>
      <c r="B77" t="s">
        <v>119</v>
      </c>
      <c r="C77" t="s">
        <v>78</v>
      </c>
      <c r="D77" t="s">
        <v>2792</v>
      </c>
      <c r="E77" t="s">
        <v>2943</v>
      </c>
    </row>
    <row r="78" spans="1:5">
      <c r="A78">
        <v>70</v>
      </c>
      <c r="B78" t="s">
        <v>119</v>
      </c>
      <c r="C78" t="s">
        <v>79</v>
      </c>
      <c r="D78" t="s">
        <v>2793</v>
      </c>
      <c r="E78" t="s">
        <v>2944</v>
      </c>
    </row>
    <row r="79" spans="1:5">
      <c r="A79">
        <v>71</v>
      </c>
      <c r="B79" t="s">
        <v>119</v>
      </c>
      <c r="C79" t="s">
        <v>35</v>
      </c>
      <c r="D79" t="s">
        <v>2794</v>
      </c>
      <c r="E79" t="s">
        <v>2945</v>
      </c>
    </row>
    <row r="80" spans="1:5">
      <c r="A80">
        <v>72</v>
      </c>
      <c r="B80" t="s">
        <v>119</v>
      </c>
      <c r="C80" t="s">
        <v>36</v>
      </c>
      <c r="D80" t="s">
        <v>2795</v>
      </c>
      <c r="E80" t="s">
        <v>2946</v>
      </c>
    </row>
    <row r="81" spans="1:5">
      <c r="A81">
        <v>73</v>
      </c>
      <c r="B81" t="s">
        <v>119</v>
      </c>
      <c r="C81" t="s">
        <v>38</v>
      </c>
      <c r="D81" t="s">
        <v>2796</v>
      </c>
      <c r="E81" t="s">
        <v>2947</v>
      </c>
    </row>
    <row r="82" spans="1:5">
      <c r="A82">
        <v>74</v>
      </c>
      <c r="B82" t="s">
        <v>119</v>
      </c>
      <c r="C82" t="s">
        <v>39</v>
      </c>
      <c r="D82" t="s">
        <v>2797</v>
      </c>
      <c r="E82" t="s">
        <v>2948</v>
      </c>
    </row>
    <row r="83" spans="1:5">
      <c r="A83">
        <v>75</v>
      </c>
      <c r="B83" t="s">
        <v>119</v>
      </c>
      <c r="C83" t="s">
        <v>40</v>
      </c>
      <c r="D83" t="s">
        <v>2798</v>
      </c>
      <c r="E83" t="s">
        <v>2949</v>
      </c>
    </row>
    <row r="84" spans="1:5">
      <c r="A84">
        <v>76</v>
      </c>
      <c r="B84" t="s">
        <v>119</v>
      </c>
      <c r="C84" t="s">
        <v>41</v>
      </c>
      <c r="D84" t="s">
        <v>2799</v>
      </c>
      <c r="E84" t="s">
        <v>2950</v>
      </c>
    </row>
    <row r="85" spans="1:5">
      <c r="A85">
        <v>77</v>
      </c>
      <c r="B85" t="s">
        <v>120</v>
      </c>
      <c r="C85" t="s">
        <v>92</v>
      </c>
      <c r="D85" t="s">
        <v>2800</v>
      </c>
      <c r="E85" t="s">
        <v>2951</v>
      </c>
    </row>
    <row r="86" spans="1:5">
      <c r="A86">
        <v>78</v>
      </c>
      <c r="B86" t="s">
        <v>120</v>
      </c>
      <c r="C86" t="s">
        <v>18</v>
      </c>
      <c r="D86" t="s">
        <v>2801</v>
      </c>
      <c r="E86" t="s">
        <v>2952</v>
      </c>
    </row>
    <row r="87" spans="1:5">
      <c r="A87">
        <v>79</v>
      </c>
      <c r="B87" t="s">
        <v>120</v>
      </c>
      <c r="C87" t="s">
        <v>19</v>
      </c>
      <c r="D87" t="s">
        <v>2802</v>
      </c>
      <c r="E87" t="s">
        <v>2953</v>
      </c>
    </row>
    <row r="88" spans="1:5">
      <c r="A88">
        <v>80</v>
      </c>
      <c r="B88" t="s">
        <v>120</v>
      </c>
      <c r="C88" t="s">
        <v>93</v>
      </c>
      <c r="D88" t="s">
        <v>2803</v>
      </c>
      <c r="E88" t="s">
        <v>2954</v>
      </c>
    </row>
    <row r="89" spans="1:5">
      <c r="A89">
        <v>81</v>
      </c>
      <c r="B89" t="s">
        <v>120</v>
      </c>
      <c r="C89" t="s">
        <v>94</v>
      </c>
      <c r="D89" t="s">
        <v>2804</v>
      </c>
      <c r="E89" t="s">
        <v>2955</v>
      </c>
    </row>
    <row r="90" spans="1:5">
      <c r="A90">
        <v>82</v>
      </c>
      <c r="B90" t="s">
        <v>120</v>
      </c>
      <c r="C90" t="s">
        <v>95</v>
      </c>
      <c r="D90" t="s">
        <v>2805</v>
      </c>
      <c r="E90" t="s">
        <v>2956</v>
      </c>
    </row>
    <row r="91" spans="1:5">
      <c r="A91">
        <v>83</v>
      </c>
      <c r="B91" t="s">
        <v>120</v>
      </c>
      <c r="C91" t="s">
        <v>96</v>
      </c>
      <c r="D91" t="s">
        <v>2806</v>
      </c>
      <c r="E91" t="s">
        <v>2957</v>
      </c>
    </row>
    <row r="92" spans="1:5">
      <c r="C92" t="s">
        <v>214</v>
      </c>
      <c r="D92" t="s">
        <v>2807</v>
      </c>
      <c r="E92" t="s">
        <v>2958</v>
      </c>
    </row>
    <row r="93" spans="1:5">
      <c r="A93">
        <v>85</v>
      </c>
      <c r="B93" t="s">
        <v>2695</v>
      </c>
      <c r="C93" t="s">
        <v>98</v>
      </c>
      <c r="D93" t="s">
        <v>2697</v>
      </c>
      <c r="E93" t="s">
        <v>2841</v>
      </c>
    </row>
    <row r="94" spans="1:5">
      <c r="A94">
        <v>86</v>
      </c>
      <c r="B94" t="s">
        <v>2695</v>
      </c>
      <c r="C94" t="s">
        <v>99</v>
      </c>
      <c r="D94" t="s">
        <v>2698</v>
      </c>
      <c r="E94" t="s">
        <v>2842</v>
      </c>
    </row>
    <row r="95" spans="1:5">
      <c r="A95">
        <v>87</v>
      </c>
      <c r="B95" t="s">
        <v>2695</v>
      </c>
      <c r="C95" t="s">
        <v>2047</v>
      </c>
      <c r="D95" t="s">
        <v>2699</v>
      </c>
      <c r="E95" t="s">
        <v>2843</v>
      </c>
    </row>
    <row r="96" spans="1:5">
      <c r="A96">
        <v>88</v>
      </c>
      <c r="B96" t="s">
        <v>2695</v>
      </c>
      <c r="C96" t="s">
        <v>100</v>
      </c>
      <c r="D96" t="s">
        <v>2700</v>
      </c>
      <c r="E96" t="s">
        <v>2844</v>
      </c>
    </row>
    <row r="97" spans="1:5">
      <c r="A97">
        <v>89</v>
      </c>
      <c r="B97" t="s">
        <v>2695</v>
      </c>
      <c r="C97" t="s">
        <v>1972</v>
      </c>
      <c r="D97" t="s">
        <v>3018</v>
      </c>
      <c r="E97" t="s">
        <v>2845</v>
      </c>
    </row>
    <row r="98" spans="1:5">
      <c r="A98">
        <v>90</v>
      </c>
      <c r="B98" t="s">
        <v>2695</v>
      </c>
      <c r="C98" t="s">
        <v>101</v>
      </c>
      <c r="D98" t="s">
        <v>2701</v>
      </c>
      <c r="E98" t="s">
        <v>2846</v>
      </c>
    </row>
    <row r="99" spans="1:5">
      <c r="A99">
        <v>91</v>
      </c>
      <c r="B99" t="s">
        <v>2695</v>
      </c>
      <c r="C99" t="s">
        <v>102</v>
      </c>
      <c r="D99" t="s">
        <v>2702</v>
      </c>
      <c r="E99" t="s">
        <v>2847</v>
      </c>
    </row>
    <row r="100" spans="1:5">
      <c r="A100">
        <v>92</v>
      </c>
      <c r="B100" t="s">
        <v>2695</v>
      </c>
      <c r="C100" t="s">
        <v>97</v>
      </c>
      <c r="D100" t="s">
        <v>2703</v>
      </c>
      <c r="E100" t="s">
        <v>2848</v>
      </c>
    </row>
    <row r="101" spans="1:5">
      <c r="A101">
        <v>84</v>
      </c>
      <c r="B101" t="s">
        <v>2696</v>
      </c>
      <c r="C101" t="s">
        <v>117</v>
      </c>
      <c r="D101" t="s">
        <v>2704</v>
      </c>
      <c r="E101" t="s">
        <v>2849</v>
      </c>
    </row>
    <row r="102" spans="1:5">
      <c r="A102">
        <v>85</v>
      </c>
      <c r="B102" t="s">
        <v>2696</v>
      </c>
      <c r="C102" t="s">
        <v>98</v>
      </c>
      <c r="D102" t="s">
        <v>2705</v>
      </c>
      <c r="E102" t="s">
        <v>2850</v>
      </c>
    </row>
    <row r="103" spans="1:5">
      <c r="A103">
        <v>86</v>
      </c>
      <c r="B103" t="s">
        <v>2696</v>
      </c>
      <c r="C103" t="s">
        <v>99</v>
      </c>
      <c r="D103" t="s">
        <v>2706</v>
      </c>
      <c r="E103" t="s">
        <v>2851</v>
      </c>
    </row>
    <row r="104" spans="1:5">
      <c r="A104">
        <v>87</v>
      </c>
      <c r="B104" t="s">
        <v>2696</v>
      </c>
      <c r="C104" t="s">
        <v>2047</v>
      </c>
      <c r="D104" t="s">
        <v>2707</v>
      </c>
      <c r="E104" t="s">
        <v>2852</v>
      </c>
    </row>
    <row r="105" spans="1:5">
      <c r="A105">
        <v>88</v>
      </c>
      <c r="B105" t="s">
        <v>2696</v>
      </c>
      <c r="C105" t="s">
        <v>100</v>
      </c>
      <c r="D105" t="s">
        <v>2708</v>
      </c>
      <c r="E105" t="s">
        <v>2853</v>
      </c>
    </row>
    <row r="106" spans="1:5">
      <c r="A106">
        <v>89</v>
      </c>
      <c r="B106" t="s">
        <v>2696</v>
      </c>
      <c r="C106" t="s">
        <v>1972</v>
      </c>
      <c r="D106" t="s">
        <v>3019</v>
      </c>
      <c r="E106" t="s">
        <v>2854</v>
      </c>
    </row>
    <row r="107" spans="1:5">
      <c r="A107">
        <v>90</v>
      </c>
      <c r="B107" t="s">
        <v>2696</v>
      </c>
      <c r="C107" t="s">
        <v>101</v>
      </c>
      <c r="D107" t="s">
        <v>2709</v>
      </c>
      <c r="E107" t="s">
        <v>2855</v>
      </c>
    </row>
    <row r="108" spans="1:5">
      <c r="A108">
        <v>91</v>
      </c>
      <c r="B108" t="s">
        <v>2696</v>
      </c>
      <c r="C108" t="s">
        <v>102</v>
      </c>
      <c r="D108" t="s">
        <v>2710</v>
      </c>
      <c r="E108" t="s">
        <v>2856</v>
      </c>
    </row>
    <row r="109" spans="1:5">
      <c r="A109">
        <v>93</v>
      </c>
      <c r="B109" t="s">
        <v>3017</v>
      </c>
      <c r="C109" t="s">
        <v>103</v>
      </c>
      <c r="D109" t="s">
        <v>2711</v>
      </c>
      <c r="E109" t="s">
        <v>2857</v>
      </c>
    </row>
    <row r="110" spans="1:5">
      <c r="A110">
        <v>94</v>
      </c>
      <c r="B110" t="s">
        <v>3017</v>
      </c>
      <c r="C110" t="s">
        <v>104</v>
      </c>
      <c r="D110" t="s">
        <v>2712</v>
      </c>
      <c r="E110" t="s">
        <v>2858</v>
      </c>
    </row>
    <row r="111" spans="1:5">
      <c r="A111">
        <v>95</v>
      </c>
      <c r="B111" t="s">
        <v>3017</v>
      </c>
      <c r="C111" t="s">
        <v>105</v>
      </c>
      <c r="D111" t="s">
        <v>2713</v>
      </c>
      <c r="E111" t="s">
        <v>2859</v>
      </c>
    </row>
    <row r="112" spans="1:5">
      <c r="A112">
        <v>96</v>
      </c>
      <c r="B112" t="s">
        <v>123</v>
      </c>
      <c r="C112" t="s">
        <v>21</v>
      </c>
      <c r="D112" t="s">
        <v>2808</v>
      </c>
      <c r="E112" t="s">
        <v>2959</v>
      </c>
    </row>
    <row r="113" spans="1:5">
      <c r="A113">
        <v>97</v>
      </c>
      <c r="B113" t="s">
        <v>123</v>
      </c>
      <c r="C113" t="s">
        <v>106</v>
      </c>
      <c r="D113" t="s">
        <v>2809</v>
      </c>
      <c r="E113" t="s">
        <v>2960</v>
      </c>
    </row>
    <row r="114" spans="1:5">
      <c r="A114">
        <v>98</v>
      </c>
      <c r="B114" t="s">
        <v>123</v>
      </c>
      <c r="C114" t="s">
        <v>107</v>
      </c>
      <c r="D114" t="s">
        <v>2810</v>
      </c>
      <c r="E114" t="s">
        <v>2961</v>
      </c>
    </row>
    <row r="115" spans="1:5">
      <c r="A115">
        <v>99</v>
      </c>
      <c r="B115" t="s">
        <v>123</v>
      </c>
      <c r="C115" t="s">
        <v>108</v>
      </c>
      <c r="D115" t="s">
        <v>2811</v>
      </c>
      <c r="E115" t="s">
        <v>2962</v>
      </c>
    </row>
    <row r="116" spans="1:5">
      <c r="A116">
        <v>100</v>
      </c>
      <c r="B116" t="s">
        <v>123</v>
      </c>
      <c r="C116" t="s">
        <v>109</v>
      </c>
      <c r="D116" t="s">
        <v>2812</v>
      </c>
      <c r="E116" t="s">
        <v>2963</v>
      </c>
    </row>
    <row r="117" spans="1:5">
      <c r="A117">
        <v>101</v>
      </c>
      <c r="B117" t="s">
        <v>123</v>
      </c>
      <c r="C117" t="s">
        <v>110</v>
      </c>
      <c r="D117" t="s">
        <v>2813</v>
      </c>
      <c r="E117" t="s">
        <v>2964</v>
      </c>
    </row>
    <row r="118" spans="1:5">
      <c r="A118">
        <v>102</v>
      </c>
      <c r="B118" t="s">
        <v>123</v>
      </c>
      <c r="C118" t="s">
        <v>122</v>
      </c>
      <c r="D118" t="s">
        <v>2814</v>
      </c>
      <c r="E118" t="s">
        <v>2965</v>
      </c>
    </row>
    <row r="119" spans="1:5">
      <c r="A119">
        <v>103</v>
      </c>
      <c r="B119" t="s">
        <v>123</v>
      </c>
      <c r="C119" t="s">
        <v>111</v>
      </c>
      <c r="D119" t="s">
        <v>2815</v>
      </c>
      <c r="E119" t="s">
        <v>2966</v>
      </c>
    </row>
    <row r="120" spans="1:5">
      <c r="A120">
        <v>104</v>
      </c>
      <c r="B120" t="s">
        <v>123</v>
      </c>
      <c r="C120" t="s">
        <v>112</v>
      </c>
      <c r="D120" t="s">
        <v>2816</v>
      </c>
      <c r="E120" t="s">
        <v>2967</v>
      </c>
    </row>
    <row r="121" spans="1:5">
      <c r="A121">
        <v>105</v>
      </c>
      <c r="B121" t="s">
        <v>123</v>
      </c>
      <c r="C121" t="s">
        <v>113</v>
      </c>
      <c r="D121" t="s">
        <v>2817</v>
      </c>
      <c r="E121" t="s">
        <v>2968</v>
      </c>
    </row>
    <row r="122" spans="1:5">
      <c r="A122">
        <v>106</v>
      </c>
      <c r="B122" t="s">
        <v>123</v>
      </c>
      <c r="C122" t="s">
        <v>114</v>
      </c>
      <c r="D122" t="s">
        <v>2818</v>
      </c>
      <c r="E122" t="s">
        <v>2969</v>
      </c>
    </row>
    <row r="123" spans="1:5">
      <c r="A123">
        <v>107</v>
      </c>
      <c r="B123" t="s">
        <v>123</v>
      </c>
      <c r="C123" t="s">
        <v>115</v>
      </c>
      <c r="D123" t="s">
        <v>2819</v>
      </c>
      <c r="E123" t="s">
        <v>2970</v>
      </c>
    </row>
    <row r="124" spans="1:5">
      <c r="A124">
        <v>108</v>
      </c>
      <c r="B124" t="s">
        <v>123</v>
      </c>
      <c r="C124" t="s">
        <v>116</v>
      </c>
      <c r="D124" t="s">
        <v>2820</v>
      </c>
      <c r="E124" t="s">
        <v>2971</v>
      </c>
    </row>
    <row r="125" spans="1:5">
      <c r="A125">
        <v>109</v>
      </c>
      <c r="B125" t="s">
        <v>118</v>
      </c>
      <c r="C125" t="s">
        <v>80</v>
      </c>
      <c r="D125" t="s">
        <v>2821</v>
      </c>
      <c r="E125" t="s">
        <v>2972</v>
      </c>
    </row>
    <row r="126" spans="1:5">
      <c r="A126">
        <v>110</v>
      </c>
      <c r="B126" t="s">
        <v>118</v>
      </c>
      <c r="C126" t="s">
        <v>81</v>
      </c>
      <c r="D126" t="s">
        <v>2822</v>
      </c>
      <c r="E126" t="s">
        <v>2973</v>
      </c>
    </row>
    <row r="127" spans="1:5">
      <c r="A127">
        <v>111</v>
      </c>
      <c r="B127" t="s">
        <v>118</v>
      </c>
      <c r="C127" t="s">
        <v>82</v>
      </c>
      <c r="D127" t="s">
        <v>2823</v>
      </c>
      <c r="E127" t="s">
        <v>2974</v>
      </c>
    </row>
    <row r="128" spans="1:5">
      <c r="A128">
        <v>112</v>
      </c>
      <c r="B128" t="s">
        <v>118</v>
      </c>
      <c r="C128" t="s">
        <v>83</v>
      </c>
      <c r="D128" t="s">
        <v>2824</v>
      </c>
      <c r="E128" t="s">
        <v>2975</v>
      </c>
    </row>
    <row r="129" spans="1:5">
      <c r="A129">
        <v>113</v>
      </c>
      <c r="B129" t="s">
        <v>118</v>
      </c>
      <c r="C129" t="s">
        <v>84</v>
      </c>
      <c r="D129" t="s">
        <v>2825</v>
      </c>
      <c r="E129" t="s">
        <v>2976</v>
      </c>
    </row>
    <row r="130" spans="1:5">
      <c r="A130">
        <v>114</v>
      </c>
      <c r="B130" t="s">
        <v>118</v>
      </c>
      <c r="C130" t="s">
        <v>85</v>
      </c>
      <c r="D130" t="s">
        <v>2826</v>
      </c>
      <c r="E130" t="s">
        <v>2977</v>
      </c>
    </row>
    <row r="131" spans="1:5">
      <c r="A131">
        <v>115</v>
      </c>
      <c r="B131" t="s">
        <v>118</v>
      </c>
      <c r="C131" t="s">
        <v>86</v>
      </c>
      <c r="D131" t="s">
        <v>2827</v>
      </c>
      <c r="E131" t="s">
        <v>2978</v>
      </c>
    </row>
    <row r="132" spans="1:5">
      <c r="A132">
        <v>116</v>
      </c>
      <c r="B132" t="s">
        <v>118</v>
      </c>
      <c r="C132" t="s">
        <v>87</v>
      </c>
      <c r="D132" t="s">
        <v>2828</v>
      </c>
      <c r="E132" t="s">
        <v>2979</v>
      </c>
    </row>
    <row r="133" spans="1:5">
      <c r="A133">
        <v>117</v>
      </c>
      <c r="B133" t="s">
        <v>118</v>
      </c>
      <c r="C133" t="s">
        <v>88</v>
      </c>
      <c r="D133" t="s">
        <v>2829</v>
      </c>
      <c r="E133" t="s">
        <v>2980</v>
      </c>
    </row>
    <row r="134" spans="1:5">
      <c r="A134">
        <v>118</v>
      </c>
      <c r="B134" t="s">
        <v>118</v>
      </c>
      <c r="C134" t="s">
        <v>89</v>
      </c>
      <c r="D134" t="s">
        <v>2830</v>
      </c>
      <c r="E134" t="s">
        <v>2981</v>
      </c>
    </row>
    <row r="135" spans="1:5">
      <c r="A135">
        <v>119</v>
      </c>
      <c r="B135" t="s">
        <v>118</v>
      </c>
      <c r="C135" t="s">
        <v>90</v>
      </c>
      <c r="D135" t="s">
        <v>2831</v>
      </c>
      <c r="E135" t="s">
        <v>2982</v>
      </c>
    </row>
    <row r="136" spans="1:5">
      <c r="A136">
        <v>120</v>
      </c>
      <c r="B136" t="s">
        <v>118</v>
      </c>
      <c r="C136" t="s">
        <v>91</v>
      </c>
      <c r="D136" t="s">
        <v>2832</v>
      </c>
      <c r="E136" t="s">
        <v>2983</v>
      </c>
    </row>
    <row r="137" spans="1:5">
      <c r="A137">
        <v>121</v>
      </c>
      <c r="B137" t="s">
        <v>243</v>
      </c>
      <c r="C137" t="s">
        <v>69</v>
      </c>
      <c r="D137" t="s">
        <v>2746</v>
      </c>
      <c r="E137" t="s">
        <v>2892</v>
      </c>
    </row>
    <row r="138" spans="1:5">
      <c r="A138">
        <v>122</v>
      </c>
      <c r="B138" t="s">
        <v>243</v>
      </c>
      <c r="C138" t="s">
        <v>70</v>
      </c>
      <c r="D138" t="s">
        <v>2747</v>
      </c>
      <c r="E138" t="s">
        <v>2893</v>
      </c>
    </row>
    <row r="139" spans="1:5">
      <c r="A139">
        <v>123</v>
      </c>
      <c r="B139" t="s">
        <v>243</v>
      </c>
      <c r="C139" t="s">
        <v>71</v>
      </c>
      <c r="D139" t="s">
        <v>2748</v>
      </c>
      <c r="E139" t="s">
        <v>2894</v>
      </c>
    </row>
    <row r="140" spans="1:5">
      <c r="A140">
        <v>124</v>
      </c>
      <c r="B140" t="s">
        <v>243</v>
      </c>
      <c r="C140" t="s">
        <v>72</v>
      </c>
      <c r="D140" t="s">
        <v>2749</v>
      </c>
      <c r="E140" t="s">
        <v>2895</v>
      </c>
    </row>
    <row r="141" spans="1:5">
      <c r="A141">
        <v>125</v>
      </c>
      <c r="B141" t="s">
        <v>243</v>
      </c>
      <c r="C141" t="s">
        <v>73</v>
      </c>
      <c r="D141" t="s">
        <v>2750</v>
      </c>
      <c r="E141" t="s">
        <v>2896</v>
      </c>
    </row>
    <row r="142" spans="1:5">
      <c r="A142">
        <v>126</v>
      </c>
      <c r="B142" t="s">
        <v>243</v>
      </c>
      <c r="C142" t="s">
        <v>28</v>
      </c>
      <c r="D142" t="s">
        <v>2751</v>
      </c>
      <c r="E142" t="s">
        <v>2897</v>
      </c>
    </row>
    <row r="143" spans="1:5">
      <c r="A143">
        <v>127</v>
      </c>
      <c r="B143" t="s">
        <v>243</v>
      </c>
      <c r="C143" t="s">
        <v>42</v>
      </c>
      <c r="D143" t="s">
        <v>2752</v>
      </c>
      <c r="E143" t="s">
        <v>2898</v>
      </c>
    </row>
    <row r="144" spans="1:5">
      <c r="A144">
        <v>128</v>
      </c>
      <c r="B144" t="s">
        <v>243</v>
      </c>
      <c r="C144" t="s">
        <v>29</v>
      </c>
      <c r="D144" t="s">
        <v>2753</v>
      </c>
      <c r="E144" t="s">
        <v>2899</v>
      </c>
    </row>
    <row r="145" spans="1:5">
      <c r="C145" t="s">
        <v>259</v>
      </c>
      <c r="D145" t="s">
        <v>2833</v>
      </c>
      <c r="E145" t="s">
        <v>2984</v>
      </c>
    </row>
    <row r="146" spans="1:5">
      <c r="C146" t="s">
        <v>216</v>
      </c>
      <c r="D146" t="s">
        <v>2834</v>
      </c>
      <c r="E146" t="s">
        <v>2985</v>
      </c>
    </row>
    <row r="147" spans="1:5">
      <c r="C147" t="s">
        <v>260</v>
      </c>
      <c r="D147" t="s">
        <v>2835</v>
      </c>
      <c r="E147" t="s">
        <v>2986</v>
      </c>
    </row>
    <row r="148" spans="1:5">
      <c r="C148" t="s">
        <v>217</v>
      </c>
      <c r="D148" t="s">
        <v>2836</v>
      </c>
      <c r="E148" t="s">
        <v>2987</v>
      </c>
    </row>
    <row r="149" spans="1:5">
      <c r="C149" t="s">
        <v>261</v>
      </c>
      <c r="D149" t="s">
        <v>2837</v>
      </c>
      <c r="E149" t="s">
        <v>2988</v>
      </c>
    </row>
    <row r="150" spans="1:5">
      <c r="C150" t="s">
        <v>225</v>
      </c>
      <c r="D150" t="s">
        <v>2838</v>
      </c>
      <c r="E150" t="s">
        <v>2989</v>
      </c>
    </row>
    <row r="151" spans="1:5">
      <c r="A151">
        <v>129</v>
      </c>
      <c r="C151" t="s">
        <v>24</v>
      </c>
      <c r="D151" t="s">
        <v>2839</v>
      </c>
      <c r="E151" t="s">
        <v>2990</v>
      </c>
    </row>
    <row r="152" spans="1:5">
      <c r="A152">
        <v>130</v>
      </c>
      <c r="C152" t="s">
        <v>1488</v>
      </c>
      <c r="D152" t="s">
        <v>2840</v>
      </c>
      <c r="E152" t="s">
        <v>2991</v>
      </c>
    </row>
    <row r="153" spans="1:5">
      <c r="A153">
        <v>131</v>
      </c>
      <c r="B153" t="s">
        <v>1981</v>
      </c>
      <c r="C153" t="s">
        <v>1492</v>
      </c>
      <c r="D153" t="s">
        <v>3046</v>
      </c>
      <c r="E153" t="s">
        <v>2925</v>
      </c>
    </row>
    <row r="154" spans="1:5">
      <c r="A154">
        <v>132</v>
      </c>
      <c r="B154" t="s">
        <v>1981</v>
      </c>
      <c r="C154" t="s">
        <v>2048</v>
      </c>
      <c r="D154" t="s">
        <v>3047</v>
      </c>
      <c r="E154" t="s">
        <v>3084</v>
      </c>
    </row>
    <row r="155" spans="1:5">
      <c r="A155">
        <v>133</v>
      </c>
      <c r="B155" t="s">
        <v>1981</v>
      </c>
      <c r="C155" t="s">
        <v>1493</v>
      </c>
      <c r="D155" t="s">
        <v>3048</v>
      </c>
      <c r="E155" t="s">
        <v>2926</v>
      </c>
    </row>
    <row r="156" spans="1:5">
      <c r="A156">
        <v>134</v>
      </c>
      <c r="B156" t="s">
        <v>1981</v>
      </c>
      <c r="C156" t="s">
        <v>1494</v>
      </c>
      <c r="D156" t="s">
        <v>3049</v>
      </c>
      <c r="E156" t="s">
        <v>2927</v>
      </c>
    </row>
    <row r="157" spans="1:5">
      <c r="A157">
        <v>135</v>
      </c>
      <c r="B157" t="s">
        <v>1981</v>
      </c>
      <c r="C157" t="s">
        <v>1983</v>
      </c>
      <c r="D157" t="s">
        <v>3050</v>
      </c>
      <c r="E157" t="s">
        <v>3086</v>
      </c>
    </row>
    <row r="158" spans="1:5">
      <c r="A158">
        <v>136</v>
      </c>
      <c r="B158" t="s">
        <v>1981</v>
      </c>
      <c r="C158" t="s">
        <v>1495</v>
      </c>
      <c r="D158" t="s">
        <v>3051</v>
      </c>
      <c r="E158" t="s">
        <v>2928</v>
      </c>
    </row>
    <row r="159" spans="1:5">
      <c r="A159">
        <v>137</v>
      </c>
      <c r="B159" t="s">
        <v>1981</v>
      </c>
      <c r="C159" t="s">
        <v>1985</v>
      </c>
      <c r="D159" t="s">
        <v>3052</v>
      </c>
      <c r="E159" t="s">
        <v>3087</v>
      </c>
    </row>
    <row r="160" spans="1:5">
      <c r="A160">
        <v>138</v>
      </c>
      <c r="B160" t="s">
        <v>1981</v>
      </c>
      <c r="C160" t="s">
        <v>2049</v>
      </c>
      <c r="D160" t="s">
        <v>3053</v>
      </c>
      <c r="E160" t="s">
        <v>3089</v>
      </c>
    </row>
    <row r="161" spans="1:5">
      <c r="A161">
        <v>139</v>
      </c>
      <c r="B161" t="s">
        <v>1981</v>
      </c>
      <c r="C161" t="s">
        <v>1987</v>
      </c>
      <c r="D161" t="s">
        <v>3054</v>
      </c>
      <c r="E161" t="s">
        <v>3090</v>
      </c>
    </row>
    <row r="162" spans="1:5">
      <c r="A162">
        <v>140</v>
      </c>
      <c r="B162" t="s">
        <v>1981</v>
      </c>
      <c r="C162" t="s">
        <v>2050</v>
      </c>
      <c r="D162" t="s">
        <v>3055</v>
      </c>
      <c r="E162" t="s">
        <v>3091</v>
      </c>
    </row>
    <row r="163" spans="1:5">
      <c r="A163">
        <v>141</v>
      </c>
      <c r="B163" t="s">
        <v>1981</v>
      </c>
      <c r="C163" t="s">
        <v>2051</v>
      </c>
      <c r="D163" t="s">
        <v>3056</v>
      </c>
      <c r="E163" t="s">
        <v>3092</v>
      </c>
    </row>
    <row r="164" spans="1:5">
      <c r="A164">
        <v>142</v>
      </c>
      <c r="B164" t="s">
        <v>1981</v>
      </c>
      <c r="C164" t="s">
        <v>1866</v>
      </c>
      <c r="D164" t="s">
        <v>3057</v>
      </c>
      <c r="E164" t="s">
        <v>3093</v>
      </c>
    </row>
    <row r="165" spans="1:5">
      <c r="A165">
        <v>143</v>
      </c>
      <c r="B165" t="s">
        <v>1981</v>
      </c>
      <c r="C165" t="s">
        <v>2052</v>
      </c>
      <c r="D165" t="s">
        <v>3058</v>
      </c>
      <c r="E165" t="s">
        <v>3094</v>
      </c>
    </row>
    <row r="166" spans="1:5">
      <c r="A166">
        <v>144</v>
      </c>
      <c r="B166" t="s">
        <v>1981</v>
      </c>
      <c r="C166" t="s">
        <v>1868</v>
      </c>
      <c r="D166" t="s">
        <v>3059</v>
      </c>
      <c r="E166" t="s">
        <v>3095</v>
      </c>
    </row>
    <row r="167" spans="1:5">
      <c r="A167">
        <v>145</v>
      </c>
      <c r="B167" t="s">
        <v>1981</v>
      </c>
      <c r="C167" t="s">
        <v>2053</v>
      </c>
      <c r="D167" t="s">
        <v>3060</v>
      </c>
      <c r="E167" t="s">
        <v>3096</v>
      </c>
    </row>
    <row r="168" spans="1:5">
      <c r="A168">
        <v>146</v>
      </c>
      <c r="B168" t="s">
        <v>1981</v>
      </c>
      <c r="C168" t="s">
        <v>2054</v>
      </c>
      <c r="D168" t="s">
        <v>3061</v>
      </c>
      <c r="E168" t="s">
        <v>3097</v>
      </c>
    </row>
    <row r="169" spans="1:5">
      <c r="A169">
        <v>147</v>
      </c>
      <c r="B169" t="s">
        <v>1981</v>
      </c>
      <c r="C169" t="s">
        <v>1871</v>
      </c>
      <c r="D169" t="s">
        <v>3062</v>
      </c>
      <c r="E169" t="s">
        <v>3098</v>
      </c>
    </row>
    <row r="170" spans="1:5">
      <c r="A170">
        <v>148</v>
      </c>
      <c r="B170" t="s">
        <v>1981</v>
      </c>
      <c r="C170" t="s">
        <v>2055</v>
      </c>
      <c r="D170" t="s">
        <v>3063</v>
      </c>
      <c r="E170" t="s">
        <v>3099</v>
      </c>
    </row>
    <row r="171" spans="1:5">
      <c r="A171">
        <v>149</v>
      </c>
      <c r="B171" t="s">
        <v>2056</v>
      </c>
      <c r="C171" t="s">
        <v>2057</v>
      </c>
      <c r="D171" t="s">
        <v>3064</v>
      </c>
      <c r="E171" t="s">
        <v>3100</v>
      </c>
    </row>
    <row r="172" spans="1:5">
      <c r="A172">
        <v>150</v>
      </c>
      <c r="B172" t="s">
        <v>2056</v>
      </c>
      <c r="C172" t="s">
        <v>2058</v>
      </c>
      <c r="D172" t="s">
        <v>3065</v>
      </c>
      <c r="E172" t="s">
        <v>3101</v>
      </c>
    </row>
    <row r="173" spans="1:5">
      <c r="A173">
        <v>151</v>
      </c>
      <c r="B173" t="s">
        <v>2056</v>
      </c>
      <c r="C173" t="s">
        <v>2001</v>
      </c>
      <c r="D173" t="s">
        <v>3066</v>
      </c>
      <c r="E173" t="s">
        <v>3102</v>
      </c>
    </row>
    <row r="174" spans="1:5">
      <c r="A174">
        <v>152</v>
      </c>
      <c r="B174" t="s">
        <v>2056</v>
      </c>
      <c r="C174" t="s">
        <v>2059</v>
      </c>
      <c r="D174" t="s">
        <v>3067</v>
      </c>
      <c r="E174" t="s">
        <v>3103</v>
      </c>
    </row>
    <row r="175" spans="1:5">
      <c r="A175">
        <v>153</v>
      </c>
      <c r="B175" t="s">
        <v>2056</v>
      </c>
      <c r="C175" t="s">
        <v>2060</v>
      </c>
      <c r="D175" t="s">
        <v>3068</v>
      </c>
      <c r="E175" t="s">
        <v>3104</v>
      </c>
    </row>
    <row r="176" spans="1:5">
      <c r="A176">
        <v>154</v>
      </c>
      <c r="B176" t="s">
        <v>2056</v>
      </c>
      <c r="C176" t="s">
        <v>2061</v>
      </c>
      <c r="D176" t="s">
        <v>3069</v>
      </c>
      <c r="E176" t="s">
        <v>3105</v>
      </c>
    </row>
    <row r="177" spans="1:5">
      <c r="A177">
        <v>155</v>
      </c>
      <c r="B177" t="s">
        <v>2056</v>
      </c>
      <c r="C177" t="s">
        <v>2062</v>
      </c>
      <c r="D177" t="s">
        <v>3070</v>
      </c>
      <c r="E177" t="s">
        <v>3106</v>
      </c>
    </row>
    <row r="178" spans="1:5">
      <c r="A178">
        <v>156</v>
      </c>
      <c r="B178" t="s">
        <v>2056</v>
      </c>
      <c r="C178" t="s">
        <v>2063</v>
      </c>
      <c r="D178" t="s">
        <v>3071</v>
      </c>
      <c r="E178" t="s">
        <v>3107</v>
      </c>
    </row>
    <row r="179" spans="1:5">
      <c r="A179">
        <v>157</v>
      </c>
      <c r="B179" t="s">
        <v>2056</v>
      </c>
      <c r="C179" t="s">
        <v>2064</v>
      </c>
      <c r="D179" t="s">
        <v>3072</v>
      </c>
      <c r="E179" t="s">
        <v>3108</v>
      </c>
    </row>
    <row r="180" spans="1:5">
      <c r="A180">
        <v>158</v>
      </c>
      <c r="B180" t="s">
        <v>2056</v>
      </c>
      <c r="C180" t="s">
        <v>2065</v>
      </c>
      <c r="D180" t="s">
        <v>3073</v>
      </c>
      <c r="E180" t="s">
        <v>3109</v>
      </c>
    </row>
    <row r="181" spans="1:5">
      <c r="A181">
        <v>159</v>
      </c>
      <c r="B181" t="s">
        <v>2056</v>
      </c>
      <c r="C181" t="s">
        <v>2066</v>
      </c>
      <c r="D181" t="s">
        <v>3074</v>
      </c>
      <c r="E181" t="s">
        <v>3110</v>
      </c>
    </row>
    <row r="182" spans="1:5">
      <c r="A182">
        <v>160</v>
      </c>
      <c r="B182" t="s">
        <v>2056</v>
      </c>
      <c r="C182" t="s">
        <v>2067</v>
      </c>
      <c r="D182" t="s">
        <v>3075</v>
      </c>
      <c r="E182" t="s">
        <v>3111</v>
      </c>
    </row>
    <row r="183" spans="1:5">
      <c r="A183">
        <v>161</v>
      </c>
      <c r="B183" t="s">
        <v>2056</v>
      </c>
      <c r="C183" t="s">
        <v>2068</v>
      </c>
      <c r="D183" t="s">
        <v>3076</v>
      </c>
      <c r="E183" t="s">
        <v>3112</v>
      </c>
    </row>
    <row r="184" spans="1:5">
      <c r="A184">
        <v>162</v>
      </c>
      <c r="B184" t="s">
        <v>2056</v>
      </c>
      <c r="C184" t="s">
        <v>2069</v>
      </c>
      <c r="D184" t="s">
        <v>3077</v>
      </c>
      <c r="E184" t="s">
        <v>3113</v>
      </c>
    </row>
    <row r="185" spans="1:5">
      <c r="A185">
        <v>163</v>
      </c>
      <c r="B185" t="s">
        <v>2056</v>
      </c>
      <c r="C185" t="s">
        <v>2070</v>
      </c>
      <c r="D185" t="s">
        <v>3078</v>
      </c>
      <c r="E185" t="s">
        <v>3114</v>
      </c>
    </row>
    <row r="186" spans="1:5">
      <c r="A186">
        <v>164</v>
      </c>
      <c r="B186" t="s">
        <v>2056</v>
      </c>
      <c r="C186" t="s">
        <v>2071</v>
      </c>
      <c r="D186" t="s">
        <v>3079</v>
      </c>
      <c r="E186" t="s">
        <v>3115</v>
      </c>
    </row>
    <row r="187" spans="1:5">
      <c r="A187">
        <v>165</v>
      </c>
      <c r="B187" t="s">
        <v>2056</v>
      </c>
      <c r="C187" t="s">
        <v>2072</v>
      </c>
      <c r="D187" t="s">
        <v>3080</v>
      </c>
      <c r="E187" t="s">
        <v>3116</v>
      </c>
    </row>
    <row r="188" spans="1:5">
      <c r="A188">
        <v>166</v>
      </c>
      <c r="B188" t="s">
        <v>2056</v>
      </c>
      <c r="C188" t="s">
        <v>2073</v>
      </c>
      <c r="D188" t="s">
        <v>3081</v>
      </c>
      <c r="E188" t="s">
        <v>3117</v>
      </c>
    </row>
    <row r="189" spans="1:5">
      <c r="A189">
        <v>167</v>
      </c>
      <c r="B189" t="s">
        <v>2056</v>
      </c>
      <c r="C189" t="s">
        <v>2074</v>
      </c>
      <c r="D189" t="s">
        <v>3082</v>
      </c>
      <c r="E189" t="s">
        <v>3118</v>
      </c>
    </row>
    <row r="190" spans="1:5">
      <c r="A190">
        <v>168</v>
      </c>
      <c r="B190" t="s">
        <v>2056</v>
      </c>
      <c r="C190" t="s">
        <v>2075</v>
      </c>
      <c r="D190" t="s">
        <v>3083</v>
      </c>
      <c r="E190" t="s">
        <v>3119</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E2FDA-A54E-EF4D-866C-8B0D95705510}">
  <dimension ref="A1:E596"/>
  <sheetViews>
    <sheetView workbookViewId="0">
      <selection activeCell="D12" sqref="D12"/>
    </sheetView>
  </sheetViews>
  <sheetFormatPr baseColWidth="10" defaultColWidth="8.83203125" defaultRowHeight="14"/>
  <cols>
    <col min="1" max="1" width="5.6640625" customWidth="1"/>
    <col min="2" max="2" width="11.33203125" customWidth="1"/>
    <col min="3" max="3" width="14" bestFit="1" customWidth="1"/>
    <col min="4" max="4" width="10.1640625" bestFit="1" customWidth="1"/>
    <col min="5" max="5" width="18.83203125" bestFit="1" customWidth="1"/>
  </cols>
  <sheetData>
    <row r="1" spans="1:5">
      <c r="A1" t="s">
        <v>2693</v>
      </c>
    </row>
    <row r="3" spans="1:5">
      <c r="B3" s="266" t="s">
        <v>2692</v>
      </c>
      <c r="C3" s="266" t="s">
        <v>2691</v>
      </c>
      <c r="D3" s="266" t="s">
        <v>2690</v>
      </c>
      <c r="E3" s="266" t="s">
        <v>2689</v>
      </c>
    </row>
    <row r="4" spans="1:5">
      <c r="B4" t="s">
        <v>2687</v>
      </c>
      <c r="C4" t="s">
        <v>2688</v>
      </c>
      <c r="D4">
        <v>4</v>
      </c>
      <c r="E4">
        <v>1</v>
      </c>
    </row>
    <row r="5" spans="1:5">
      <c r="B5" t="s">
        <v>2687</v>
      </c>
      <c r="C5" t="s">
        <v>2686</v>
      </c>
      <c r="D5">
        <v>4</v>
      </c>
      <c r="E5">
        <v>2</v>
      </c>
    </row>
    <row r="6" spans="1:5">
      <c r="B6" t="s">
        <v>2582</v>
      </c>
      <c r="C6" t="s">
        <v>2685</v>
      </c>
      <c r="D6">
        <v>4</v>
      </c>
      <c r="E6">
        <v>3</v>
      </c>
    </row>
    <row r="7" spans="1:5">
      <c r="B7" t="s">
        <v>2582</v>
      </c>
      <c r="C7" t="s">
        <v>2684</v>
      </c>
      <c r="D7">
        <v>4</v>
      </c>
      <c r="E7">
        <v>4</v>
      </c>
    </row>
    <row r="8" spans="1:5">
      <c r="B8" t="s">
        <v>2582</v>
      </c>
      <c r="C8" t="s">
        <v>2683</v>
      </c>
      <c r="D8">
        <v>5</v>
      </c>
      <c r="E8">
        <v>5</v>
      </c>
    </row>
    <row r="9" spans="1:5">
      <c r="B9" t="s">
        <v>2582</v>
      </c>
      <c r="C9" t="s">
        <v>2682</v>
      </c>
      <c r="D9">
        <v>5</v>
      </c>
      <c r="E9">
        <v>6</v>
      </c>
    </row>
    <row r="10" spans="1:5">
      <c r="B10" t="s">
        <v>2582</v>
      </c>
      <c r="C10" t="s">
        <v>2681</v>
      </c>
      <c r="D10">
        <v>5</v>
      </c>
      <c r="E10">
        <v>7</v>
      </c>
    </row>
    <row r="11" spans="1:5">
      <c r="B11" t="s">
        <v>2582</v>
      </c>
      <c r="C11" t="s">
        <v>2680</v>
      </c>
      <c r="D11">
        <v>5</v>
      </c>
      <c r="E11">
        <v>8</v>
      </c>
    </row>
    <row r="12" spans="1:5">
      <c r="B12" t="s">
        <v>2582</v>
      </c>
      <c r="C12" t="s">
        <v>2679</v>
      </c>
      <c r="D12">
        <v>5</v>
      </c>
      <c r="E12">
        <v>9</v>
      </c>
    </row>
    <row r="13" spans="1:5">
      <c r="B13" t="s">
        <v>2582</v>
      </c>
      <c r="C13" t="s">
        <v>2678</v>
      </c>
      <c r="D13">
        <v>5</v>
      </c>
      <c r="E13">
        <v>10</v>
      </c>
    </row>
    <row r="14" spans="1:5">
      <c r="B14" t="s">
        <v>2582</v>
      </c>
      <c r="C14" t="s">
        <v>2677</v>
      </c>
      <c r="D14">
        <v>5</v>
      </c>
      <c r="E14">
        <v>11</v>
      </c>
    </row>
    <row r="15" spans="1:5">
      <c r="B15" t="s">
        <v>2582</v>
      </c>
      <c r="C15" t="s">
        <v>2676</v>
      </c>
      <c r="D15">
        <v>5</v>
      </c>
      <c r="E15">
        <v>12</v>
      </c>
    </row>
    <row r="16" spans="1:5">
      <c r="B16" t="s">
        <v>2582</v>
      </c>
      <c r="C16" t="s">
        <v>2675</v>
      </c>
      <c r="D16">
        <v>5</v>
      </c>
      <c r="E16">
        <v>13</v>
      </c>
    </row>
    <row r="17" spans="2:5">
      <c r="B17" t="s">
        <v>2582</v>
      </c>
      <c r="C17" t="s">
        <v>2674</v>
      </c>
      <c r="D17">
        <v>5</v>
      </c>
      <c r="E17">
        <v>14</v>
      </c>
    </row>
    <row r="18" spans="2:5">
      <c r="B18" t="s">
        <v>2582</v>
      </c>
      <c r="C18" t="s">
        <v>2673</v>
      </c>
      <c r="D18">
        <v>5</v>
      </c>
      <c r="E18">
        <v>15</v>
      </c>
    </row>
    <row r="19" spans="2:5">
      <c r="B19" t="s">
        <v>2582</v>
      </c>
      <c r="C19" t="s">
        <v>2672</v>
      </c>
      <c r="D19">
        <v>5</v>
      </c>
      <c r="E19">
        <v>16</v>
      </c>
    </row>
    <row r="20" spans="2:5">
      <c r="B20" t="s">
        <v>2582</v>
      </c>
      <c r="C20" t="s">
        <v>2671</v>
      </c>
      <c r="D20">
        <v>5</v>
      </c>
      <c r="E20">
        <v>17</v>
      </c>
    </row>
    <row r="21" spans="2:5">
      <c r="B21" t="s">
        <v>2582</v>
      </c>
      <c r="C21" t="s">
        <v>2670</v>
      </c>
      <c r="D21">
        <v>5</v>
      </c>
      <c r="E21">
        <v>18</v>
      </c>
    </row>
    <row r="22" spans="2:5">
      <c r="B22" t="s">
        <v>2582</v>
      </c>
      <c r="C22" t="s">
        <v>2669</v>
      </c>
      <c r="D22">
        <v>5</v>
      </c>
      <c r="E22">
        <v>19</v>
      </c>
    </row>
    <row r="23" spans="2:5">
      <c r="B23" t="s">
        <v>2582</v>
      </c>
      <c r="C23" t="s">
        <v>2668</v>
      </c>
      <c r="D23">
        <v>5</v>
      </c>
      <c r="E23">
        <v>20</v>
      </c>
    </row>
    <row r="24" spans="2:5">
      <c r="B24" t="s">
        <v>2582</v>
      </c>
      <c r="C24" t="s">
        <v>2667</v>
      </c>
      <c r="D24">
        <v>5</v>
      </c>
      <c r="E24">
        <v>21</v>
      </c>
    </row>
    <row r="25" spans="2:5">
      <c r="B25" t="s">
        <v>2582</v>
      </c>
      <c r="C25" t="s">
        <v>2666</v>
      </c>
      <c r="D25">
        <v>5</v>
      </c>
      <c r="E25">
        <v>22</v>
      </c>
    </row>
    <row r="26" spans="2:5">
      <c r="B26" t="s">
        <v>2582</v>
      </c>
      <c r="C26" t="s">
        <v>2665</v>
      </c>
      <c r="D26">
        <v>5</v>
      </c>
      <c r="E26">
        <v>23</v>
      </c>
    </row>
    <row r="27" spans="2:5">
      <c r="B27" t="s">
        <v>2582</v>
      </c>
      <c r="C27" t="s">
        <v>2664</v>
      </c>
      <c r="D27">
        <v>5</v>
      </c>
      <c r="E27">
        <v>24</v>
      </c>
    </row>
    <row r="28" spans="2:5">
      <c r="B28" t="s">
        <v>2582</v>
      </c>
      <c r="C28" t="s">
        <v>2663</v>
      </c>
      <c r="D28">
        <v>5</v>
      </c>
      <c r="E28">
        <v>25</v>
      </c>
    </row>
    <row r="29" spans="2:5">
      <c r="B29" t="s">
        <v>2582</v>
      </c>
      <c r="C29" t="s">
        <v>2662</v>
      </c>
      <c r="D29">
        <v>5</v>
      </c>
      <c r="E29">
        <v>26</v>
      </c>
    </row>
    <row r="30" spans="2:5">
      <c r="B30" t="s">
        <v>2582</v>
      </c>
      <c r="C30" t="s">
        <v>2661</v>
      </c>
      <c r="D30">
        <v>5</v>
      </c>
      <c r="E30">
        <v>27</v>
      </c>
    </row>
    <row r="31" spans="2:5">
      <c r="B31" t="s">
        <v>2582</v>
      </c>
      <c r="C31" t="s">
        <v>2660</v>
      </c>
      <c r="D31">
        <v>5</v>
      </c>
      <c r="E31">
        <v>28</v>
      </c>
    </row>
    <row r="32" spans="2:5">
      <c r="B32" t="s">
        <v>2582</v>
      </c>
      <c r="C32" t="s">
        <v>2659</v>
      </c>
      <c r="D32">
        <v>4</v>
      </c>
      <c r="E32">
        <v>29</v>
      </c>
    </row>
    <row r="33" spans="2:5">
      <c r="B33" t="s">
        <v>2582</v>
      </c>
      <c r="C33" t="s">
        <v>2658</v>
      </c>
      <c r="D33">
        <v>4</v>
      </c>
      <c r="E33">
        <v>30</v>
      </c>
    </row>
    <row r="34" spans="2:5">
      <c r="B34" t="s">
        <v>2582</v>
      </c>
      <c r="C34" t="s">
        <v>2657</v>
      </c>
      <c r="D34">
        <v>4</v>
      </c>
      <c r="E34">
        <v>31</v>
      </c>
    </row>
    <row r="35" spans="2:5">
      <c r="B35" t="s">
        <v>2582</v>
      </c>
      <c r="C35" t="s">
        <v>2656</v>
      </c>
      <c r="D35">
        <v>4</v>
      </c>
      <c r="E35">
        <v>32</v>
      </c>
    </row>
    <row r="36" spans="2:5">
      <c r="B36" t="s">
        <v>2582</v>
      </c>
      <c r="C36" t="s">
        <v>2655</v>
      </c>
      <c r="D36">
        <v>4</v>
      </c>
      <c r="E36">
        <v>33</v>
      </c>
    </row>
    <row r="37" spans="2:5">
      <c r="B37" t="s">
        <v>2582</v>
      </c>
      <c r="C37" t="s">
        <v>2654</v>
      </c>
      <c r="D37">
        <v>4</v>
      </c>
      <c r="E37">
        <v>34</v>
      </c>
    </row>
    <row r="38" spans="2:5">
      <c r="B38" t="s">
        <v>2582</v>
      </c>
      <c r="C38" t="s">
        <v>2653</v>
      </c>
      <c r="D38">
        <v>4</v>
      </c>
      <c r="E38">
        <v>35</v>
      </c>
    </row>
    <row r="39" spans="2:5">
      <c r="B39" t="s">
        <v>2582</v>
      </c>
      <c r="C39" t="s">
        <v>2652</v>
      </c>
      <c r="D39">
        <v>4</v>
      </c>
      <c r="E39">
        <v>36</v>
      </c>
    </row>
    <row r="40" spans="2:5">
      <c r="B40" t="s">
        <v>2582</v>
      </c>
      <c r="C40" t="s">
        <v>2651</v>
      </c>
      <c r="D40">
        <v>4</v>
      </c>
      <c r="E40">
        <v>37</v>
      </c>
    </row>
    <row r="41" spans="2:5">
      <c r="B41" t="s">
        <v>2582</v>
      </c>
      <c r="C41" t="s">
        <v>2650</v>
      </c>
      <c r="D41">
        <v>4</v>
      </c>
      <c r="E41">
        <v>38</v>
      </c>
    </row>
    <row r="42" spans="2:5">
      <c r="B42" t="s">
        <v>2582</v>
      </c>
      <c r="C42" t="s">
        <v>2649</v>
      </c>
      <c r="D42">
        <v>4</v>
      </c>
      <c r="E42">
        <v>39</v>
      </c>
    </row>
    <row r="43" spans="2:5">
      <c r="B43" t="s">
        <v>2582</v>
      </c>
      <c r="C43" t="s">
        <v>2648</v>
      </c>
      <c r="D43">
        <v>4</v>
      </c>
      <c r="E43">
        <v>40</v>
      </c>
    </row>
    <row r="44" spans="2:5">
      <c r="B44" t="s">
        <v>2582</v>
      </c>
      <c r="C44" t="s">
        <v>2647</v>
      </c>
      <c r="D44">
        <v>4</v>
      </c>
      <c r="E44">
        <v>41</v>
      </c>
    </row>
    <row r="45" spans="2:5">
      <c r="B45" t="s">
        <v>2582</v>
      </c>
      <c r="C45" t="s">
        <v>2646</v>
      </c>
      <c r="D45">
        <v>4</v>
      </c>
      <c r="E45">
        <v>42</v>
      </c>
    </row>
    <row r="46" spans="2:5">
      <c r="B46" t="s">
        <v>2582</v>
      </c>
      <c r="C46" t="s">
        <v>2645</v>
      </c>
      <c r="D46">
        <v>4</v>
      </c>
      <c r="E46">
        <v>43</v>
      </c>
    </row>
    <row r="47" spans="2:5">
      <c r="B47" t="s">
        <v>2582</v>
      </c>
      <c r="C47" t="s">
        <v>2644</v>
      </c>
      <c r="D47">
        <v>4</v>
      </c>
      <c r="E47">
        <v>44</v>
      </c>
    </row>
    <row r="48" spans="2:5">
      <c r="B48" t="s">
        <v>2582</v>
      </c>
      <c r="C48" t="s">
        <v>2643</v>
      </c>
      <c r="D48">
        <v>4</v>
      </c>
      <c r="E48">
        <v>45</v>
      </c>
    </row>
    <row r="49" spans="2:5">
      <c r="B49" t="s">
        <v>2582</v>
      </c>
      <c r="C49" t="s">
        <v>2642</v>
      </c>
      <c r="D49">
        <v>4</v>
      </c>
      <c r="E49">
        <v>46</v>
      </c>
    </row>
    <row r="50" spans="2:5">
      <c r="B50" t="s">
        <v>2582</v>
      </c>
      <c r="C50" t="s">
        <v>2641</v>
      </c>
      <c r="D50">
        <v>5</v>
      </c>
      <c r="E50">
        <v>47</v>
      </c>
    </row>
    <row r="51" spans="2:5">
      <c r="B51" t="s">
        <v>2582</v>
      </c>
      <c r="C51" t="s">
        <v>2640</v>
      </c>
      <c r="D51">
        <v>5</v>
      </c>
      <c r="E51">
        <v>48</v>
      </c>
    </row>
    <row r="52" spans="2:5">
      <c r="B52" t="s">
        <v>2582</v>
      </c>
      <c r="C52" t="s">
        <v>2639</v>
      </c>
      <c r="D52">
        <v>5</v>
      </c>
      <c r="E52">
        <v>49</v>
      </c>
    </row>
    <row r="53" spans="2:5">
      <c r="B53" t="s">
        <v>2582</v>
      </c>
      <c r="C53" t="s">
        <v>2638</v>
      </c>
      <c r="D53">
        <v>5</v>
      </c>
      <c r="E53">
        <v>50</v>
      </c>
    </row>
    <row r="54" spans="2:5">
      <c r="B54" t="s">
        <v>2582</v>
      </c>
      <c r="C54" t="s">
        <v>2637</v>
      </c>
      <c r="D54">
        <v>5</v>
      </c>
      <c r="E54">
        <v>51</v>
      </c>
    </row>
    <row r="55" spans="2:5">
      <c r="B55" t="s">
        <v>2582</v>
      </c>
      <c r="C55" t="s">
        <v>2636</v>
      </c>
      <c r="D55">
        <v>5</v>
      </c>
      <c r="E55">
        <v>52</v>
      </c>
    </row>
    <row r="56" spans="2:5">
      <c r="B56" t="s">
        <v>2582</v>
      </c>
      <c r="C56" t="s">
        <v>2635</v>
      </c>
      <c r="D56">
        <v>5</v>
      </c>
      <c r="E56">
        <v>53</v>
      </c>
    </row>
    <row r="57" spans="2:5">
      <c r="B57" t="s">
        <v>2582</v>
      </c>
      <c r="C57" t="s">
        <v>2634</v>
      </c>
      <c r="D57">
        <v>5</v>
      </c>
      <c r="E57">
        <v>54</v>
      </c>
    </row>
    <row r="58" spans="2:5">
      <c r="B58" t="s">
        <v>2582</v>
      </c>
      <c r="C58" t="s">
        <v>2633</v>
      </c>
      <c r="D58">
        <v>4</v>
      </c>
      <c r="E58">
        <v>55</v>
      </c>
    </row>
    <row r="59" spans="2:5">
      <c r="B59" t="s">
        <v>2582</v>
      </c>
      <c r="C59" t="s">
        <v>2632</v>
      </c>
      <c r="D59">
        <v>4</v>
      </c>
      <c r="E59">
        <v>56</v>
      </c>
    </row>
    <row r="60" spans="2:5">
      <c r="B60" t="s">
        <v>2582</v>
      </c>
      <c r="C60" t="s">
        <v>2631</v>
      </c>
      <c r="D60">
        <v>4</v>
      </c>
      <c r="E60">
        <v>57</v>
      </c>
    </row>
    <row r="61" spans="2:5">
      <c r="B61" t="s">
        <v>2582</v>
      </c>
      <c r="C61" t="s">
        <v>2630</v>
      </c>
      <c r="D61">
        <v>4</v>
      </c>
      <c r="E61">
        <v>58</v>
      </c>
    </row>
    <row r="62" spans="2:5">
      <c r="B62" t="s">
        <v>2582</v>
      </c>
      <c r="C62" t="s">
        <v>2629</v>
      </c>
      <c r="D62">
        <v>7</v>
      </c>
      <c r="E62">
        <v>59</v>
      </c>
    </row>
    <row r="63" spans="2:5">
      <c r="B63" t="s">
        <v>2582</v>
      </c>
      <c r="C63" t="s">
        <v>2628</v>
      </c>
      <c r="D63">
        <v>4</v>
      </c>
      <c r="E63">
        <v>60</v>
      </c>
    </row>
    <row r="64" spans="2:5">
      <c r="B64" t="s">
        <v>2582</v>
      </c>
      <c r="C64" t="s">
        <v>2627</v>
      </c>
      <c r="D64">
        <v>3</v>
      </c>
      <c r="E64">
        <v>61</v>
      </c>
    </row>
    <row r="65" spans="2:5">
      <c r="B65" t="s">
        <v>2582</v>
      </c>
      <c r="C65" t="s">
        <v>2626</v>
      </c>
      <c r="D65">
        <v>3</v>
      </c>
      <c r="E65">
        <v>62</v>
      </c>
    </row>
    <row r="66" spans="2:5">
      <c r="B66" t="s">
        <v>2582</v>
      </c>
      <c r="C66" t="s">
        <v>2625</v>
      </c>
      <c r="D66">
        <v>4</v>
      </c>
      <c r="E66">
        <v>63</v>
      </c>
    </row>
    <row r="67" spans="2:5">
      <c r="B67" t="s">
        <v>2582</v>
      </c>
      <c r="C67" t="s">
        <v>2624</v>
      </c>
      <c r="D67">
        <v>4</v>
      </c>
      <c r="E67">
        <v>64</v>
      </c>
    </row>
    <row r="68" spans="2:5">
      <c r="B68" t="s">
        <v>2582</v>
      </c>
      <c r="C68" t="s">
        <v>2623</v>
      </c>
      <c r="D68">
        <v>4</v>
      </c>
      <c r="E68">
        <v>65</v>
      </c>
    </row>
    <row r="69" spans="2:5">
      <c r="B69" t="s">
        <v>2582</v>
      </c>
      <c r="C69" t="s">
        <v>2622</v>
      </c>
      <c r="D69">
        <v>4</v>
      </c>
      <c r="E69">
        <v>66</v>
      </c>
    </row>
    <row r="70" spans="2:5">
      <c r="B70" t="s">
        <v>2582</v>
      </c>
      <c r="C70" t="s">
        <v>2621</v>
      </c>
      <c r="D70">
        <v>4</v>
      </c>
      <c r="E70">
        <v>67</v>
      </c>
    </row>
    <row r="71" spans="2:5">
      <c r="B71" t="s">
        <v>2582</v>
      </c>
      <c r="C71" t="s">
        <v>2620</v>
      </c>
      <c r="D71">
        <v>4</v>
      </c>
      <c r="E71">
        <v>68</v>
      </c>
    </row>
    <row r="72" spans="2:5">
      <c r="B72" t="s">
        <v>2582</v>
      </c>
      <c r="C72" t="s">
        <v>2619</v>
      </c>
      <c r="D72">
        <v>4</v>
      </c>
      <c r="E72">
        <v>69</v>
      </c>
    </row>
    <row r="73" spans="2:5">
      <c r="B73" t="s">
        <v>2582</v>
      </c>
      <c r="C73" t="s">
        <v>2618</v>
      </c>
      <c r="D73">
        <v>4</v>
      </c>
      <c r="E73">
        <v>70</v>
      </c>
    </row>
    <row r="74" spans="2:5">
      <c r="B74" t="s">
        <v>2582</v>
      </c>
      <c r="C74" t="s">
        <v>2617</v>
      </c>
      <c r="D74">
        <v>4</v>
      </c>
      <c r="E74">
        <v>71</v>
      </c>
    </row>
    <row r="75" spans="2:5">
      <c r="B75" t="s">
        <v>2582</v>
      </c>
      <c r="C75" t="s">
        <v>2616</v>
      </c>
      <c r="D75">
        <v>4</v>
      </c>
      <c r="E75">
        <v>72</v>
      </c>
    </row>
    <row r="76" spans="2:5">
      <c r="B76" t="s">
        <v>2582</v>
      </c>
      <c r="C76" t="s">
        <v>2615</v>
      </c>
      <c r="D76">
        <v>4</v>
      </c>
      <c r="E76">
        <v>73</v>
      </c>
    </row>
    <row r="77" spans="2:5">
      <c r="B77" t="s">
        <v>2582</v>
      </c>
      <c r="C77" t="s">
        <v>2614</v>
      </c>
      <c r="D77">
        <v>4</v>
      </c>
      <c r="E77">
        <v>74</v>
      </c>
    </row>
    <row r="78" spans="2:5">
      <c r="B78" t="s">
        <v>2582</v>
      </c>
      <c r="C78" t="s">
        <v>2613</v>
      </c>
      <c r="D78">
        <v>4</v>
      </c>
      <c r="E78">
        <v>75</v>
      </c>
    </row>
    <row r="79" spans="2:5">
      <c r="B79" t="s">
        <v>2582</v>
      </c>
      <c r="C79" t="s">
        <v>2612</v>
      </c>
      <c r="D79">
        <v>4</v>
      </c>
      <c r="E79">
        <v>76</v>
      </c>
    </row>
    <row r="80" spans="2:5">
      <c r="B80" t="s">
        <v>2582</v>
      </c>
      <c r="C80" t="s">
        <v>2611</v>
      </c>
      <c r="D80">
        <v>4</v>
      </c>
      <c r="E80">
        <v>77</v>
      </c>
    </row>
    <row r="81" spans="2:5">
      <c r="B81" t="s">
        <v>2582</v>
      </c>
      <c r="C81" t="s">
        <v>2610</v>
      </c>
      <c r="D81">
        <v>4</v>
      </c>
      <c r="E81">
        <v>78</v>
      </c>
    </row>
    <row r="82" spans="2:5">
      <c r="B82" t="s">
        <v>2582</v>
      </c>
      <c r="C82" t="s">
        <v>2609</v>
      </c>
      <c r="D82">
        <v>4</v>
      </c>
      <c r="E82">
        <v>79</v>
      </c>
    </row>
    <row r="83" spans="2:5">
      <c r="B83" t="s">
        <v>2582</v>
      </c>
      <c r="C83" t="s">
        <v>2608</v>
      </c>
      <c r="D83">
        <v>4</v>
      </c>
      <c r="E83">
        <v>80</v>
      </c>
    </row>
    <row r="84" spans="2:5">
      <c r="B84" t="s">
        <v>2582</v>
      </c>
      <c r="C84" t="s">
        <v>2607</v>
      </c>
      <c r="D84">
        <v>4</v>
      </c>
      <c r="E84">
        <v>81</v>
      </c>
    </row>
    <row r="85" spans="2:5">
      <c r="B85" t="s">
        <v>2582</v>
      </c>
      <c r="C85" t="s">
        <v>2606</v>
      </c>
      <c r="D85">
        <v>4</v>
      </c>
      <c r="E85">
        <v>82</v>
      </c>
    </row>
    <row r="86" spans="2:5">
      <c r="B86" t="s">
        <v>2582</v>
      </c>
      <c r="C86" t="s">
        <v>2605</v>
      </c>
      <c r="D86">
        <v>4</v>
      </c>
      <c r="E86">
        <v>83</v>
      </c>
    </row>
    <row r="87" spans="2:5">
      <c r="B87" t="s">
        <v>2582</v>
      </c>
      <c r="C87" t="s">
        <v>2604</v>
      </c>
      <c r="D87">
        <v>4</v>
      </c>
      <c r="E87">
        <v>84</v>
      </c>
    </row>
    <row r="88" spans="2:5">
      <c r="B88" t="s">
        <v>2582</v>
      </c>
      <c r="C88" t="s">
        <v>2603</v>
      </c>
      <c r="D88">
        <v>4</v>
      </c>
      <c r="E88">
        <v>85</v>
      </c>
    </row>
    <row r="89" spans="2:5">
      <c r="B89" t="s">
        <v>2582</v>
      </c>
      <c r="C89" t="s">
        <v>2602</v>
      </c>
      <c r="D89">
        <v>4</v>
      </c>
      <c r="E89">
        <v>86</v>
      </c>
    </row>
    <row r="90" spans="2:5">
      <c r="B90" t="s">
        <v>2582</v>
      </c>
      <c r="C90" t="s">
        <v>2601</v>
      </c>
      <c r="D90">
        <v>4</v>
      </c>
      <c r="E90">
        <v>87</v>
      </c>
    </row>
    <row r="91" spans="2:5">
      <c r="B91" t="s">
        <v>2582</v>
      </c>
      <c r="C91" t="s">
        <v>2600</v>
      </c>
      <c r="D91">
        <v>4</v>
      </c>
      <c r="E91">
        <v>88</v>
      </c>
    </row>
    <row r="92" spans="2:5">
      <c r="B92" t="s">
        <v>2582</v>
      </c>
      <c r="C92" t="s">
        <v>2599</v>
      </c>
      <c r="D92">
        <v>4</v>
      </c>
      <c r="E92">
        <v>89</v>
      </c>
    </row>
    <row r="93" spans="2:5">
      <c r="B93" t="s">
        <v>2582</v>
      </c>
      <c r="C93" t="s">
        <v>2598</v>
      </c>
      <c r="D93">
        <v>4</v>
      </c>
      <c r="E93">
        <v>90</v>
      </c>
    </row>
    <row r="94" spans="2:5">
      <c r="B94" t="s">
        <v>2582</v>
      </c>
      <c r="C94" t="s">
        <v>2597</v>
      </c>
      <c r="D94">
        <v>4</v>
      </c>
      <c r="E94">
        <v>91</v>
      </c>
    </row>
    <row r="95" spans="2:5">
      <c r="B95" t="s">
        <v>2582</v>
      </c>
      <c r="C95" t="s">
        <v>2596</v>
      </c>
      <c r="D95">
        <v>6</v>
      </c>
      <c r="E95">
        <v>92</v>
      </c>
    </row>
    <row r="96" spans="2:5">
      <c r="B96" t="s">
        <v>2582</v>
      </c>
      <c r="C96" t="s">
        <v>2595</v>
      </c>
      <c r="D96">
        <v>6</v>
      </c>
      <c r="E96">
        <v>93</v>
      </c>
    </row>
    <row r="97" spans="2:5">
      <c r="B97" t="s">
        <v>2582</v>
      </c>
      <c r="C97" t="s">
        <v>2594</v>
      </c>
      <c r="D97">
        <v>8</v>
      </c>
      <c r="E97">
        <v>94</v>
      </c>
    </row>
    <row r="98" spans="2:5">
      <c r="B98" t="s">
        <v>2582</v>
      </c>
      <c r="C98" t="s">
        <v>2593</v>
      </c>
      <c r="D98">
        <v>5</v>
      </c>
      <c r="E98">
        <v>95</v>
      </c>
    </row>
    <row r="99" spans="2:5">
      <c r="B99" t="s">
        <v>2582</v>
      </c>
      <c r="C99" t="s">
        <v>2592</v>
      </c>
      <c r="D99">
        <v>5</v>
      </c>
      <c r="E99">
        <v>96</v>
      </c>
    </row>
    <row r="100" spans="2:5">
      <c r="B100" t="s">
        <v>2582</v>
      </c>
      <c r="C100" t="s">
        <v>2591</v>
      </c>
      <c r="D100">
        <v>6</v>
      </c>
      <c r="E100">
        <v>97</v>
      </c>
    </row>
    <row r="101" spans="2:5">
      <c r="B101" t="s">
        <v>2582</v>
      </c>
      <c r="C101" t="s">
        <v>2590</v>
      </c>
      <c r="D101">
        <v>2</v>
      </c>
      <c r="E101">
        <v>98</v>
      </c>
    </row>
    <row r="102" spans="2:5">
      <c r="B102" t="s">
        <v>2582</v>
      </c>
      <c r="C102" t="s">
        <v>2589</v>
      </c>
      <c r="D102">
        <v>7</v>
      </c>
      <c r="E102">
        <v>99</v>
      </c>
    </row>
    <row r="103" spans="2:5">
      <c r="B103" t="s">
        <v>2582</v>
      </c>
      <c r="C103" t="s">
        <v>2588</v>
      </c>
      <c r="D103">
        <v>2</v>
      </c>
      <c r="E103">
        <v>100</v>
      </c>
    </row>
    <row r="104" spans="2:5">
      <c r="B104" t="s">
        <v>2582</v>
      </c>
      <c r="C104" t="s">
        <v>2587</v>
      </c>
      <c r="D104">
        <v>4</v>
      </c>
      <c r="E104">
        <v>101</v>
      </c>
    </row>
    <row r="105" spans="2:5">
      <c r="B105" t="s">
        <v>2582</v>
      </c>
      <c r="C105" t="s">
        <v>2586</v>
      </c>
      <c r="D105">
        <v>4</v>
      </c>
      <c r="E105">
        <v>102</v>
      </c>
    </row>
    <row r="106" spans="2:5">
      <c r="B106" t="s">
        <v>2582</v>
      </c>
      <c r="C106" t="s">
        <v>2585</v>
      </c>
      <c r="D106">
        <v>4</v>
      </c>
      <c r="E106">
        <v>103</v>
      </c>
    </row>
    <row r="107" spans="2:5">
      <c r="B107" t="s">
        <v>2582</v>
      </c>
      <c r="C107" t="s">
        <v>2584</v>
      </c>
      <c r="D107">
        <v>4</v>
      </c>
      <c r="E107">
        <v>103</v>
      </c>
    </row>
    <row r="108" spans="2:5">
      <c r="B108" t="s">
        <v>2582</v>
      </c>
      <c r="C108" t="s">
        <v>2583</v>
      </c>
      <c r="D108">
        <v>4</v>
      </c>
      <c r="E108">
        <v>103</v>
      </c>
    </row>
    <row r="109" spans="2:5">
      <c r="B109" t="s">
        <v>2582</v>
      </c>
      <c r="C109" t="s">
        <v>2581</v>
      </c>
      <c r="D109">
        <v>2</v>
      </c>
      <c r="E109">
        <v>104</v>
      </c>
    </row>
    <row r="110" spans="2:5">
      <c r="B110" t="s">
        <v>2477</v>
      </c>
      <c r="C110" t="s">
        <v>2580</v>
      </c>
      <c r="D110">
        <v>4</v>
      </c>
      <c r="E110">
        <v>1</v>
      </c>
    </row>
    <row r="111" spans="2:5">
      <c r="B111" t="s">
        <v>2477</v>
      </c>
      <c r="C111" t="s">
        <v>2579</v>
      </c>
      <c r="D111">
        <v>4</v>
      </c>
      <c r="E111">
        <v>2</v>
      </c>
    </row>
    <row r="112" spans="2:5">
      <c r="B112" t="s">
        <v>2477</v>
      </c>
      <c r="C112" t="s">
        <v>2578</v>
      </c>
      <c r="D112">
        <v>4</v>
      </c>
      <c r="E112">
        <v>3</v>
      </c>
    </row>
    <row r="113" spans="2:5">
      <c r="B113" t="s">
        <v>2477</v>
      </c>
      <c r="C113" t="s">
        <v>2577</v>
      </c>
      <c r="D113">
        <v>4</v>
      </c>
      <c r="E113">
        <v>4</v>
      </c>
    </row>
    <row r="114" spans="2:5">
      <c r="B114" t="s">
        <v>2477</v>
      </c>
      <c r="C114" t="s">
        <v>2576</v>
      </c>
      <c r="D114">
        <v>5</v>
      </c>
      <c r="E114">
        <v>5</v>
      </c>
    </row>
    <row r="115" spans="2:5">
      <c r="B115" t="s">
        <v>2477</v>
      </c>
      <c r="C115" t="s">
        <v>2575</v>
      </c>
      <c r="D115">
        <v>5</v>
      </c>
      <c r="E115">
        <v>6</v>
      </c>
    </row>
    <row r="116" spans="2:5">
      <c r="B116" t="s">
        <v>2477</v>
      </c>
      <c r="C116" t="s">
        <v>2574</v>
      </c>
      <c r="D116">
        <v>5</v>
      </c>
      <c r="E116">
        <v>7</v>
      </c>
    </row>
    <row r="117" spans="2:5">
      <c r="B117" t="s">
        <v>2477</v>
      </c>
      <c r="C117" t="s">
        <v>2573</v>
      </c>
      <c r="D117">
        <v>5</v>
      </c>
      <c r="E117">
        <v>8</v>
      </c>
    </row>
    <row r="118" spans="2:5">
      <c r="B118" t="s">
        <v>2477</v>
      </c>
      <c r="C118" t="s">
        <v>2572</v>
      </c>
      <c r="D118">
        <v>5</v>
      </c>
      <c r="E118">
        <v>9</v>
      </c>
    </row>
    <row r="119" spans="2:5">
      <c r="B119" t="s">
        <v>2477</v>
      </c>
      <c r="C119" t="s">
        <v>2571</v>
      </c>
      <c r="D119">
        <v>5</v>
      </c>
      <c r="E119">
        <v>10</v>
      </c>
    </row>
    <row r="120" spans="2:5">
      <c r="B120" t="s">
        <v>2477</v>
      </c>
      <c r="C120" t="s">
        <v>2570</v>
      </c>
      <c r="D120">
        <v>5</v>
      </c>
      <c r="E120">
        <v>11</v>
      </c>
    </row>
    <row r="121" spans="2:5">
      <c r="B121" t="s">
        <v>2477</v>
      </c>
      <c r="C121" t="s">
        <v>2569</v>
      </c>
      <c r="D121">
        <v>5</v>
      </c>
      <c r="E121">
        <v>12</v>
      </c>
    </row>
    <row r="122" spans="2:5">
      <c r="B122" t="s">
        <v>2477</v>
      </c>
      <c r="C122" t="s">
        <v>2568</v>
      </c>
      <c r="D122">
        <v>5</v>
      </c>
      <c r="E122">
        <v>13</v>
      </c>
    </row>
    <row r="123" spans="2:5">
      <c r="B123" t="s">
        <v>2477</v>
      </c>
      <c r="C123" t="s">
        <v>2567</v>
      </c>
      <c r="D123">
        <v>5</v>
      </c>
      <c r="E123">
        <v>14</v>
      </c>
    </row>
    <row r="124" spans="2:5">
      <c r="B124" t="s">
        <v>2477</v>
      </c>
      <c r="C124" t="s">
        <v>2566</v>
      </c>
      <c r="D124">
        <v>5</v>
      </c>
      <c r="E124">
        <v>15</v>
      </c>
    </row>
    <row r="125" spans="2:5">
      <c r="B125" t="s">
        <v>2477</v>
      </c>
      <c r="C125" t="s">
        <v>2565</v>
      </c>
      <c r="D125">
        <v>5</v>
      </c>
      <c r="E125">
        <v>16</v>
      </c>
    </row>
    <row r="126" spans="2:5">
      <c r="B126" t="s">
        <v>2477</v>
      </c>
      <c r="C126" t="s">
        <v>2564</v>
      </c>
      <c r="D126">
        <v>5</v>
      </c>
      <c r="E126">
        <v>17</v>
      </c>
    </row>
    <row r="127" spans="2:5">
      <c r="B127" t="s">
        <v>2477</v>
      </c>
      <c r="C127" t="s">
        <v>2563</v>
      </c>
      <c r="D127">
        <v>5</v>
      </c>
      <c r="E127">
        <v>18</v>
      </c>
    </row>
    <row r="128" spans="2:5">
      <c r="B128" t="s">
        <v>2477</v>
      </c>
      <c r="C128" t="s">
        <v>2562</v>
      </c>
      <c r="D128">
        <v>5</v>
      </c>
      <c r="E128">
        <v>19</v>
      </c>
    </row>
    <row r="129" spans="2:5">
      <c r="B129" t="s">
        <v>2477</v>
      </c>
      <c r="C129" t="s">
        <v>2561</v>
      </c>
      <c r="D129">
        <v>5</v>
      </c>
      <c r="E129">
        <v>20</v>
      </c>
    </row>
    <row r="130" spans="2:5">
      <c r="B130" t="s">
        <v>2477</v>
      </c>
      <c r="C130" t="s">
        <v>2560</v>
      </c>
      <c r="D130">
        <v>5</v>
      </c>
      <c r="E130">
        <v>21</v>
      </c>
    </row>
    <row r="131" spans="2:5">
      <c r="B131" t="s">
        <v>2477</v>
      </c>
      <c r="C131" t="s">
        <v>2559</v>
      </c>
      <c r="D131">
        <v>5</v>
      </c>
      <c r="E131">
        <v>22</v>
      </c>
    </row>
    <row r="132" spans="2:5">
      <c r="B132" t="s">
        <v>2477</v>
      </c>
      <c r="C132" t="s">
        <v>2558</v>
      </c>
      <c r="D132">
        <v>5</v>
      </c>
      <c r="E132">
        <v>23</v>
      </c>
    </row>
    <row r="133" spans="2:5">
      <c r="B133" t="s">
        <v>2477</v>
      </c>
      <c r="C133" t="s">
        <v>2557</v>
      </c>
      <c r="D133">
        <v>5</v>
      </c>
      <c r="E133">
        <v>24</v>
      </c>
    </row>
    <row r="134" spans="2:5">
      <c r="B134" t="s">
        <v>2477</v>
      </c>
      <c r="C134" t="s">
        <v>2556</v>
      </c>
      <c r="D134">
        <v>5</v>
      </c>
      <c r="E134">
        <v>25</v>
      </c>
    </row>
    <row r="135" spans="2:5">
      <c r="B135" t="s">
        <v>2477</v>
      </c>
      <c r="C135" t="s">
        <v>2555</v>
      </c>
      <c r="D135">
        <v>5</v>
      </c>
      <c r="E135">
        <v>26</v>
      </c>
    </row>
    <row r="136" spans="2:5">
      <c r="B136" t="s">
        <v>2477</v>
      </c>
      <c r="C136" t="s">
        <v>2554</v>
      </c>
      <c r="D136">
        <v>5</v>
      </c>
      <c r="E136">
        <v>27</v>
      </c>
    </row>
    <row r="137" spans="2:5">
      <c r="B137" t="s">
        <v>2477</v>
      </c>
      <c r="C137" t="s">
        <v>2553</v>
      </c>
      <c r="D137">
        <v>5</v>
      </c>
      <c r="E137">
        <v>28</v>
      </c>
    </row>
    <row r="138" spans="2:5">
      <c r="B138" t="s">
        <v>2477</v>
      </c>
      <c r="C138" t="s">
        <v>2552</v>
      </c>
      <c r="D138">
        <v>5</v>
      </c>
      <c r="E138">
        <v>29</v>
      </c>
    </row>
    <row r="139" spans="2:5">
      <c r="B139" t="s">
        <v>2477</v>
      </c>
      <c r="C139" t="s">
        <v>2551</v>
      </c>
      <c r="D139">
        <v>5</v>
      </c>
      <c r="E139">
        <v>30</v>
      </c>
    </row>
    <row r="140" spans="2:5">
      <c r="B140" t="s">
        <v>2477</v>
      </c>
      <c r="C140" t="s">
        <v>2550</v>
      </c>
      <c r="D140">
        <v>5</v>
      </c>
      <c r="E140">
        <v>31</v>
      </c>
    </row>
    <row r="141" spans="2:5">
      <c r="B141" t="s">
        <v>2477</v>
      </c>
      <c r="C141" t="s">
        <v>2549</v>
      </c>
      <c r="D141">
        <v>5</v>
      </c>
      <c r="E141">
        <v>32</v>
      </c>
    </row>
    <row r="142" spans="2:5">
      <c r="B142" t="s">
        <v>2477</v>
      </c>
      <c r="C142" t="s">
        <v>2548</v>
      </c>
      <c r="D142">
        <v>5</v>
      </c>
      <c r="E142">
        <v>33</v>
      </c>
    </row>
    <row r="143" spans="2:5">
      <c r="B143" t="s">
        <v>2477</v>
      </c>
      <c r="C143" t="s">
        <v>2547</v>
      </c>
      <c r="D143">
        <v>5</v>
      </c>
      <c r="E143">
        <v>34</v>
      </c>
    </row>
    <row r="144" spans="2:5">
      <c r="B144" t="s">
        <v>2477</v>
      </c>
      <c r="C144" t="s">
        <v>2546</v>
      </c>
      <c r="D144">
        <v>5</v>
      </c>
      <c r="E144">
        <v>35</v>
      </c>
    </row>
    <row r="145" spans="2:5">
      <c r="B145" t="s">
        <v>2477</v>
      </c>
      <c r="C145" t="s">
        <v>2545</v>
      </c>
      <c r="D145">
        <v>5</v>
      </c>
      <c r="E145">
        <v>36</v>
      </c>
    </row>
    <row r="146" spans="2:5">
      <c r="B146" t="s">
        <v>2477</v>
      </c>
      <c r="C146" t="s">
        <v>2544</v>
      </c>
      <c r="D146">
        <v>5</v>
      </c>
      <c r="E146">
        <v>37</v>
      </c>
    </row>
    <row r="147" spans="2:5">
      <c r="B147" t="s">
        <v>2477</v>
      </c>
      <c r="C147" t="s">
        <v>2543</v>
      </c>
      <c r="D147">
        <v>5</v>
      </c>
      <c r="E147">
        <v>38</v>
      </c>
    </row>
    <row r="148" spans="2:5">
      <c r="B148" t="s">
        <v>2477</v>
      </c>
      <c r="C148" t="s">
        <v>2542</v>
      </c>
      <c r="D148">
        <v>5</v>
      </c>
      <c r="E148">
        <v>39</v>
      </c>
    </row>
    <row r="149" spans="2:5">
      <c r="B149" t="s">
        <v>2477</v>
      </c>
      <c r="C149" t="s">
        <v>2541</v>
      </c>
      <c r="D149">
        <v>5</v>
      </c>
      <c r="E149">
        <v>40</v>
      </c>
    </row>
    <row r="150" spans="2:5">
      <c r="B150" t="s">
        <v>2477</v>
      </c>
      <c r="C150" t="s">
        <v>2540</v>
      </c>
      <c r="D150">
        <v>5</v>
      </c>
      <c r="E150">
        <v>41</v>
      </c>
    </row>
    <row r="151" spans="2:5">
      <c r="B151" t="s">
        <v>2477</v>
      </c>
      <c r="C151" t="s">
        <v>2539</v>
      </c>
      <c r="D151">
        <v>5</v>
      </c>
      <c r="E151">
        <v>42</v>
      </c>
    </row>
    <row r="152" spans="2:5">
      <c r="B152" t="s">
        <v>2477</v>
      </c>
      <c r="C152" t="s">
        <v>2538</v>
      </c>
      <c r="D152">
        <v>5</v>
      </c>
      <c r="E152">
        <v>43</v>
      </c>
    </row>
    <row r="153" spans="2:5">
      <c r="B153" t="s">
        <v>2477</v>
      </c>
      <c r="C153" t="s">
        <v>2537</v>
      </c>
      <c r="D153">
        <v>5</v>
      </c>
      <c r="E153">
        <v>44</v>
      </c>
    </row>
    <row r="154" spans="2:5">
      <c r="B154" t="s">
        <v>2477</v>
      </c>
      <c r="C154" t="s">
        <v>2536</v>
      </c>
      <c r="D154">
        <v>5</v>
      </c>
      <c r="E154">
        <v>45</v>
      </c>
    </row>
    <row r="155" spans="2:5">
      <c r="B155" t="s">
        <v>2477</v>
      </c>
      <c r="C155" t="s">
        <v>2535</v>
      </c>
      <c r="D155">
        <v>5</v>
      </c>
      <c r="E155">
        <v>46</v>
      </c>
    </row>
    <row r="156" spans="2:5">
      <c r="B156" t="s">
        <v>2477</v>
      </c>
      <c r="C156" t="s">
        <v>2534</v>
      </c>
      <c r="D156">
        <v>5</v>
      </c>
      <c r="E156">
        <v>47</v>
      </c>
    </row>
    <row r="157" spans="2:5">
      <c r="B157" t="s">
        <v>2477</v>
      </c>
      <c r="C157" t="s">
        <v>2533</v>
      </c>
      <c r="D157">
        <v>5</v>
      </c>
      <c r="E157">
        <v>48</v>
      </c>
    </row>
    <row r="158" spans="2:5">
      <c r="B158" t="s">
        <v>2477</v>
      </c>
      <c r="C158" t="s">
        <v>2532</v>
      </c>
      <c r="D158">
        <v>4</v>
      </c>
      <c r="E158">
        <v>49</v>
      </c>
    </row>
    <row r="159" spans="2:5">
      <c r="B159" t="s">
        <v>2477</v>
      </c>
      <c r="C159" t="s">
        <v>2531</v>
      </c>
      <c r="D159">
        <v>4</v>
      </c>
      <c r="E159">
        <v>50</v>
      </c>
    </row>
    <row r="160" spans="2:5">
      <c r="B160" t="s">
        <v>2477</v>
      </c>
      <c r="C160" t="s">
        <v>2530</v>
      </c>
      <c r="D160">
        <v>4</v>
      </c>
      <c r="E160">
        <v>51</v>
      </c>
    </row>
    <row r="161" spans="2:5">
      <c r="B161" t="s">
        <v>2477</v>
      </c>
      <c r="C161" t="s">
        <v>2529</v>
      </c>
      <c r="D161">
        <v>4</v>
      </c>
      <c r="E161">
        <v>52</v>
      </c>
    </row>
    <row r="162" spans="2:5">
      <c r="B162" t="s">
        <v>2477</v>
      </c>
      <c r="C162" t="s">
        <v>2528</v>
      </c>
      <c r="D162">
        <v>7</v>
      </c>
      <c r="E162">
        <v>53</v>
      </c>
    </row>
    <row r="163" spans="2:5">
      <c r="B163" t="s">
        <v>2477</v>
      </c>
      <c r="C163" t="s">
        <v>2527</v>
      </c>
      <c r="D163">
        <v>4</v>
      </c>
      <c r="E163">
        <v>54</v>
      </c>
    </row>
    <row r="164" spans="2:5">
      <c r="B164" t="s">
        <v>2477</v>
      </c>
      <c r="C164" t="s">
        <v>2526</v>
      </c>
      <c r="D164">
        <v>3</v>
      </c>
      <c r="E164">
        <v>55</v>
      </c>
    </row>
    <row r="165" spans="2:5">
      <c r="B165" t="s">
        <v>2477</v>
      </c>
      <c r="C165" t="s">
        <v>2525</v>
      </c>
      <c r="D165">
        <v>3</v>
      </c>
      <c r="E165">
        <v>56</v>
      </c>
    </row>
    <row r="166" spans="2:5">
      <c r="B166" t="s">
        <v>2477</v>
      </c>
      <c r="C166" t="s">
        <v>2524</v>
      </c>
      <c r="D166">
        <v>4</v>
      </c>
      <c r="E166">
        <v>57</v>
      </c>
    </row>
    <row r="167" spans="2:5">
      <c r="B167" t="s">
        <v>2477</v>
      </c>
      <c r="C167" t="s">
        <v>2523</v>
      </c>
      <c r="D167">
        <v>4</v>
      </c>
      <c r="E167">
        <v>58</v>
      </c>
    </row>
    <row r="168" spans="2:5">
      <c r="B168" t="s">
        <v>2477</v>
      </c>
      <c r="C168" t="s">
        <v>2522</v>
      </c>
      <c r="D168">
        <v>4</v>
      </c>
      <c r="E168">
        <v>59</v>
      </c>
    </row>
    <row r="169" spans="2:5">
      <c r="B169" t="s">
        <v>2477</v>
      </c>
      <c r="C169" t="s">
        <v>2521</v>
      </c>
      <c r="D169">
        <v>4</v>
      </c>
      <c r="E169">
        <v>60</v>
      </c>
    </row>
    <row r="170" spans="2:5">
      <c r="B170" t="s">
        <v>2477</v>
      </c>
      <c r="C170" t="s">
        <v>2520</v>
      </c>
      <c r="D170">
        <v>4</v>
      </c>
      <c r="E170">
        <v>61</v>
      </c>
    </row>
    <row r="171" spans="2:5">
      <c r="B171" t="s">
        <v>2477</v>
      </c>
      <c r="C171" t="s">
        <v>2519</v>
      </c>
      <c r="D171">
        <v>4</v>
      </c>
      <c r="E171">
        <v>62</v>
      </c>
    </row>
    <row r="172" spans="2:5">
      <c r="B172" t="s">
        <v>2477</v>
      </c>
      <c r="C172" t="s">
        <v>2518</v>
      </c>
      <c r="D172">
        <v>4</v>
      </c>
      <c r="E172">
        <v>63</v>
      </c>
    </row>
    <row r="173" spans="2:5">
      <c r="B173" t="s">
        <v>2477</v>
      </c>
      <c r="C173" t="s">
        <v>2517</v>
      </c>
      <c r="D173">
        <v>4</v>
      </c>
      <c r="E173">
        <v>64</v>
      </c>
    </row>
    <row r="174" spans="2:5">
      <c r="B174" t="s">
        <v>2477</v>
      </c>
      <c r="C174" t="s">
        <v>2516</v>
      </c>
      <c r="D174">
        <v>4</v>
      </c>
      <c r="E174">
        <v>65</v>
      </c>
    </row>
    <row r="175" spans="2:5">
      <c r="B175" t="s">
        <v>2477</v>
      </c>
      <c r="C175" t="s">
        <v>2515</v>
      </c>
      <c r="D175">
        <v>4</v>
      </c>
      <c r="E175">
        <v>66</v>
      </c>
    </row>
    <row r="176" spans="2:5">
      <c r="B176" t="s">
        <v>2477</v>
      </c>
      <c r="C176" t="s">
        <v>2514</v>
      </c>
      <c r="D176">
        <v>4</v>
      </c>
      <c r="E176">
        <v>67</v>
      </c>
    </row>
    <row r="177" spans="2:5">
      <c r="B177" t="s">
        <v>2477</v>
      </c>
      <c r="C177" t="s">
        <v>2513</v>
      </c>
      <c r="D177">
        <v>4</v>
      </c>
      <c r="E177">
        <v>68</v>
      </c>
    </row>
    <row r="178" spans="2:5">
      <c r="B178" t="s">
        <v>2477</v>
      </c>
      <c r="C178" t="s">
        <v>2512</v>
      </c>
      <c r="D178">
        <v>4</v>
      </c>
      <c r="E178">
        <v>69</v>
      </c>
    </row>
    <row r="179" spans="2:5">
      <c r="B179" t="s">
        <v>2477</v>
      </c>
      <c r="C179" t="s">
        <v>2511</v>
      </c>
      <c r="D179">
        <v>4</v>
      </c>
      <c r="E179">
        <v>70</v>
      </c>
    </row>
    <row r="180" spans="2:5">
      <c r="B180" t="s">
        <v>2477</v>
      </c>
      <c r="C180" t="s">
        <v>2510</v>
      </c>
      <c r="D180">
        <v>4</v>
      </c>
      <c r="E180">
        <v>71</v>
      </c>
    </row>
    <row r="181" spans="2:5">
      <c r="B181" t="s">
        <v>2477</v>
      </c>
      <c r="C181" t="s">
        <v>2509</v>
      </c>
      <c r="D181">
        <v>4</v>
      </c>
      <c r="E181">
        <v>72</v>
      </c>
    </row>
    <row r="182" spans="2:5">
      <c r="B182" t="s">
        <v>2477</v>
      </c>
      <c r="C182" t="s">
        <v>2508</v>
      </c>
      <c r="D182">
        <v>4</v>
      </c>
      <c r="E182">
        <v>73</v>
      </c>
    </row>
    <row r="183" spans="2:5">
      <c r="B183" t="s">
        <v>2477</v>
      </c>
      <c r="C183" t="s">
        <v>2507</v>
      </c>
      <c r="D183">
        <v>4</v>
      </c>
      <c r="E183">
        <v>74</v>
      </c>
    </row>
    <row r="184" spans="2:5">
      <c r="B184" t="s">
        <v>2477</v>
      </c>
      <c r="C184" t="s">
        <v>2506</v>
      </c>
      <c r="D184">
        <v>4</v>
      </c>
      <c r="E184">
        <v>75</v>
      </c>
    </row>
    <row r="185" spans="2:5">
      <c r="B185" t="s">
        <v>2477</v>
      </c>
      <c r="C185" t="s">
        <v>2505</v>
      </c>
      <c r="D185">
        <v>4</v>
      </c>
      <c r="E185">
        <v>76</v>
      </c>
    </row>
    <row r="186" spans="2:5">
      <c r="B186" t="s">
        <v>2477</v>
      </c>
      <c r="C186" t="s">
        <v>2504</v>
      </c>
      <c r="D186">
        <v>4</v>
      </c>
      <c r="E186">
        <v>77</v>
      </c>
    </row>
    <row r="187" spans="2:5">
      <c r="B187" t="s">
        <v>2477</v>
      </c>
      <c r="C187" t="s">
        <v>2503</v>
      </c>
      <c r="D187">
        <v>4</v>
      </c>
      <c r="E187">
        <v>78</v>
      </c>
    </row>
    <row r="188" spans="2:5">
      <c r="B188" t="s">
        <v>2477</v>
      </c>
      <c r="C188" t="s">
        <v>2502</v>
      </c>
      <c r="D188">
        <v>4</v>
      </c>
      <c r="E188">
        <v>79</v>
      </c>
    </row>
    <row r="189" spans="2:5">
      <c r="B189" t="s">
        <v>2477</v>
      </c>
      <c r="C189" t="s">
        <v>2501</v>
      </c>
      <c r="D189">
        <v>4</v>
      </c>
      <c r="E189">
        <v>80</v>
      </c>
    </row>
    <row r="190" spans="2:5">
      <c r="B190" t="s">
        <v>2477</v>
      </c>
      <c r="C190" t="s">
        <v>2500</v>
      </c>
      <c r="D190">
        <v>4</v>
      </c>
      <c r="E190">
        <v>81</v>
      </c>
    </row>
    <row r="191" spans="2:5">
      <c r="B191" t="s">
        <v>2477</v>
      </c>
      <c r="C191" t="s">
        <v>2499</v>
      </c>
      <c r="D191">
        <v>4</v>
      </c>
      <c r="E191">
        <v>82</v>
      </c>
    </row>
    <row r="192" spans="2:5">
      <c r="B192" t="s">
        <v>2477</v>
      </c>
      <c r="C192" t="s">
        <v>2498</v>
      </c>
      <c r="D192">
        <v>4</v>
      </c>
      <c r="E192">
        <v>83</v>
      </c>
    </row>
    <row r="193" spans="2:5">
      <c r="B193" t="s">
        <v>2477</v>
      </c>
      <c r="C193" t="s">
        <v>2497</v>
      </c>
      <c r="D193">
        <v>4</v>
      </c>
      <c r="E193">
        <v>84</v>
      </c>
    </row>
    <row r="194" spans="2:5">
      <c r="B194" t="s">
        <v>2477</v>
      </c>
      <c r="C194" t="s">
        <v>2496</v>
      </c>
      <c r="D194">
        <v>4</v>
      </c>
      <c r="E194">
        <v>85</v>
      </c>
    </row>
    <row r="195" spans="2:5">
      <c r="B195" t="s">
        <v>2477</v>
      </c>
      <c r="C195" t="s">
        <v>2495</v>
      </c>
      <c r="D195">
        <v>4</v>
      </c>
      <c r="E195">
        <v>86</v>
      </c>
    </row>
    <row r="196" spans="2:5">
      <c r="B196" t="s">
        <v>2477</v>
      </c>
      <c r="C196" t="s">
        <v>2494</v>
      </c>
      <c r="D196">
        <v>4</v>
      </c>
      <c r="E196">
        <v>87</v>
      </c>
    </row>
    <row r="197" spans="2:5">
      <c r="B197" t="s">
        <v>2477</v>
      </c>
      <c r="C197" t="s">
        <v>2493</v>
      </c>
      <c r="D197">
        <v>4</v>
      </c>
      <c r="E197">
        <v>88</v>
      </c>
    </row>
    <row r="198" spans="2:5">
      <c r="B198" t="s">
        <v>2477</v>
      </c>
      <c r="C198" t="s">
        <v>2492</v>
      </c>
      <c r="D198">
        <v>4</v>
      </c>
      <c r="E198">
        <v>89</v>
      </c>
    </row>
    <row r="199" spans="2:5">
      <c r="B199" t="s">
        <v>2477</v>
      </c>
      <c r="C199" t="s">
        <v>2491</v>
      </c>
      <c r="D199">
        <v>6</v>
      </c>
      <c r="E199">
        <v>90</v>
      </c>
    </row>
    <row r="200" spans="2:5">
      <c r="B200" t="s">
        <v>2477</v>
      </c>
      <c r="C200" t="s">
        <v>2490</v>
      </c>
      <c r="D200">
        <v>6</v>
      </c>
      <c r="E200">
        <v>91</v>
      </c>
    </row>
    <row r="201" spans="2:5">
      <c r="B201" t="s">
        <v>2477</v>
      </c>
      <c r="C201" t="s">
        <v>2489</v>
      </c>
      <c r="D201">
        <v>8</v>
      </c>
      <c r="E201">
        <v>92</v>
      </c>
    </row>
    <row r="202" spans="2:5">
      <c r="B202" t="s">
        <v>2477</v>
      </c>
      <c r="C202" t="s">
        <v>2488</v>
      </c>
      <c r="D202">
        <v>5</v>
      </c>
      <c r="E202">
        <v>93</v>
      </c>
    </row>
    <row r="203" spans="2:5">
      <c r="B203" t="s">
        <v>2477</v>
      </c>
      <c r="C203" t="s">
        <v>2487</v>
      </c>
      <c r="D203">
        <v>5</v>
      </c>
      <c r="E203">
        <v>94</v>
      </c>
    </row>
    <row r="204" spans="2:5">
      <c r="B204" t="s">
        <v>2477</v>
      </c>
      <c r="C204" t="s">
        <v>2486</v>
      </c>
      <c r="D204">
        <v>6</v>
      </c>
      <c r="E204">
        <v>95</v>
      </c>
    </row>
    <row r="205" spans="2:5">
      <c r="B205" t="s">
        <v>2477</v>
      </c>
      <c r="C205" t="s">
        <v>2485</v>
      </c>
      <c r="D205">
        <v>2</v>
      </c>
      <c r="E205">
        <v>96</v>
      </c>
    </row>
    <row r="206" spans="2:5">
      <c r="B206" t="s">
        <v>2477</v>
      </c>
      <c r="C206" t="s">
        <v>2484</v>
      </c>
      <c r="D206">
        <v>7</v>
      </c>
      <c r="E206">
        <v>97</v>
      </c>
    </row>
    <row r="207" spans="2:5">
      <c r="B207" t="s">
        <v>2477</v>
      </c>
      <c r="C207" t="s">
        <v>2483</v>
      </c>
      <c r="D207">
        <v>2</v>
      </c>
      <c r="E207">
        <v>98</v>
      </c>
    </row>
    <row r="208" spans="2:5">
      <c r="B208" t="s">
        <v>2477</v>
      </c>
      <c r="C208" t="s">
        <v>2482</v>
      </c>
      <c r="D208">
        <v>4</v>
      </c>
      <c r="E208">
        <v>99</v>
      </c>
    </row>
    <row r="209" spans="2:5">
      <c r="B209" t="s">
        <v>2477</v>
      </c>
      <c r="C209" t="s">
        <v>2481</v>
      </c>
      <c r="D209">
        <v>4</v>
      </c>
      <c r="E209">
        <v>100</v>
      </c>
    </row>
    <row r="210" spans="2:5">
      <c r="B210" t="s">
        <v>2477</v>
      </c>
      <c r="C210" t="s">
        <v>2480</v>
      </c>
      <c r="D210">
        <v>4</v>
      </c>
      <c r="E210">
        <v>101</v>
      </c>
    </row>
    <row r="211" spans="2:5">
      <c r="B211" t="s">
        <v>2477</v>
      </c>
      <c r="C211" t="s">
        <v>2479</v>
      </c>
      <c r="D211">
        <v>4</v>
      </c>
      <c r="E211">
        <v>101</v>
      </c>
    </row>
    <row r="212" spans="2:5">
      <c r="B212" t="s">
        <v>2477</v>
      </c>
      <c r="C212" t="s">
        <v>2478</v>
      </c>
      <c r="D212">
        <v>4</v>
      </c>
      <c r="E212">
        <v>101</v>
      </c>
    </row>
    <row r="213" spans="2:5">
      <c r="B213" t="s">
        <v>2477</v>
      </c>
      <c r="C213" t="s">
        <v>2476</v>
      </c>
      <c r="D213">
        <v>2</v>
      </c>
      <c r="E213">
        <v>102</v>
      </c>
    </row>
    <row r="214" spans="2:5">
      <c r="B214" t="s">
        <v>2384</v>
      </c>
      <c r="C214" t="s">
        <v>2475</v>
      </c>
      <c r="D214">
        <v>4</v>
      </c>
      <c r="E214">
        <v>1</v>
      </c>
    </row>
    <row r="215" spans="2:5">
      <c r="B215" t="s">
        <v>2384</v>
      </c>
      <c r="C215" t="s">
        <v>2474</v>
      </c>
      <c r="D215">
        <v>4</v>
      </c>
      <c r="E215">
        <v>2</v>
      </c>
    </row>
    <row r="216" spans="2:5">
      <c r="B216" t="s">
        <v>2384</v>
      </c>
      <c r="C216" t="s">
        <v>2473</v>
      </c>
      <c r="D216">
        <v>4</v>
      </c>
      <c r="E216">
        <v>3</v>
      </c>
    </row>
    <row r="217" spans="2:5">
      <c r="B217" t="s">
        <v>2384</v>
      </c>
      <c r="C217" t="s">
        <v>2472</v>
      </c>
      <c r="D217">
        <v>4</v>
      </c>
      <c r="E217">
        <v>4</v>
      </c>
    </row>
    <row r="218" spans="2:5">
      <c r="B218" t="s">
        <v>2384</v>
      </c>
      <c r="C218" t="s">
        <v>2471</v>
      </c>
      <c r="D218">
        <v>5</v>
      </c>
      <c r="E218">
        <v>5</v>
      </c>
    </row>
    <row r="219" spans="2:5">
      <c r="B219" t="s">
        <v>2384</v>
      </c>
      <c r="C219" t="s">
        <v>2470</v>
      </c>
      <c r="D219">
        <v>5</v>
      </c>
      <c r="E219">
        <v>6</v>
      </c>
    </row>
    <row r="220" spans="2:5">
      <c r="B220" t="s">
        <v>2384</v>
      </c>
      <c r="C220" t="s">
        <v>2469</v>
      </c>
      <c r="D220">
        <v>5</v>
      </c>
      <c r="E220">
        <v>7</v>
      </c>
    </row>
    <row r="221" spans="2:5">
      <c r="B221" t="s">
        <v>2384</v>
      </c>
      <c r="C221" t="s">
        <v>2468</v>
      </c>
      <c r="D221">
        <v>5</v>
      </c>
      <c r="E221">
        <v>8</v>
      </c>
    </row>
    <row r="222" spans="2:5">
      <c r="B222" t="s">
        <v>2384</v>
      </c>
      <c r="C222" t="s">
        <v>2467</v>
      </c>
      <c r="D222">
        <v>5</v>
      </c>
      <c r="E222">
        <v>9</v>
      </c>
    </row>
    <row r="223" spans="2:5">
      <c r="B223" t="s">
        <v>2384</v>
      </c>
      <c r="C223" t="s">
        <v>2466</v>
      </c>
      <c r="D223">
        <v>5</v>
      </c>
      <c r="E223">
        <v>10</v>
      </c>
    </row>
    <row r="224" spans="2:5">
      <c r="B224" t="s">
        <v>2384</v>
      </c>
      <c r="C224" t="s">
        <v>2465</v>
      </c>
      <c r="D224">
        <v>5</v>
      </c>
      <c r="E224">
        <v>11</v>
      </c>
    </row>
    <row r="225" spans="2:5">
      <c r="B225" t="s">
        <v>2384</v>
      </c>
      <c r="C225" t="s">
        <v>2464</v>
      </c>
      <c r="D225">
        <v>5</v>
      </c>
      <c r="E225">
        <v>12</v>
      </c>
    </row>
    <row r="226" spans="2:5">
      <c r="B226" t="s">
        <v>2384</v>
      </c>
      <c r="C226" t="s">
        <v>2463</v>
      </c>
      <c r="D226">
        <v>5</v>
      </c>
      <c r="E226">
        <v>13</v>
      </c>
    </row>
    <row r="227" spans="2:5">
      <c r="B227" t="s">
        <v>2384</v>
      </c>
      <c r="C227" t="s">
        <v>2462</v>
      </c>
      <c r="D227">
        <v>5</v>
      </c>
      <c r="E227">
        <v>14</v>
      </c>
    </row>
    <row r="228" spans="2:5">
      <c r="B228" t="s">
        <v>2384</v>
      </c>
      <c r="C228" t="s">
        <v>2461</v>
      </c>
      <c r="D228">
        <v>5</v>
      </c>
      <c r="E228">
        <v>15</v>
      </c>
    </row>
    <row r="229" spans="2:5">
      <c r="B229" t="s">
        <v>2384</v>
      </c>
      <c r="C229" t="s">
        <v>2460</v>
      </c>
      <c r="D229">
        <v>5</v>
      </c>
      <c r="E229">
        <v>16</v>
      </c>
    </row>
    <row r="230" spans="2:5">
      <c r="B230" t="s">
        <v>2384</v>
      </c>
      <c r="C230" t="s">
        <v>2459</v>
      </c>
      <c r="D230">
        <v>5</v>
      </c>
      <c r="E230">
        <v>17</v>
      </c>
    </row>
    <row r="231" spans="2:5">
      <c r="B231" t="s">
        <v>2384</v>
      </c>
      <c r="C231" t="s">
        <v>2458</v>
      </c>
      <c r="D231">
        <v>5</v>
      </c>
      <c r="E231">
        <v>18</v>
      </c>
    </row>
    <row r="232" spans="2:5">
      <c r="B232" t="s">
        <v>2384</v>
      </c>
      <c r="C232" t="s">
        <v>2457</v>
      </c>
      <c r="D232">
        <v>5</v>
      </c>
      <c r="E232">
        <v>19</v>
      </c>
    </row>
    <row r="233" spans="2:5">
      <c r="B233" t="s">
        <v>2384</v>
      </c>
      <c r="C233" t="s">
        <v>2456</v>
      </c>
      <c r="D233">
        <v>5</v>
      </c>
      <c r="E233">
        <v>20</v>
      </c>
    </row>
    <row r="234" spans="2:5">
      <c r="B234" t="s">
        <v>2384</v>
      </c>
      <c r="C234" t="s">
        <v>2455</v>
      </c>
      <c r="D234">
        <v>5</v>
      </c>
      <c r="E234">
        <v>21</v>
      </c>
    </row>
    <row r="235" spans="2:5">
      <c r="B235" t="s">
        <v>2384</v>
      </c>
      <c r="C235" t="s">
        <v>2454</v>
      </c>
      <c r="D235">
        <v>5</v>
      </c>
      <c r="E235">
        <v>22</v>
      </c>
    </row>
    <row r="236" spans="2:5">
      <c r="B236" t="s">
        <v>2384</v>
      </c>
      <c r="C236" t="s">
        <v>2453</v>
      </c>
      <c r="D236">
        <v>5</v>
      </c>
      <c r="E236">
        <v>23</v>
      </c>
    </row>
    <row r="237" spans="2:5">
      <c r="B237" t="s">
        <v>2384</v>
      </c>
      <c r="C237" t="s">
        <v>2452</v>
      </c>
      <c r="D237">
        <v>5</v>
      </c>
      <c r="E237">
        <v>24</v>
      </c>
    </row>
    <row r="238" spans="2:5">
      <c r="B238" t="s">
        <v>2384</v>
      </c>
      <c r="C238" t="s">
        <v>2451</v>
      </c>
      <c r="D238">
        <v>5</v>
      </c>
      <c r="E238">
        <v>25</v>
      </c>
    </row>
    <row r="239" spans="2:5">
      <c r="B239" t="s">
        <v>2384</v>
      </c>
      <c r="C239" t="s">
        <v>2450</v>
      </c>
      <c r="D239">
        <v>5</v>
      </c>
      <c r="E239">
        <v>26</v>
      </c>
    </row>
    <row r="240" spans="2:5">
      <c r="B240" t="s">
        <v>2384</v>
      </c>
      <c r="C240" t="s">
        <v>2449</v>
      </c>
      <c r="D240">
        <v>5</v>
      </c>
      <c r="E240">
        <v>27</v>
      </c>
    </row>
    <row r="241" spans="2:5">
      <c r="B241" t="s">
        <v>2384</v>
      </c>
      <c r="C241" t="s">
        <v>2448</v>
      </c>
      <c r="D241">
        <v>5</v>
      </c>
      <c r="E241">
        <v>28</v>
      </c>
    </row>
    <row r="242" spans="2:5">
      <c r="B242" t="s">
        <v>2384</v>
      </c>
      <c r="C242" t="s">
        <v>2447</v>
      </c>
      <c r="D242">
        <v>5</v>
      </c>
      <c r="E242">
        <v>29</v>
      </c>
    </row>
    <row r="243" spans="2:5">
      <c r="B243" t="s">
        <v>2384</v>
      </c>
      <c r="C243" t="s">
        <v>2446</v>
      </c>
      <c r="D243">
        <v>5</v>
      </c>
      <c r="E243">
        <v>30</v>
      </c>
    </row>
    <row r="244" spans="2:5">
      <c r="B244" t="s">
        <v>2384</v>
      </c>
      <c r="C244" t="s">
        <v>2445</v>
      </c>
      <c r="D244">
        <v>5</v>
      </c>
      <c r="E244">
        <v>31</v>
      </c>
    </row>
    <row r="245" spans="2:5">
      <c r="B245" t="s">
        <v>2384</v>
      </c>
      <c r="C245" t="s">
        <v>2444</v>
      </c>
      <c r="D245">
        <v>5</v>
      </c>
      <c r="E245">
        <v>32</v>
      </c>
    </row>
    <row r="246" spans="2:5">
      <c r="B246" t="s">
        <v>2384</v>
      </c>
      <c r="C246" t="s">
        <v>2443</v>
      </c>
      <c r="D246">
        <v>5</v>
      </c>
      <c r="E246">
        <v>33</v>
      </c>
    </row>
    <row r="247" spans="2:5">
      <c r="B247" t="s">
        <v>2384</v>
      </c>
      <c r="C247" t="s">
        <v>2442</v>
      </c>
      <c r="D247">
        <v>5</v>
      </c>
      <c r="E247">
        <v>34</v>
      </c>
    </row>
    <row r="248" spans="2:5">
      <c r="B248" t="s">
        <v>2384</v>
      </c>
      <c r="C248" t="s">
        <v>2441</v>
      </c>
      <c r="D248">
        <v>5</v>
      </c>
      <c r="E248">
        <v>35</v>
      </c>
    </row>
    <row r="249" spans="2:5">
      <c r="B249" t="s">
        <v>2384</v>
      </c>
      <c r="C249" t="s">
        <v>2440</v>
      </c>
      <c r="D249">
        <v>5</v>
      </c>
      <c r="E249">
        <v>36</v>
      </c>
    </row>
    <row r="250" spans="2:5">
      <c r="B250" t="s">
        <v>2384</v>
      </c>
      <c r="C250" t="s">
        <v>2439</v>
      </c>
      <c r="D250">
        <v>5</v>
      </c>
      <c r="E250">
        <v>37</v>
      </c>
    </row>
    <row r="251" spans="2:5">
      <c r="B251" t="s">
        <v>2384</v>
      </c>
      <c r="C251" t="s">
        <v>2438</v>
      </c>
      <c r="D251">
        <v>5</v>
      </c>
      <c r="E251">
        <v>38</v>
      </c>
    </row>
    <row r="252" spans="2:5">
      <c r="B252" t="s">
        <v>2384</v>
      </c>
      <c r="C252" t="s">
        <v>2437</v>
      </c>
      <c r="D252">
        <v>5</v>
      </c>
      <c r="E252">
        <v>39</v>
      </c>
    </row>
    <row r="253" spans="2:5">
      <c r="B253" t="s">
        <v>2384</v>
      </c>
      <c r="C253" t="s">
        <v>2436</v>
      </c>
      <c r="D253">
        <v>5</v>
      </c>
      <c r="E253">
        <v>40</v>
      </c>
    </row>
    <row r="254" spans="2:5">
      <c r="B254" t="s">
        <v>2384</v>
      </c>
      <c r="C254" t="s">
        <v>2435</v>
      </c>
      <c r="D254">
        <v>4</v>
      </c>
      <c r="E254">
        <v>41</v>
      </c>
    </row>
    <row r="255" spans="2:5">
      <c r="B255" t="s">
        <v>2384</v>
      </c>
      <c r="C255" t="s">
        <v>2434</v>
      </c>
      <c r="D255">
        <v>4</v>
      </c>
      <c r="E255">
        <v>42</v>
      </c>
    </row>
    <row r="256" spans="2:5">
      <c r="B256" t="s">
        <v>2384</v>
      </c>
      <c r="C256" t="s">
        <v>2433</v>
      </c>
      <c r="D256">
        <v>4</v>
      </c>
      <c r="E256">
        <v>43</v>
      </c>
    </row>
    <row r="257" spans="2:5">
      <c r="B257" t="s">
        <v>2384</v>
      </c>
      <c r="C257" t="s">
        <v>2432</v>
      </c>
      <c r="D257">
        <v>4</v>
      </c>
      <c r="E257">
        <v>44</v>
      </c>
    </row>
    <row r="258" spans="2:5">
      <c r="B258" t="s">
        <v>2384</v>
      </c>
      <c r="C258" t="s">
        <v>2431</v>
      </c>
      <c r="D258">
        <v>7</v>
      </c>
      <c r="E258">
        <v>45</v>
      </c>
    </row>
    <row r="259" spans="2:5">
      <c r="B259" t="s">
        <v>2384</v>
      </c>
      <c r="C259" t="s">
        <v>2430</v>
      </c>
      <c r="D259">
        <v>4</v>
      </c>
      <c r="E259">
        <v>46</v>
      </c>
    </row>
    <row r="260" spans="2:5">
      <c r="B260" t="s">
        <v>2384</v>
      </c>
      <c r="C260" t="s">
        <v>2429</v>
      </c>
      <c r="D260">
        <v>3</v>
      </c>
      <c r="E260">
        <v>47</v>
      </c>
    </row>
    <row r="261" spans="2:5">
      <c r="B261" t="s">
        <v>2384</v>
      </c>
      <c r="C261" t="s">
        <v>2428</v>
      </c>
      <c r="D261">
        <v>3</v>
      </c>
      <c r="E261">
        <v>48</v>
      </c>
    </row>
    <row r="262" spans="2:5">
      <c r="B262" t="s">
        <v>2384</v>
      </c>
      <c r="C262" t="s">
        <v>2427</v>
      </c>
      <c r="D262">
        <v>4</v>
      </c>
      <c r="E262">
        <v>49</v>
      </c>
    </row>
    <row r="263" spans="2:5">
      <c r="B263" t="s">
        <v>2384</v>
      </c>
      <c r="C263" t="s">
        <v>2426</v>
      </c>
      <c r="D263">
        <v>4</v>
      </c>
      <c r="E263">
        <v>50</v>
      </c>
    </row>
    <row r="264" spans="2:5">
      <c r="B264" t="s">
        <v>2384</v>
      </c>
      <c r="C264" t="s">
        <v>2425</v>
      </c>
      <c r="D264">
        <v>4</v>
      </c>
      <c r="E264">
        <v>51</v>
      </c>
    </row>
    <row r="265" spans="2:5">
      <c r="B265" t="s">
        <v>2384</v>
      </c>
      <c r="C265" t="s">
        <v>2424</v>
      </c>
      <c r="D265">
        <v>4</v>
      </c>
      <c r="E265">
        <v>52</v>
      </c>
    </row>
    <row r="266" spans="2:5">
      <c r="B266" t="s">
        <v>2384</v>
      </c>
      <c r="C266" t="s">
        <v>2423</v>
      </c>
      <c r="D266">
        <v>4</v>
      </c>
      <c r="E266">
        <v>53</v>
      </c>
    </row>
    <row r="267" spans="2:5">
      <c r="B267" t="s">
        <v>2384</v>
      </c>
      <c r="C267" t="s">
        <v>2422</v>
      </c>
      <c r="D267">
        <v>4</v>
      </c>
      <c r="E267">
        <v>54</v>
      </c>
    </row>
    <row r="268" spans="2:5">
      <c r="B268" t="s">
        <v>2384</v>
      </c>
      <c r="C268" t="s">
        <v>2421</v>
      </c>
      <c r="D268">
        <v>4</v>
      </c>
      <c r="E268">
        <v>55</v>
      </c>
    </row>
    <row r="269" spans="2:5">
      <c r="B269" t="s">
        <v>2384</v>
      </c>
      <c r="C269" t="s">
        <v>2420</v>
      </c>
      <c r="D269">
        <v>4</v>
      </c>
      <c r="E269">
        <v>56</v>
      </c>
    </row>
    <row r="270" spans="2:5">
      <c r="B270" t="s">
        <v>2384</v>
      </c>
      <c r="C270" t="s">
        <v>2419</v>
      </c>
      <c r="D270">
        <v>4</v>
      </c>
      <c r="E270">
        <v>57</v>
      </c>
    </row>
    <row r="271" spans="2:5">
      <c r="B271" t="s">
        <v>2384</v>
      </c>
      <c r="C271" t="s">
        <v>2418</v>
      </c>
      <c r="D271">
        <v>4</v>
      </c>
      <c r="E271">
        <v>58</v>
      </c>
    </row>
    <row r="272" spans="2:5">
      <c r="B272" t="s">
        <v>2384</v>
      </c>
      <c r="C272" t="s">
        <v>2417</v>
      </c>
      <c r="D272">
        <v>4</v>
      </c>
      <c r="E272">
        <v>59</v>
      </c>
    </row>
    <row r="273" spans="2:5">
      <c r="B273" t="s">
        <v>2384</v>
      </c>
      <c r="C273" t="s">
        <v>2416</v>
      </c>
      <c r="D273">
        <v>4</v>
      </c>
      <c r="E273">
        <v>60</v>
      </c>
    </row>
    <row r="274" spans="2:5">
      <c r="B274" t="s">
        <v>2384</v>
      </c>
      <c r="C274" t="s">
        <v>2415</v>
      </c>
      <c r="D274">
        <v>4</v>
      </c>
      <c r="E274">
        <v>61</v>
      </c>
    </row>
    <row r="275" spans="2:5">
      <c r="B275" t="s">
        <v>2384</v>
      </c>
      <c r="C275" t="s">
        <v>2414</v>
      </c>
      <c r="D275">
        <v>4</v>
      </c>
      <c r="E275">
        <v>62</v>
      </c>
    </row>
    <row r="276" spans="2:5">
      <c r="B276" t="s">
        <v>2384</v>
      </c>
      <c r="C276" t="s">
        <v>2413</v>
      </c>
      <c r="D276">
        <v>4</v>
      </c>
      <c r="E276">
        <v>63</v>
      </c>
    </row>
    <row r="277" spans="2:5">
      <c r="B277" t="s">
        <v>2384</v>
      </c>
      <c r="C277" t="s">
        <v>2412</v>
      </c>
      <c r="D277">
        <v>4</v>
      </c>
      <c r="E277">
        <v>64</v>
      </c>
    </row>
    <row r="278" spans="2:5">
      <c r="B278" t="s">
        <v>2384</v>
      </c>
      <c r="C278" t="s">
        <v>2411</v>
      </c>
      <c r="D278">
        <v>4</v>
      </c>
      <c r="E278">
        <v>65</v>
      </c>
    </row>
    <row r="279" spans="2:5">
      <c r="B279" t="s">
        <v>2384</v>
      </c>
      <c r="C279" t="s">
        <v>2410</v>
      </c>
      <c r="D279">
        <v>4</v>
      </c>
      <c r="E279">
        <v>66</v>
      </c>
    </row>
    <row r="280" spans="2:5">
      <c r="B280" t="s">
        <v>2384</v>
      </c>
      <c r="C280" t="s">
        <v>2409</v>
      </c>
      <c r="D280">
        <v>4</v>
      </c>
      <c r="E280">
        <v>67</v>
      </c>
    </row>
    <row r="281" spans="2:5">
      <c r="B281" t="s">
        <v>2384</v>
      </c>
      <c r="C281" t="s">
        <v>2408</v>
      </c>
      <c r="D281">
        <v>4</v>
      </c>
      <c r="E281">
        <v>68</v>
      </c>
    </row>
    <row r="282" spans="2:5">
      <c r="B282" t="s">
        <v>2384</v>
      </c>
      <c r="C282" t="s">
        <v>2407</v>
      </c>
      <c r="D282">
        <v>4</v>
      </c>
      <c r="E282">
        <v>69</v>
      </c>
    </row>
    <row r="283" spans="2:5">
      <c r="B283" t="s">
        <v>2384</v>
      </c>
      <c r="C283" t="s">
        <v>2406</v>
      </c>
      <c r="D283">
        <v>4</v>
      </c>
      <c r="E283">
        <v>70</v>
      </c>
    </row>
    <row r="284" spans="2:5">
      <c r="B284" t="s">
        <v>2384</v>
      </c>
      <c r="C284" t="s">
        <v>2405</v>
      </c>
      <c r="D284">
        <v>4</v>
      </c>
      <c r="E284">
        <v>71</v>
      </c>
    </row>
    <row r="285" spans="2:5">
      <c r="B285" t="s">
        <v>2384</v>
      </c>
      <c r="C285" t="s">
        <v>2404</v>
      </c>
      <c r="D285">
        <v>4</v>
      </c>
      <c r="E285">
        <v>72</v>
      </c>
    </row>
    <row r="286" spans="2:5">
      <c r="B286" t="s">
        <v>2384</v>
      </c>
      <c r="C286" t="s">
        <v>2403</v>
      </c>
      <c r="D286">
        <v>4</v>
      </c>
      <c r="E286">
        <v>73</v>
      </c>
    </row>
    <row r="287" spans="2:5">
      <c r="B287" t="s">
        <v>2384</v>
      </c>
      <c r="C287" t="s">
        <v>2402</v>
      </c>
      <c r="D287">
        <v>4</v>
      </c>
      <c r="E287">
        <v>74</v>
      </c>
    </row>
    <row r="288" spans="2:5">
      <c r="B288" t="s">
        <v>2384</v>
      </c>
      <c r="C288" t="s">
        <v>2401</v>
      </c>
      <c r="D288">
        <v>4</v>
      </c>
      <c r="E288">
        <v>75</v>
      </c>
    </row>
    <row r="289" spans="2:5">
      <c r="B289" t="s">
        <v>2384</v>
      </c>
      <c r="C289" t="s">
        <v>2400</v>
      </c>
      <c r="D289">
        <v>4</v>
      </c>
      <c r="E289">
        <v>76</v>
      </c>
    </row>
    <row r="290" spans="2:5">
      <c r="B290" t="s">
        <v>2384</v>
      </c>
      <c r="C290" t="s">
        <v>2399</v>
      </c>
      <c r="D290">
        <v>4</v>
      </c>
      <c r="E290">
        <v>77</v>
      </c>
    </row>
    <row r="291" spans="2:5">
      <c r="B291" t="s">
        <v>2384</v>
      </c>
      <c r="C291" t="s">
        <v>2398</v>
      </c>
      <c r="D291">
        <v>6</v>
      </c>
      <c r="E291">
        <v>78</v>
      </c>
    </row>
    <row r="292" spans="2:5">
      <c r="B292" t="s">
        <v>2384</v>
      </c>
      <c r="C292" t="s">
        <v>2397</v>
      </c>
      <c r="D292">
        <v>6</v>
      </c>
      <c r="E292">
        <v>79</v>
      </c>
    </row>
    <row r="293" spans="2:5">
      <c r="B293" t="s">
        <v>2384</v>
      </c>
      <c r="C293" t="s">
        <v>2396</v>
      </c>
      <c r="D293">
        <v>8</v>
      </c>
      <c r="E293">
        <v>80</v>
      </c>
    </row>
    <row r="294" spans="2:5">
      <c r="B294" t="s">
        <v>2384</v>
      </c>
      <c r="C294" t="s">
        <v>2395</v>
      </c>
      <c r="D294">
        <v>5</v>
      </c>
      <c r="E294">
        <v>81</v>
      </c>
    </row>
    <row r="295" spans="2:5">
      <c r="B295" t="s">
        <v>2384</v>
      </c>
      <c r="C295" t="s">
        <v>2394</v>
      </c>
      <c r="D295">
        <v>5</v>
      </c>
      <c r="E295">
        <v>82</v>
      </c>
    </row>
    <row r="296" spans="2:5">
      <c r="B296" t="s">
        <v>2384</v>
      </c>
      <c r="C296" t="s">
        <v>2393</v>
      </c>
      <c r="D296">
        <v>6</v>
      </c>
      <c r="E296">
        <v>83</v>
      </c>
    </row>
    <row r="297" spans="2:5">
      <c r="B297" t="s">
        <v>2384</v>
      </c>
      <c r="C297" t="s">
        <v>2392</v>
      </c>
      <c r="D297">
        <v>2</v>
      </c>
      <c r="E297">
        <v>84</v>
      </c>
    </row>
    <row r="298" spans="2:5">
      <c r="B298" t="s">
        <v>2384</v>
      </c>
      <c r="C298" t="s">
        <v>2391</v>
      </c>
      <c r="D298">
        <v>7</v>
      </c>
      <c r="E298">
        <v>85</v>
      </c>
    </row>
    <row r="299" spans="2:5">
      <c r="B299" t="s">
        <v>2384</v>
      </c>
      <c r="C299" t="s">
        <v>2390</v>
      </c>
      <c r="D299">
        <v>2</v>
      </c>
      <c r="E299">
        <v>86</v>
      </c>
    </row>
    <row r="300" spans="2:5">
      <c r="B300" t="s">
        <v>2384</v>
      </c>
      <c r="C300" t="s">
        <v>2389</v>
      </c>
      <c r="D300">
        <v>4</v>
      </c>
      <c r="E300">
        <v>87</v>
      </c>
    </row>
    <row r="301" spans="2:5">
      <c r="B301" t="s">
        <v>2384</v>
      </c>
      <c r="C301" t="s">
        <v>2388</v>
      </c>
      <c r="D301">
        <v>4</v>
      </c>
      <c r="E301">
        <v>88</v>
      </c>
    </row>
    <row r="302" spans="2:5">
      <c r="B302" t="s">
        <v>2384</v>
      </c>
      <c r="C302" t="s">
        <v>2387</v>
      </c>
      <c r="D302">
        <v>4</v>
      </c>
      <c r="E302">
        <v>89</v>
      </c>
    </row>
    <row r="303" spans="2:5">
      <c r="B303" t="s">
        <v>2384</v>
      </c>
      <c r="C303" t="s">
        <v>2386</v>
      </c>
      <c r="D303">
        <v>4</v>
      </c>
      <c r="E303">
        <v>89</v>
      </c>
    </row>
    <row r="304" spans="2:5">
      <c r="B304" t="s">
        <v>2384</v>
      </c>
      <c r="C304" t="s">
        <v>2385</v>
      </c>
      <c r="D304">
        <v>4</v>
      </c>
      <c r="E304">
        <v>89</v>
      </c>
    </row>
    <row r="305" spans="2:5">
      <c r="B305" t="s">
        <v>2384</v>
      </c>
      <c r="C305" t="s">
        <v>2383</v>
      </c>
      <c r="D305">
        <v>2</v>
      </c>
      <c r="E305">
        <v>90</v>
      </c>
    </row>
    <row r="306" spans="2:5">
      <c r="B306" t="s">
        <v>2295</v>
      </c>
      <c r="C306" t="s">
        <v>2382</v>
      </c>
      <c r="D306">
        <v>4</v>
      </c>
      <c r="E306">
        <v>1</v>
      </c>
    </row>
    <row r="307" spans="2:5">
      <c r="B307" t="s">
        <v>2295</v>
      </c>
      <c r="C307" t="s">
        <v>2381</v>
      </c>
      <c r="D307">
        <v>4</v>
      </c>
      <c r="E307">
        <v>2</v>
      </c>
    </row>
    <row r="308" spans="2:5">
      <c r="B308" t="s">
        <v>2295</v>
      </c>
      <c r="C308" t="s">
        <v>2380</v>
      </c>
      <c r="D308">
        <v>4</v>
      </c>
      <c r="E308">
        <v>3</v>
      </c>
    </row>
    <row r="309" spans="2:5">
      <c r="B309" t="s">
        <v>2295</v>
      </c>
      <c r="C309" t="s">
        <v>2379</v>
      </c>
      <c r="D309">
        <v>4</v>
      </c>
      <c r="E309">
        <v>4</v>
      </c>
    </row>
    <row r="310" spans="2:5">
      <c r="B310" t="s">
        <v>2295</v>
      </c>
      <c r="C310" t="s">
        <v>2378</v>
      </c>
      <c r="D310">
        <v>5</v>
      </c>
      <c r="E310">
        <v>5</v>
      </c>
    </row>
    <row r="311" spans="2:5">
      <c r="B311" t="s">
        <v>2295</v>
      </c>
      <c r="C311" t="s">
        <v>2377</v>
      </c>
      <c r="D311">
        <v>5</v>
      </c>
      <c r="E311">
        <v>6</v>
      </c>
    </row>
    <row r="312" spans="2:5">
      <c r="B312" t="s">
        <v>2295</v>
      </c>
      <c r="C312" t="s">
        <v>2376</v>
      </c>
      <c r="D312">
        <v>5</v>
      </c>
      <c r="E312">
        <v>7</v>
      </c>
    </row>
    <row r="313" spans="2:5">
      <c r="B313" t="s">
        <v>2295</v>
      </c>
      <c r="C313" t="s">
        <v>2375</v>
      </c>
      <c r="D313">
        <v>5</v>
      </c>
      <c r="E313">
        <v>8</v>
      </c>
    </row>
    <row r="314" spans="2:5">
      <c r="B314" t="s">
        <v>2295</v>
      </c>
      <c r="C314" t="s">
        <v>2374</v>
      </c>
      <c r="D314">
        <v>5</v>
      </c>
      <c r="E314">
        <v>9</v>
      </c>
    </row>
    <row r="315" spans="2:5">
      <c r="B315" t="s">
        <v>2295</v>
      </c>
      <c r="C315" t="s">
        <v>2373</v>
      </c>
      <c r="D315">
        <v>5</v>
      </c>
      <c r="E315">
        <v>10</v>
      </c>
    </row>
    <row r="316" spans="2:5">
      <c r="B316" t="s">
        <v>2295</v>
      </c>
      <c r="C316" t="s">
        <v>2372</v>
      </c>
      <c r="D316">
        <v>5</v>
      </c>
      <c r="E316">
        <v>11</v>
      </c>
    </row>
    <row r="317" spans="2:5">
      <c r="B317" t="s">
        <v>2295</v>
      </c>
      <c r="C317" t="s">
        <v>2371</v>
      </c>
      <c r="D317">
        <v>5</v>
      </c>
      <c r="E317">
        <v>12</v>
      </c>
    </row>
    <row r="318" spans="2:5">
      <c r="B318" t="s">
        <v>2295</v>
      </c>
      <c r="C318" t="s">
        <v>2370</v>
      </c>
      <c r="D318">
        <v>5</v>
      </c>
      <c r="E318">
        <v>13</v>
      </c>
    </row>
    <row r="319" spans="2:5">
      <c r="B319" t="s">
        <v>2295</v>
      </c>
      <c r="C319" t="s">
        <v>2369</v>
      </c>
      <c r="D319">
        <v>5</v>
      </c>
      <c r="E319">
        <v>14</v>
      </c>
    </row>
    <row r="320" spans="2:5">
      <c r="B320" t="s">
        <v>2295</v>
      </c>
      <c r="C320" t="s">
        <v>2368</v>
      </c>
      <c r="D320">
        <v>5</v>
      </c>
      <c r="E320">
        <v>15</v>
      </c>
    </row>
    <row r="321" spans="2:5">
      <c r="B321" t="s">
        <v>2295</v>
      </c>
      <c r="C321" t="s">
        <v>2367</v>
      </c>
      <c r="D321">
        <v>5</v>
      </c>
      <c r="E321">
        <v>16</v>
      </c>
    </row>
    <row r="322" spans="2:5">
      <c r="B322" t="s">
        <v>2295</v>
      </c>
      <c r="C322" t="s">
        <v>2366</v>
      </c>
      <c r="D322">
        <v>5</v>
      </c>
      <c r="E322">
        <v>17</v>
      </c>
    </row>
    <row r="323" spans="2:5">
      <c r="B323" t="s">
        <v>2295</v>
      </c>
      <c r="C323" t="s">
        <v>2365</v>
      </c>
      <c r="D323">
        <v>5</v>
      </c>
      <c r="E323">
        <v>18</v>
      </c>
    </row>
    <row r="324" spans="2:5">
      <c r="B324" t="s">
        <v>2295</v>
      </c>
      <c r="C324" t="s">
        <v>2364</v>
      </c>
      <c r="D324">
        <v>5</v>
      </c>
      <c r="E324">
        <v>19</v>
      </c>
    </row>
    <row r="325" spans="2:5">
      <c r="B325" t="s">
        <v>2295</v>
      </c>
      <c r="C325" t="s">
        <v>2363</v>
      </c>
      <c r="D325">
        <v>5</v>
      </c>
      <c r="E325">
        <v>20</v>
      </c>
    </row>
    <row r="326" spans="2:5">
      <c r="B326" t="s">
        <v>2295</v>
      </c>
      <c r="C326" t="s">
        <v>2362</v>
      </c>
      <c r="D326">
        <v>5</v>
      </c>
      <c r="E326">
        <v>21</v>
      </c>
    </row>
    <row r="327" spans="2:5">
      <c r="B327" t="s">
        <v>2295</v>
      </c>
      <c r="C327" t="s">
        <v>2361</v>
      </c>
      <c r="D327">
        <v>5</v>
      </c>
      <c r="E327">
        <v>22</v>
      </c>
    </row>
    <row r="328" spans="2:5">
      <c r="B328" t="s">
        <v>2295</v>
      </c>
      <c r="C328" t="s">
        <v>2360</v>
      </c>
      <c r="D328">
        <v>5</v>
      </c>
      <c r="E328">
        <v>23</v>
      </c>
    </row>
    <row r="329" spans="2:5">
      <c r="B329" t="s">
        <v>2295</v>
      </c>
      <c r="C329" t="s">
        <v>2359</v>
      </c>
      <c r="D329">
        <v>5</v>
      </c>
      <c r="E329">
        <v>24</v>
      </c>
    </row>
    <row r="330" spans="2:5">
      <c r="B330" t="s">
        <v>2295</v>
      </c>
      <c r="C330" t="s">
        <v>2358</v>
      </c>
      <c r="D330">
        <v>5</v>
      </c>
      <c r="E330">
        <v>25</v>
      </c>
    </row>
    <row r="331" spans="2:5">
      <c r="B331" t="s">
        <v>2295</v>
      </c>
      <c r="C331" t="s">
        <v>2357</v>
      </c>
      <c r="D331">
        <v>5</v>
      </c>
      <c r="E331">
        <v>26</v>
      </c>
    </row>
    <row r="332" spans="2:5">
      <c r="B332" t="s">
        <v>2295</v>
      </c>
      <c r="C332" t="s">
        <v>2356</v>
      </c>
      <c r="D332">
        <v>5</v>
      </c>
      <c r="E332">
        <v>27</v>
      </c>
    </row>
    <row r="333" spans="2:5">
      <c r="B333" t="s">
        <v>2295</v>
      </c>
      <c r="C333" t="s">
        <v>2355</v>
      </c>
      <c r="D333">
        <v>5</v>
      </c>
      <c r="E333">
        <v>28</v>
      </c>
    </row>
    <row r="334" spans="2:5">
      <c r="B334" t="s">
        <v>2295</v>
      </c>
      <c r="C334" t="s">
        <v>2354</v>
      </c>
      <c r="D334">
        <v>5</v>
      </c>
      <c r="E334">
        <v>29</v>
      </c>
    </row>
    <row r="335" spans="2:5">
      <c r="B335" t="s">
        <v>2295</v>
      </c>
      <c r="C335" t="s">
        <v>2353</v>
      </c>
      <c r="D335">
        <v>5</v>
      </c>
      <c r="E335">
        <v>30</v>
      </c>
    </row>
    <row r="336" spans="2:5">
      <c r="B336" t="s">
        <v>2295</v>
      </c>
      <c r="C336" t="s">
        <v>2352</v>
      </c>
      <c r="D336">
        <v>5</v>
      </c>
      <c r="E336">
        <v>31</v>
      </c>
    </row>
    <row r="337" spans="2:5">
      <c r="B337" t="s">
        <v>2295</v>
      </c>
      <c r="C337" t="s">
        <v>2351</v>
      </c>
      <c r="D337">
        <v>5</v>
      </c>
      <c r="E337">
        <v>32</v>
      </c>
    </row>
    <row r="338" spans="2:5">
      <c r="B338" t="s">
        <v>2295</v>
      </c>
      <c r="C338" t="s">
        <v>2350</v>
      </c>
      <c r="D338">
        <v>5</v>
      </c>
      <c r="E338">
        <v>33</v>
      </c>
    </row>
    <row r="339" spans="2:5">
      <c r="B339" t="s">
        <v>2295</v>
      </c>
      <c r="C339" t="s">
        <v>2349</v>
      </c>
      <c r="D339">
        <v>5</v>
      </c>
      <c r="E339">
        <v>34</v>
      </c>
    </row>
    <row r="340" spans="2:5">
      <c r="B340" t="s">
        <v>2295</v>
      </c>
      <c r="C340" t="s">
        <v>2348</v>
      </c>
      <c r="D340">
        <v>5</v>
      </c>
      <c r="E340">
        <v>35</v>
      </c>
    </row>
    <row r="341" spans="2:5">
      <c r="B341" t="s">
        <v>2295</v>
      </c>
      <c r="C341" t="s">
        <v>2347</v>
      </c>
      <c r="D341">
        <v>5</v>
      </c>
      <c r="E341">
        <v>36</v>
      </c>
    </row>
    <row r="342" spans="2:5">
      <c r="B342" t="s">
        <v>2295</v>
      </c>
      <c r="C342" t="s">
        <v>2346</v>
      </c>
      <c r="D342">
        <v>4</v>
      </c>
      <c r="E342">
        <v>37</v>
      </c>
    </row>
    <row r="343" spans="2:5">
      <c r="B343" t="s">
        <v>2295</v>
      </c>
      <c r="C343" t="s">
        <v>2345</v>
      </c>
      <c r="D343">
        <v>4</v>
      </c>
      <c r="E343">
        <v>38</v>
      </c>
    </row>
    <row r="344" spans="2:5">
      <c r="B344" t="s">
        <v>2295</v>
      </c>
      <c r="C344" t="s">
        <v>2344</v>
      </c>
      <c r="D344">
        <v>4</v>
      </c>
      <c r="E344">
        <v>39</v>
      </c>
    </row>
    <row r="345" spans="2:5">
      <c r="B345" t="s">
        <v>2295</v>
      </c>
      <c r="C345" t="s">
        <v>2343</v>
      </c>
      <c r="D345">
        <v>4</v>
      </c>
      <c r="E345">
        <v>40</v>
      </c>
    </row>
    <row r="346" spans="2:5">
      <c r="B346" t="s">
        <v>2295</v>
      </c>
      <c r="C346" t="s">
        <v>2342</v>
      </c>
      <c r="D346">
        <v>7</v>
      </c>
      <c r="E346">
        <v>41</v>
      </c>
    </row>
    <row r="347" spans="2:5">
      <c r="B347" t="s">
        <v>2295</v>
      </c>
      <c r="C347" t="s">
        <v>2341</v>
      </c>
      <c r="D347">
        <v>4</v>
      </c>
      <c r="E347">
        <v>42</v>
      </c>
    </row>
    <row r="348" spans="2:5">
      <c r="B348" t="s">
        <v>2295</v>
      </c>
      <c r="C348" t="s">
        <v>2340</v>
      </c>
      <c r="D348">
        <v>3</v>
      </c>
      <c r="E348">
        <v>43</v>
      </c>
    </row>
    <row r="349" spans="2:5">
      <c r="B349" t="s">
        <v>2295</v>
      </c>
      <c r="C349" t="s">
        <v>2339</v>
      </c>
      <c r="D349">
        <v>3</v>
      </c>
      <c r="E349">
        <v>44</v>
      </c>
    </row>
    <row r="350" spans="2:5">
      <c r="B350" t="s">
        <v>2295</v>
      </c>
      <c r="C350" t="s">
        <v>2338</v>
      </c>
      <c r="D350">
        <v>4</v>
      </c>
      <c r="E350">
        <v>45</v>
      </c>
    </row>
    <row r="351" spans="2:5">
      <c r="B351" t="s">
        <v>2295</v>
      </c>
      <c r="C351" t="s">
        <v>2337</v>
      </c>
      <c r="D351">
        <v>4</v>
      </c>
      <c r="E351">
        <v>46</v>
      </c>
    </row>
    <row r="352" spans="2:5">
      <c r="B352" t="s">
        <v>2295</v>
      </c>
      <c r="C352" t="s">
        <v>2336</v>
      </c>
      <c r="D352">
        <v>4</v>
      </c>
      <c r="E352">
        <v>47</v>
      </c>
    </row>
    <row r="353" spans="2:5">
      <c r="B353" t="s">
        <v>2295</v>
      </c>
      <c r="C353" t="s">
        <v>2335</v>
      </c>
      <c r="D353">
        <v>4</v>
      </c>
      <c r="E353">
        <v>48</v>
      </c>
    </row>
    <row r="354" spans="2:5">
      <c r="B354" t="s">
        <v>2295</v>
      </c>
      <c r="C354" t="s">
        <v>2334</v>
      </c>
      <c r="D354">
        <v>4</v>
      </c>
      <c r="E354">
        <v>49</v>
      </c>
    </row>
    <row r="355" spans="2:5">
      <c r="B355" t="s">
        <v>2295</v>
      </c>
      <c r="C355" t="s">
        <v>2333</v>
      </c>
      <c r="D355">
        <v>4</v>
      </c>
      <c r="E355">
        <v>50</v>
      </c>
    </row>
    <row r="356" spans="2:5">
      <c r="B356" t="s">
        <v>2295</v>
      </c>
      <c r="C356" t="s">
        <v>2332</v>
      </c>
      <c r="D356">
        <v>4</v>
      </c>
      <c r="E356">
        <v>51</v>
      </c>
    </row>
    <row r="357" spans="2:5">
      <c r="B357" t="s">
        <v>2295</v>
      </c>
      <c r="C357" t="s">
        <v>2331</v>
      </c>
      <c r="D357">
        <v>4</v>
      </c>
      <c r="E357">
        <v>52</v>
      </c>
    </row>
    <row r="358" spans="2:5">
      <c r="B358" t="s">
        <v>2295</v>
      </c>
      <c r="C358" t="s">
        <v>2330</v>
      </c>
      <c r="D358">
        <v>4</v>
      </c>
      <c r="E358">
        <v>53</v>
      </c>
    </row>
    <row r="359" spans="2:5">
      <c r="B359" t="s">
        <v>2295</v>
      </c>
      <c r="C359" t="s">
        <v>2329</v>
      </c>
      <c r="D359">
        <v>4</v>
      </c>
      <c r="E359">
        <v>54</v>
      </c>
    </row>
    <row r="360" spans="2:5">
      <c r="B360" t="s">
        <v>2295</v>
      </c>
      <c r="C360" t="s">
        <v>2328</v>
      </c>
      <c r="D360">
        <v>4</v>
      </c>
      <c r="E360">
        <v>55</v>
      </c>
    </row>
    <row r="361" spans="2:5">
      <c r="B361" t="s">
        <v>2295</v>
      </c>
      <c r="C361" t="s">
        <v>2327</v>
      </c>
      <c r="D361">
        <v>4</v>
      </c>
      <c r="E361">
        <v>56</v>
      </c>
    </row>
    <row r="362" spans="2:5">
      <c r="B362" t="s">
        <v>2295</v>
      </c>
      <c r="C362" t="s">
        <v>2326</v>
      </c>
      <c r="D362">
        <v>4</v>
      </c>
      <c r="E362">
        <v>57</v>
      </c>
    </row>
    <row r="363" spans="2:5">
      <c r="B363" t="s">
        <v>2295</v>
      </c>
      <c r="C363" t="s">
        <v>2325</v>
      </c>
      <c r="D363">
        <v>4</v>
      </c>
      <c r="E363">
        <v>58</v>
      </c>
    </row>
    <row r="364" spans="2:5">
      <c r="B364" t="s">
        <v>2295</v>
      </c>
      <c r="C364" t="s">
        <v>2324</v>
      </c>
      <c r="D364">
        <v>4</v>
      </c>
      <c r="E364">
        <v>59</v>
      </c>
    </row>
    <row r="365" spans="2:5">
      <c r="B365" t="s">
        <v>2295</v>
      </c>
      <c r="C365" t="s">
        <v>2323</v>
      </c>
      <c r="D365">
        <v>4</v>
      </c>
      <c r="E365">
        <v>60</v>
      </c>
    </row>
    <row r="366" spans="2:5">
      <c r="B366" t="s">
        <v>2295</v>
      </c>
      <c r="C366" t="s">
        <v>2322</v>
      </c>
      <c r="D366">
        <v>4</v>
      </c>
      <c r="E366">
        <v>61</v>
      </c>
    </row>
    <row r="367" spans="2:5">
      <c r="B367" t="s">
        <v>2295</v>
      </c>
      <c r="C367" t="s">
        <v>2321</v>
      </c>
      <c r="D367">
        <v>4</v>
      </c>
      <c r="E367">
        <v>62</v>
      </c>
    </row>
    <row r="368" spans="2:5">
      <c r="B368" t="s">
        <v>2295</v>
      </c>
      <c r="C368" t="s">
        <v>2320</v>
      </c>
      <c r="D368">
        <v>4</v>
      </c>
      <c r="E368">
        <v>63</v>
      </c>
    </row>
    <row r="369" spans="2:5">
      <c r="B369" t="s">
        <v>2295</v>
      </c>
      <c r="C369" t="s">
        <v>2319</v>
      </c>
      <c r="D369">
        <v>4</v>
      </c>
      <c r="E369">
        <v>64</v>
      </c>
    </row>
    <row r="370" spans="2:5">
      <c r="B370" t="s">
        <v>2295</v>
      </c>
      <c r="C370" t="s">
        <v>2318</v>
      </c>
      <c r="D370">
        <v>4</v>
      </c>
      <c r="E370">
        <v>65</v>
      </c>
    </row>
    <row r="371" spans="2:5">
      <c r="B371" t="s">
        <v>2295</v>
      </c>
      <c r="C371" t="s">
        <v>2317</v>
      </c>
      <c r="D371">
        <v>4</v>
      </c>
      <c r="E371">
        <v>66</v>
      </c>
    </row>
    <row r="372" spans="2:5">
      <c r="B372" t="s">
        <v>2295</v>
      </c>
      <c r="C372" t="s">
        <v>2316</v>
      </c>
      <c r="D372">
        <v>4</v>
      </c>
      <c r="E372">
        <v>67</v>
      </c>
    </row>
    <row r="373" spans="2:5">
      <c r="B373" t="s">
        <v>2295</v>
      </c>
      <c r="C373" t="s">
        <v>2315</v>
      </c>
      <c r="D373">
        <v>4</v>
      </c>
      <c r="E373">
        <v>68</v>
      </c>
    </row>
    <row r="374" spans="2:5">
      <c r="B374" t="s">
        <v>2295</v>
      </c>
      <c r="C374" t="s">
        <v>2314</v>
      </c>
      <c r="D374">
        <v>4</v>
      </c>
      <c r="E374">
        <v>69</v>
      </c>
    </row>
    <row r="375" spans="2:5">
      <c r="B375" t="s">
        <v>2295</v>
      </c>
      <c r="C375" t="s">
        <v>2313</v>
      </c>
      <c r="D375">
        <v>4</v>
      </c>
      <c r="E375">
        <v>70</v>
      </c>
    </row>
    <row r="376" spans="2:5">
      <c r="B376" t="s">
        <v>2295</v>
      </c>
      <c r="C376" t="s">
        <v>2312</v>
      </c>
      <c r="D376">
        <v>4</v>
      </c>
      <c r="E376">
        <v>71</v>
      </c>
    </row>
    <row r="377" spans="2:5">
      <c r="B377" t="s">
        <v>2295</v>
      </c>
      <c r="C377" t="s">
        <v>2311</v>
      </c>
      <c r="D377">
        <v>4</v>
      </c>
      <c r="E377">
        <v>72</v>
      </c>
    </row>
    <row r="378" spans="2:5">
      <c r="B378" t="s">
        <v>2295</v>
      </c>
      <c r="C378" t="s">
        <v>2310</v>
      </c>
      <c r="D378">
        <v>4</v>
      </c>
      <c r="E378">
        <v>73</v>
      </c>
    </row>
    <row r="379" spans="2:5">
      <c r="B379" t="s">
        <v>2295</v>
      </c>
      <c r="C379" t="s">
        <v>2309</v>
      </c>
      <c r="D379">
        <v>6</v>
      </c>
      <c r="E379">
        <v>74</v>
      </c>
    </row>
    <row r="380" spans="2:5">
      <c r="B380" t="s">
        <v>2295</v>
      </c>
      <c r="C380" t="s">
        <v>2308</v>
      </c>
      <c r="D380">
        <v>6</v>
      </c>
      <c r="E380">
        <v>75</v>
      </c>
    </row>
    <row r="381" spans="2:5">
      <c r="B381" t="s">
        <v>2295</v>
      </c>
      <c r="C381" t="s">
        <v>2307</v>
      </c>
      <c r="D381">
        <v>8</v>
      </c>
      <c r="E381">
        <v>76</v>
      </c>
    </row>
    <row r="382" spans="2:5">
      <c r="B382" t="s">
        <v>2295</v>
      </c>
      <c r="C382" t="s">
        <v>2306</v>
      </c>
      <c r="D382">
        <v>5</v>
      </c>
      <c r="E382">
        <v>77</v>
      </c>
    </row>
    <row r="383" spans="2:5">
      <c r="B383" t="s">
        <v>2295</v>
      </c>
      <c r="C383" t="s">
        <v>2305</v>
      </c>
      <c r="D383">
        <v>5</v>
      </c>
      <c r="E383">
        <v>78</v>
      </c>
    </row>
    <row r="384" spans="2:5">
      <c r="B384" t="s">
        <v>2295</v>
      </c>
      <c r="C384" t="s">
        <v>2304</v>
      </c>
      <c r="D384">
        <v>6</v>
      </c>
      <c r="E384">
        <v>79</v>
      </c>
    </row>
    <row r="385" spans="2:5">
      <c r="B385" t="s">
        <v>2295</v>
      </c>
      <c r="C385" t="s">
        <v>2303</v>
      </c>
      <c r="D385">
        <v>2</v>
      </c>
      <c r="E385">
        <v>80</v>
      </c>
    </row>
    <row r="386" spans="2:5">
      <c r="B386" t="s">
        <v>2295</v>
      </c>
      <c r="C386" t="s">
        <v>2302</v>
      </c>
      <c r="D386">
        <v>7</v>
      </c>
      <c r="E386">
        <v>81</v>
      </c>
    </row>
    <row r="387" spans="2:5">
      <c r="B387" t="s">
        <v>2295</v>
      </c>
      <c r="C387" t="s">
        <v>2301</v>
      </c>
      <c r="D387">
        <v>2</v>
      </c>
      <c r="E387">
        <v>82</v>
      </c>
    </row>
    <row r="388" spans="2:5">
      <c r="B388" t="s">
        <v>2295</v>
      </c>
      <c r="C388" t="s">
        <v>2300</v>
      </c>
      <c r="D388">
        <v>4</v>
      </c>
      <c r="E388">
        <v>83</v>
      </c>
    </row>
    <row r="389" spans="2:5">
      <c r="B389" t="s">
        <v>2295</v>
      </c>
      <c r="C389" t="s">
        <v>2299</v>
      </c>
      <c r="D389">
        <v>4</v>
      </c>
      <c r="E389">
        <v>84</v>
      </c>
    </row>
    <row r="390" spans="2:5">
      <c r="B390" t="s">
        <v>2295</v>
      </c>
      <c r="C390" t="s">
        <v>2298</v>
      </c>
      <c r="D390">
        <v>4</v>
      </c>
      <c r="E390">
        <v>85</v>
      </c>
    </row>
    <row r="391" spans="2:5">
      <c r="B391" t="s">
        <v>2295</v>
      </c>
      <c r="C391" t="s">
        <v>2297</v>
      </c>
      <c r="D391">
        <v>4</v>
      </c>
      <c r="E391">
        <v>85</v>
      </c>
    </row>
    <row r="392" spans="2:5">
      <c r="B392" t="s">
        <v>2295</v>
      </c>
      <c r="C392" t="s">
        <v>2296</v>
      </c>
      <c r="D392">
        <v>4</v>
      </c>
      <c r="E392">
        <v>85</v>
      </c>
    </row>
    <row r="393" spans="2:5">
      <c r="B393" t="s">
        <v>2295</v>
      </c>
      <c r="C393" t="s">
        <v>2294</v>
      </c>
      <c r="D393">
        <v>2</v>
      </c>
      <c r="E393">
        <v>86</v>
      </c>
    </row>
    <row r="394" spans="2:5">
      <c r="B394" t="s">
        <v>2203</v>
      </c>
      <c r="C394" t="s">
        <v>2293</v>
      </c>
      <c r="D394">
        <v>4</v>
      </c>
      <c r="E394">
        <v>1</v>
      </c>
    </row>
    <row r="395" spans="2:5">
      <c r="B395" t="s">
        <v>2203</v>
      </c>
      <c r="C395" t="s">
        <v>2292</v>
      </c>
      <c r="D395">
        <v>4</v>
      </c>
      <c r="E395">
        <v>2</v>
      </c>
    </row>
    <row r="396" spans="2:5">
      <c r="B396" t="s">
        <v>2203</v>
      </c>
      <c r="C396" t="s">
        <v>2291</v>
      </c>
      <c r="D396">
        <v>4</v>
      </c>
      <c r="E396">
        <v>3</v>
      </c>
    </row>
    <row r="397" spans="2:5">
      <c r="B397" t="s">
        <v>2203</v>
      </c>
      <c r="C397" t="s">
        <v>2290</v>
      </c>
      <c r="D397">
        <v>4</v>
      </c>
      <c r="E397">
        <v>4</v>
      </c>
    </row>
    <row r="398" spans="2:5">
      <c r="B398" t="s">
        <v>2203</v>
      </c>
      <c r="C398" t="s">
        <v>2289</v>
      </c>
      <c r="D398">
        <v>5</v>
      </c>
      <c r="E398">
        <v>5</v>
      </c>
    </row>
    <row r="399" spans="2:5">
      <c r="B399" t="s">
        <v>2203</v>
      </c>
      <c r="C399" t="s">
        <v>2288</v>
      </c>
      <c r="D399">
        <v>5</v>
      </c>
      <c r="E399">
        <v>6</v>
      </c>
    </row>
    <row r="400" spans="2:5">
      <c r="B400" t="s">
        <v>2203</v>
      </c>
      <c r="C400" t="s">
        <v>2287</v>
      </c>
      <c r="D400">
        <v>5</v>
      </c>
      <c r="E400">
        <v>7</v>
      </c>
    </row>
    <row r="401" spans="2:5">
      <c r="B401" t="s">
        <v>2203</v>
      </c>
      <c r="C401" t="s">
        <v>2286</v>
      </c>
      <c r="D401">
        <v>5</v>
      </c>
      <c r="E401">
        <v>8</v>
      </c>
    </row>
    <row r="402" spans="2:5">
      <c r="B402" t="s">
        <v>2203</v>
      </c>
      <c r="C402" t="s">
        <v>2285</v>
      </c>
      <c r="D402">
        <v>5</v>
      </c>
      <c r="E402">
        <v>9</v>
      </c>
    </row>
    <row r="403" spans="2:5">
      <c r="B403" t="s">
        <v>2203</v>
      </c>
      <c r="C403" t="s">
        <v>2284</v>
      </c>
      <c r="D403">
        <v>5</v>
      </c>
      <c r="E403">
        <v>10</v>
      </c>
    </row>
    <row r="404" spans="2:5">
      <c r="B404" t="s">
        <v>2203</v>
      </c>
      <c r="C404" t="s">
        <v>2283</v>
      </c>
      <c r="D404">
        <v>5</v>
      </c>
      <c r="E404">
        <v>11</v>
      </c>
    </row>
    <row r="405" spans="2:5">
      <c r="B405" t="s">
        <v>2203</v>
      </c>
      <c r="C405" t="s">
        <v>2282</v>
      </c>
      <c r="D405">
        <v>5</v>
      </c>
      <c r="E405">
        <v>12</v>
      </c>
    </row>
    <row r="406" spans="2:5">
      <c r="B406" t="s">
        <v>2203</v>
      </c>
      <c r="C406" t="s">
        <v>2281</v>
      </c>
      <c r="D406">
        <v>5</v>
      </c>
      <c r="E406">
        <v>13</v>
      </c>
    </row>
    <row r="407" spans="2:5">
      <c r="B407" t="s">
        <v>2203</v>
      </c>
      <c r="C407" t="s">
        <v>2280</v>
      </c>
      <c r="D407">
        <v>5</v>
      </c>
      <c r="E407">
        <v>14</v>
      </c>
    </row>
    <row r="408" spans="2:5">
      <c r="B408" t="s">
        <v>2203</v>
      </c>
      <c r="C408" t="s">
        <v>2279</v>
      </c>
      <c r="D408">
        <v>5</v>
      </c>
      <c r="E408">
        <v>15</v>
      </c>
    </row>
    <row r="409" spans="2:5">
      <c r="B409" t="s">
        <v>2203</v>
      </c>
      <c r="C409" t="s">
        <v>2278</v>
      </c>
      <c r="D409">
        <v>5</v>
      </c>
      <c r="E409">
        <v>16</v>
      </c>
    </row>
    <row r="410" spans="2:5">
      <c r="B410" t="s">
        <v>2203</v>
      </c>
      <c r="C410" t="s">
        <v>2277</v>
      </c>
      <c r="D410">
        <v>5</v>
      </c>
      <c r="E410">
        <v>17</v>
      </c>
    </row>
    <row r="411" spans="2:5">
      <c r="B411" t="s">
        <v>2203</v>
      </c>
      <c r="C411" t="s">
        <v>2276</v>
      </c>
      <c r="D411">
        <v>5</v>
      </c>
      <c r="E411">
        <v>18</v>
      </c>
    </row>
    <row r="412" spans="2:5">
      <c r="B412" t="s">
        <v>2203</v>
      </c>
      <c r="C412" t="s">
        <v>2275</v>
      </c>
      <c r="D412">
        <v>5</v>
      </c>
      <c r="E412">
        <v>19</v>
      </c>
    </row>
    <row r="413" spans="2:5">
      <c r="B413" t="s">
        <v>2203</v>
      </c>
      <c r="C413" t="s">
        <v>2274</v>
      </c>
      <c r="D413">
        <v>5</v>
      </c>
      <c r="E413">
        <v>20</v>
      </c>
    </row>
    <row r="414" spans="2:5">
      <c r="B414" t="s">
        <v>2203</v>
      </c>
      <c r="C414" t="s">
        <v>2273</v>
      </c>
      <c r="D414">
        <v>5</v>
      </c>
      <c r="E414">
        <v>21</v>
      </c>
    </row>
    <row r="415" spans="2:5">
      <c r="B415" t="s">
        <v>2203</v>
      </c>
      <c r="C415" t="s">
        <v>2272</v>
      </c>
      <c r="D415">
        <v>5</v>
      </c>
      <c r="E415">
        <v>22</v>
      </c>
    </row>
    <row r="416" spans="2:5">
      <c r="B416" t="s">
        <v>2203</v>
      </c>
      <c r="C416" t="s">
        <v>2271</v>
      </c>
      <c r="D416">
        <v>5</v>
      </c>
      <c r="E416">
        <v>23</v>
      </c>
    </row>
    <row r="417" spans="2:5">
      <c r="B417" t="s">
        <v>2203</v>
      </c>
      <c r="C417" t="s">
        <v>2270</v>
      </c>
      <c r="D417">
        <v>5</v>
      </c>
      <c r="E417">
        <v>24</v>
      </c>
    </row>
    <row r="418" spans="2:5">
      <c r="B418" t="s">
        <v>2203</v>
      </c>
      <c r="C418" t="s">
        <v>2269</v>
      </c>
      <c r="D418">
        <v>5</v>
      </c>
      <c r="E418">
        <v>25</v>
      </c>
    </row>
    <row r="419" spans="2:5">
      <c r="B419" t="s">
        <v>2203</v>
      </c>
      <c r="C419" t="s">
        <v>2268</v>
      </c>
      <c r="D419">
        <v>5</v>
      </c>
      <c r="E419">
        <v>26</v>
      </c>
    </row>
    <row r="420" spans="2:5">
      <c r="B420" t="s">
        <v>2203</v>
      </c>
      <c r="C420" t="s">
        <v>2267</v>
      </c>
      <c r="D420">
        <v>5</v>
      </c>
      <c r="E420">
        <v>27</v>
      </c>
    </row>
    <row r="421" spans="2:5">
      <c r="B421" t="s">
        <v>2203</v>
      </c>
      <c r="C421" t="s">
        <v>2266</v>
      </c>
      <c r="D421">
        <v>5</v>
      </c>
      <c r="E421">
        <v>28</v>
      </c>
    </row>
    <row r="422" spans="2:5">
      <c r="B422" t="s">
        <v>2203</v>
      </c>
      <c r="C422" t="s">
        <v>2265</v>
      </c>
      <c r="D422">
        <v>5</v>
      </c>
      <c r="E422">
        <v>29</v>
      </c>
    </row>
    <row r="423" spans="2:5">
      <c r="B423" t="s">
        <v>2203</v>
      </c>
      <c r="C423" t="s">
        <v>2264</v>
      </c>
      <c r="D423">
        <v>5</v>
      </c>
      <c r="E423">
        <v>30</v>
      </c>
    </row>
    <row r="424" spans="2:5">
      <c r="B424" t="s">
        <v>2203</v>
      </c>
      <c r="C424" t="s">
        <v>2263</v>
      </c>
      <c r="D424">
        <v>5</v>
      </c>
      <c r="E424">
        <v>31</v>
      </c>
    </row>
    <row r="425" spans="2:5">
      <c r="B425" t="s">
        <v>2203</v>
      </c>
      <c r="C425" t="s">
        <v>2262</v>
      </c>
      <c r="D425">
        <v>5</v>
      </c>
      <c r="E425">
        <v>32</v>
      </c>
    </row>
    <row r="426" spans="2:5">
      <c r="B426" t="s">
        <v>2203</v>
      </c>
      <c r="C426" t="s">
        <v>2261</v>
      </c>
      <c r="D426">
        <v>5</v>
      </c>
      <c r="E426">
        <v>33</v>
      </c>
    </row>
    <row r="427" spans="2:5">
      <c r="B427" t="s">
        <v>2203</v>
      </c>
      <c r="C427" t="s">
        <v>2260</v>
      </c>
      <c r="D427">
        <v>5</v>
      </c>
      <c r="E427">
        <v>34</v>
      </c>
    </row>
    <row r="428" spans="2:5">
      <c r="B428" t="s">
        <v>2203</v>
      </c>
      <c r="C428" t="s">
        <v>2259</v>
      </c>
      <c r="D428">
        <v>5</v>
      </c>
      <c r="E428">
        <v>35</v>
      </c>
    </row>
    <row r="429" spans="2:5">
      <c r="B429" t="s">
        <v>2203</v>
      </c>
      <c r="C429" t="s">
        <v>2258</v>
      </c>
      <c r="D429">
        <v>5</v>
      </c>
      <c r="E429">
        <v>36</v>
      </c>
    </row>
    <row r="430" spans="2:5">
      <c r="B430" t="s">
        <v>2203</v>
      </c>
      <c r="C430" t="s">
        <v>2257</v>
      </c>
      <c r="D430">
        <v>4</v>
      </c>
      <c r="E430">
        <v>37</v>
      </c>
    </row>
    <row r="431" spans="2:5">
      <c r="B431" t="s">
        <v>2203</v>
      </c>
      <c r="C431" t="s">
        <v>2256</v>
      </c>
      <c r="D431">
        <v>4</v>
      </c>
      <c r="E431">
        <v>38</v>
      </c>
    </row>
    <row r="432" spans="2:5">
      <c r="B432" t="s">
        <v>2203</v>
      </c>
      <c r="C432" t="s">
        <v>2255</v>
      </c>
      <c r="D432">
        <v>4</v>
      </c>
      <c r="E432">
        <v>39</v>
      </c>
    </row>
    <row r="433" spans="2:5">
      <c r="B433" t="s">
        <v>2203</v>
      </c>
      <c r="C433" t="s">
        <v>2254</v>
      </c>
      <c r="D433">
        <v>4</v>
      </c>
      <c r="E433">
        <v>40</v>
      </c>
    </row>
    <row r="434" spans="2:5">
      <c r="B434" t="s">
        <v>2203</v>
      </c>
      <c r="C434" t="s">
        <v>2253</v>
      </c>
      <c r="D434">
        <v>7</v>
      </c>
      <c r="E434">
        <v>41</v>
      </c>
    </row>
    <row r="435" spans="2:5">
      <c r="B435" t="s">
        <v>2203</v>
      </c>
      <c r="C435" t="s">
        <v>2252</v>
      </c>
      <c r="D435">
        <v>4</v>
      </c>
      <c r="E435">
        <v>42</v>
      </c>
    </row>
    <row r="436" spans="2:5">
      <c r="B436" t="s">
        <v>2203</v>
      </c>
      <c r="C436" t="s">
        <v>2251</v>
      </c>
      <c r="D436">
        <v>3</v>
      </c>
      <c r="E436">
        <v>43</v>
      </c>
    </row>
    <row r="437" spans="2:5">
      <c r="B437" t="s">
        <v>2203</v>
      </c>
      <c r="C437" t="s">
        <v>2250</v>
      </c>
      <c r="D437">
        <v>3</v>
      </c>
      <c r="E437">
        <v>44</v>
      </c>
    </row>
    <row r="438" spans="2:5">
      <c r="B438" t="s">
        <v>2203</v>
      </c>
      <c r="C438" t="s">
        <v>2249</v>
      </c>
      <c r="D438">
        <v>4</v>
      </c>
      <c r="E438">
        <v>45</v>
      </c>
    </row>
    <row r="439" spans="2:5">
      <c r="B439" t="s">
        <v>2203</v>
      </c>
      <c r="C439" t="s">
        <v>2248</v>
      </c>
      <c r="D439">
        <v>4</v>
      </c>
      <c r="E439">
        <v>46</v>
      </c>
    </row>
    <row r="440" spans="2:5">
      <c r="B440" t="s">
        <v>2203</v>
      </c>
      <c r="C440" t="s">
        <v>2247</v>
      </c>
      <c r="D440">
        <v>4</v>
      </c>
      <c r="E440">
        <v>47</v>
      </c>
    </row>
    <row r="441" spans="2:5">
      <c r="B441" t="s">
        <v>2203</v>
      </c>
      <c r="C441" t="s">
        <v>2246</v>
      </c>
      <c r="D441">
        <v>4</v>
      </c>
      <c r="E441">
        <v>48</v>
      </c>
    </row>
    <row r="442" spans="2:5">
      <c r="B442" t="s">
        <v>2203</v>
      </c>
      <c r="C442" t="s">
        <v>2245</v>
      </c>
      <c r="D442">
        <v>4</v>
      </c>
      <c r="E442">
        <v>49</v>
      </c>
    </row>
    <row r="443" spans="2:5">
      <c r="B443" t="s">
        <v>2203</v>
      </c>
      <c r="C443" t="s">
        <v>2244</v>
      </c>
      <c r="D443">
        <v>4</v>
      </c>
      <c r="E443">
        <v>50</v>
      </c>
    </row>
    <row r="444" spans="2:5">
      <c r="B444" t="s">
        <v>2203</v>
      </c>
      <c r="C444" t="s">
        <v>2243</v>
      </c>
      <c r="D444">
        <v>4</v>
      </c>
      <c r="E444">
        <v>51</v>
      </c>
    </row>
    <row r="445" spans="2:5">
      <c r="B445" t="s">
        <v>2203</v>
      </c>
      <c r="C445" t="s">
        <v>2242</v>
      </c>
      <c r="D445">
        <v>4</v>
      </c>
      <c r="E445">
        <v>52</v>
      </c>
    </row>
    <row r="446" spans="2:5">
      <c r="B446" t="s">
        <v>2203</v>
      </c>
      <c r="C446" t="s">
        <v>2241</v>
      </c>
      <c r="D446">
        <v>4</v>
      </c>
      <c r="E446">
        <v>53</v>
      </c>
    </row>
    <row r="447" spans="2:5">
      <c r="B447" t="s">
        <v>2203</v>
      </c>
      <c r="C447" t="s">
        <v>2240</v>
      </c>
      <c r="D447">
        <v>4</v>
      </c>
      <c r="E447">
        <v>54</v>
      </c>
    </row>
    <row r="448" spans="2:5">
      <c r="B448" t="s">
        <v>2203</v>
      </c>
      <c r="C448" t="s">
        <v>2239</v>
      </c>
      <c r="D448">
        <v>4</v>
      </c>
      <c r="E448">
        <v>55</v>
      </c>
    </row>
    <row r="449" spans="2:5">
      <c r="B449" t="s">
        <v>2203</v>
      </c>
      <c r="C449" t="s">
        <v>2238</v>
      </c>
      <c r="D449">
        <v>4</v>
      </c>
      <c r="E449">
        <v>56</v>
      </c>
    </row>
    <row r="450" spans="2:5">
      <c r="B450" t="s">
        <v>2203</v>
      </c>
      <c r="C450" t="s">
        <v>2237</v>
      </c>
      <c r="D450">
        <v>4</v>
      </c>
      <c r="E450">
        <v>57</v>
      </c>
    </row>
    <row r="451" spans="2:5">
      <c r="B451" t="s">
        <v>2203</v>
      </c>
      <c r="C451" t="s">
        <v>2236</v>
      </c>
      <c r="D451">
        <v>4</v>
      </c>
      <c r="E451">
        <v>58</v>
      </c>
    </row>
    <row r="452" spans="2:5">
      <c r="B452" t="s">
        <v>2203</v>
      </c>
      <c r="C452" t="s">
        <v>2235</v>
      </c>
      <c r="D452">
        <v>4</v>
      </c>
      <c r="E452">
        <v>59</v>
      </c>
    </row>
    <row r="453" spans="2:5">
      <c r="B453" t="s">
        <v>2203</v>
      </c>
      <c r="C453" t="s">
        <v>2234</v>
      </c>
      <c r="D453">
        <v>4</v>
      </c>
      <c r="E453">
        <v>60</v>
      </c>
    </row>
    <row r="454" spans="2:5">
      <c r="B454" t="s">
        <v>2203</v>
      </c>
      <c r="C454" t="s">
        <v>2233</v>
      </c>
      <c r="D454">
        <v>4</v>
      </c>
      <c r="E454">
        <v>61</v>
      </c>
    </row>
    <row r="455" spans="2:5">
      <c r="B455" t="s">
        <v>2203</v>
      </c>
      <c r="C455" t="s">
        <v>2232</v>
      </c>
      <c r="D455">
        <v>4</v>
      </c>
      <c r="E455">
        <v>62</v>
      </c>
    </row>
    <row r="456" spans="2:5">
      <c r="B456" t="s">
        <v>2203</v>
      </c>
      <c r="C456" t="s">
        <v>2231</v>
      </c>
      <c r="D456">
        <v>4</v>
      </c>
      <c r="E456">
        <v>63</v>
      </c>
    </row>
    <row r="457" spans="2:5">
      <c r="B457" t="s">
        <v>2203</v>
      </c>
      <c r="C457" t="s">
        <v>2230</v>
      </c>
      <c r="D457">
        <v>4</v>
      </c>
      <c r="E457">
        <v>64</v>
      </c>
    </row>
    <row r="458" spans="2:5">
      <c r="B458" t="s">
        <v>2203</v>
      </c>
      <c r="C458" t="s">
        <v>2229</v>
      </c>
      <c r="D458">
        <v>4</v>
      </c>
      <c r="E458">
        <v>65</v>
      </c>
    </row>
    <row r="459" spans="2:5">
      <c r="B459" t="s">
        <v>2203</v>
      </c>
      <c r="C459" t="s">
        <v>2228</v>
      </c>
      <c r="D459">
        <v>4</v>
      </c>
      <c r="E459">
        <v>66</v>
      </c>
    </row>
    <row r="460" spans="2:5">
      <c r="B460" t="s">
        <v>2203</v>
      </c>
      <c r="C460" t="s">
        <v>2227</v>
      </c>
      <c r="D460">
        <v>4</v>
      </c>
      <c r="E460">
        <v>67</v>
      </c>
    </row>
    <row r="461" spans="2:5">
      <c r="B461" t="s">
        <v>2203</v>
      </c>
      <c r="C461" t="s">
        <v>2226</v>
      </c>
      <c r="D461">
        <v>4</v>
      </c>
      <c r="E461">
        <v>68</v>
      </c>
    </row>
    <row r="462" spans="2:5">
      <c r="B462" t="s">
        <v>2203</v>
      </c>
      <c r="C462" t="s">
        <v>2225</v>
      </c>
      <c r="D462">
        <v>4</v>
      </c>
      <c r="E462">
        <v>69</v>
      </c>
    </row>
    <row r="463" spans="2:5">
      <c r="B463" t="s">
        <v>2203</v>
      </c>
      <c r="C463" t="s">
        <v>2224</v>
      </c>
      <c r="D463">
        <v>4</v>
      </c>
      <c r="E463">
        <v>70</v>
      </c>
    </row>
    <row r="464" spans="2:5">
      <c r="B464" t="s">
        <v>2203</v>
      </c>
      <c r="C464" t="s">
        <v>2223</v>
      </c>
      <c r="D464">
        <v>4</v>
      </c>
      <c r="E464">
        <v>71</v>
      </c>
    </row>
    <row r="465" spans="2:5">
      <c r="B465" t="s">
        <v>2203</v>
      </c>
      <c r="C465" t="s">
        <v>2222</v>
      </c>
      <c r="D465">
        <v>4</v>
      </c>
      <c r="E465">
        <v>72</v>
      </c>
    </row>
    <row r="466" spans="2:5">
      <c r="B466" t="s">
        <v>2203</v>
      </c>
      <c r="C466" t="s">
        <v>2221</v>
      </c>
      <c r="D466">
        <v>4</v>
      </c>
      <c r="E466">
        <v>73</v>
      </c>
    </row>
    <row r="467" spans="2:5">
      <c r="B467" t="s">
        <v>2203</v>
      </c>
      <c r="C467" t="s">
        <v>2220</v>
      </c>
      <c r="D467">
        <v>4</v>
      </c>
      <c r="E467">
        <v>74</v>
      </c>
    </row>
    <row r="468" spans="2:5">
      <c r="B468" t="s">
        <v>2203</v>
      </c>
      <c r="C468" t="s">
        <v>2219</v>
      </c>
      <c r="D468">
        <v>4</v>
      </c>
      <c r="E468">
        <v>75</v>
      </c>
    </row>
    <row r="469" spans="2:5">
      <c r="B469" t="s">
        <v>2203</v>
      </c>
      <c r="C469" t="s">
        <v>2218</v>
      </c>
      <c r="D469">
        <v>4</v>
      </c>
      <c r="E469">
        <v>76</v>
      </c>
    </row>
    <row r="470" spans="2:5">
      <c r="B470" t="s">
        <v>2203</v>
      </c>
      <c r="C470" t="s">
        <v>2217</v>
      </c>
      <c r="D470">
        <v>4</v>
      </c>
      <c r="E470">
        <v>77</v>
      </c>
    </row>
    <row r="471" spans="2:5">
      <c r="B471" t="s">
        <v>2203</v>
      </c>
      <c r="C471" t="s">
        <v>2216</v>
      </c>
      <c r="D471">
        <v>4</v>
      </c>
      <c r="E471">
        <v>78</v>
      </c>
    </row>
    <row r="472" spans="2:5">
      <c r="B472" t="s">
        <v>2203</v>
      </c>
      <c r="C472" t="s">
        <v>2215</v>
      </c>
      <c r="D472">
        <v>4</v>
      </c>
      <c r="E472">
        <v>79</v>
      </c>
    </row>
    <row r="473" spans="2:5">
      <c r="B473" t="s">
        <v>2203</v>
      </c>
      <c r="C473" t="s">
        <v>2214</v>
      </c>
      <c r="D473">
        <v>4</v>
      </c>
      <c r="E473">
        <v>80</v>
      </c>
    </row>
    <row r="474" spans="2:5">
      <c r="B474" t="s">
        <v>2203</v>
      </c>
      <c r="C474" t="s">
        <v>2213</v>
      </c>
      <c r="D474">
        <v>4</v>
      </c>
      <c r="E474">
        <v>81</v>
      </c>
    </row>
    <row r="475" spans="2:5">
      <c r="B475" t="s">
        <v>2203</v>
      </c>
      <c r="C475" t="s">
        <v>2212</v>
      </c>
      <c r="D475">
        <v>4</v>
      </c>
      <c r="E475">
        <v>82</v>
      </c>
    </row>
    <row r="476" spans="2:5">
      <c r="B476" t="s">
        <v>2203</v>
      </c>
      <c r="C476" t="s">
        <v>2211</v>
      </c>
      <c r="D476">
        <v>4</v>
      </c>
      <c r="E476">
        <v>83</v>
      </c>
    </row>
    <row r="477" spans="2:5">
      <c r="B477" t="s">
        <v>2203</v>
      </c>
      <c r="C477" t="s">
        <v>2210</v>
      </c>
      <c r="D477">
        <v>4</v>
      </c>
      <c r="E477">
        <v>84</v>
      </c>
    </row>
    <row r="478" spans="2:5">
      <c r="B478" t="s">
        <v>2203</v>
      </c>
      <c r="C478" t="s">
        <v>2209</v>
      </c>
      <c r="D478">
        <v>6</v>
      </c>
      <c r="E478">
        <v>85</v>
      </c>
    </row>
    <row r="479" spans="2:5">
      <c r="B479" t="s">
        <v>2203</v>
      </c>
      <c r="C479" t="s">
        <v>2208</v>
      </c>
      <c r="D479">
        <v>6</v>
      </c>
      <c r="E479">
        <v>86</v>
      </c>
    </row>
    <row r="480" spans="2:5">
      <c r="B480" t="s">
        <v>2203</v>
      </c>
      <c r="C480" t="s">
        <v>2207</v>
      </c>
      <c r="D480">
        <v>8</v>
      </c>
      <c r="E480">
        <v>87</v>
      </c>
    </row>
    <row r="481" spans="2:5">
      <c r="B481" t="s">
        <v>2203</v>
      </c>
      <c r="C481" t="s">
        <v>2206</v>
      </c>
      <c r="D481">
        <v>5</v>
      </c>
      <c r="E481">
        <v>88</v>
      </c>
    </row>
    <row r="482" spans="2:5">
      <c r="B482" t="s">
        <v>2203</v>
      </c>
      <c r="C482" t="s">
        <v>2205</v>
      </c>
      <c r="D482">
        <v>5</v>
      </c>
      <c r="E482">
        <v>89</v>
      </c>
    </row>
    <row r="483" spans="2:5">
      <c r="B483" t="s">
        <v>2203</v>
      </c>
      <c r="C483" t="s">
        <v>2204</v>
      </c>
      <c r="D483">
        <v>6</v>
      </c>
      <c r="E483">
        <v>90</v>
      </c>
    </row>
    <row r="484" spans="2:5">
      <c r="B484" t="s">
        <v>2203</v>
      </c>
      <c r="C484" t="s">
        <v>2202</v>
      </c>
      <c r="D484">
        <v>2</v>
      </c>
      <c r="E484">
        <v>91</v>
      </c>
    </row>
    <row r="485" spans="2:5">
      <c r="B485" t="s">
        <v>2194</v>
      </c>
      <c r="C485" t="s">
        <v>2201</v>
      </c>
      <c r="D485">
        <v>7</v>
      </c>
      <c r="E485">
        <v>92</v>
      </c>
    </row>
    <row r="486" spans="2:5">
      <c r="B486" t="s">
        <v>2194</v>
      </c>
      <c r="C486" t="s">
        <v>2200</v>
      </c>
      <c r="D486">
        <v>2</v>
      </c>
      <c r="E486">
        <v>93</v>
      </c>
    </row>
    <row r="487" spans="2:5">
      <c r="B487" t="s">
        <v>2194</v>
      </c>
      <c r="C487" t="s">
        <v>2199</v>
      </c>
      <c r="D487">
        <v>4</v>
      </c>
      <c r="E487">
        <v>94</v>
      </c>
    </row>
    <row r="488" spans="2:5">
      <c r="B488" t="s">
        <v>2194</v>
      </c>
      <c r="C488" t="s">
        <v>2198</v>
      </c>
      <c r="D488">
        <v>4</v>
      </c>
      <c r="E488">
        <v>95</v>
      </c>
    </row>
    <row r="489" spans="2:5">
      <c r="B489" t="s">
        <v>2194</v>
      </c>
      <c r="C489" t="s">
        <v>2197</v>
      </c>
      <c r="D489">
        <v>4</v>
      </c>
      <c r="E489">
        <v>96</v>
      </c>
    </row>
    <row r="490" spans="2:5">
      <c r="B490" t="s">
        <v>2194</v>
      </c>
      <c r="C490" t="s">
        <v>2196</v>
      </c>
      <c r="D490">
        <v>4</v>
      </c>
      <c r="E490">
        <v>96</v>
      </c>
    </row>
    <row r="491" spans="2:5">
      <c r="B491" t="s">
        <v>2194</v>
      </c>
      <c r="C491" t="s">
        <v>2195</v>
      </c>
      <c r="D491">
        <v>4</v>
      </c>
      <c r="E491">
        <v>96</v>
      </c>
    </row>
    <row r="492" spans="2:5">
      <c r="B492" t="s">
        <v>2194</v>
      </c>
      <c r="C492" t="s">
        <v>2193</v>
      </c>
      <c r="D492">
        <v>3</v>
      </c>
      <c r="E492">
        <v>97</v>
      </c>
    </row>
    <row r="493" spans="2:5">
      <c r="B493" t="s">
        <v>2088</v>
      </c>
      <c r="C493" t="s">
        <v>2192</v>
      </c>
      <c r="D493">
        <v>4</v>
      </c>
      <c r="E493">
        <v>1</v>
      </c>
    </row>
    <row r="494" spans="2:5">
      <c r="B494" t="s">
        <v>2088</v>
      </c>
      <c r="C494" t="s">
        <v>2191</v>
      </c>
      <c r="D494">
        <v>4</v>
      </c>
      <c r="E494">
        <v>2</v>
      </c>
    </row>
    <row r="495" spans="2:5">
      <c r="B495" t="s">
        <v>2088</v>
      </c>
      <c r="C495" t="s">
        <v>2190</v>
      </c>
      <c r="D495">
        <v>4</v>
      </c>
      <c r="E495">
        <v>3</v>
      </c>
    </row>
    <row r="496" spans="2:5">
      <c r="B496" t="s">
        <v>2088</v>
      </c>
      <c r="C496" t="s">
        <v>2189</v>
      </c>
      <c r="D496">
        <v>4</v>
      </c>
      <c r="E496">
        <v>4</v>
      </c>
    </row>
    <row r="497" spans="2:5">
      <c r="B497" t="s">
        <v>2088</v>
      </c>
      <c r="C497" t="s">
        <v>2188</v>
      </c>
      <c r="D497">
        <v>5</v>
      </c>
      <c r="E497">
        <v>5</v>
      </c>
    </row>
    <row r="498" spans="2:5">
      <c r="B498" t="s">
        <v>2088</v>
      </c>
      <c r="C498" t="s">
        <v>2187</v>
      </c>
      <c r="D498">
        <v>5</v>
      </c>
      <c r="E498">
        <v>6</v>
      </c>
    </row>
    <row r="499" spans="2:5">
      <c r="B499" t="s">
        <v>2088</v>
      </c>
      <c r="C499" t="s">
        <v>2186</v>
      </c>
      <c r="D499">
        <v>5</v>
      </c>
      <c r="E499">
        <v>7</v>
      </c>
    </row>
    <row r="500" spans="2:5">
      <c r="B500" t="s">
        <v>2088</v>
      </c>
      <c r="C500" t="s">
        <v>2185</v>
      </c>
      <c r="D500">
        <v>5</v>
      </c>
      <c r="E500">
        <v>8</v>
      </c>
    </row>
    <row r="501" spans="2:5">
      <c r="B501" t="s">
        <v>2088</v>
      </c>
      <c r="C501" t="s">
        <v>2184</v>
      </c>
      <c r="D501">
        <v>5</v>
      </c>
      <c r="E501">
        <v>9</v>
      </c>
    </row>
    <row r="502" spans="2:5">
      <c r="B502" t="s">
        <v>2088</v>
      </c>
      <c r="C502" t="s">
        <v>2183</v>
      </c>
      <c r="D502">
        <v>5</v>
      </c>
      <c r="E502">
        <v>10</v>
      </c>
    </row>
    <row r="503" spans="2:5">
      <c r="B503" t="s">
        <v>2088</v>
      </c>
      <c r="C503" t="s">
        <v>2182</v>
      </c>
      <c r="D503">
        <v>5</v>
      </c>
      <c r="E503">
        <v>11</v>
      </c>
    </row>
    <row r="504" spans="2:5">
      <c r="B504" t="s">
        <v>2088</v>
      </c>
      <c r="C504" t="s">
        <v>2181</v>
      </c>
      <c r="D504">
        <v>5</v>
      </c>
      <c r="E504">
        <v>12</v>
      </c>
    </row>
    <row r="505" spans="2:5">
      <c r="B505" t="s">
        <v>2088</v>
      </c>
      <c r="C505" t="s">
        <v>2180</v>
      </c>
      <c r="D505">
        <v>5</v>
      </c>
      <c r="E505">
        <v>13</v>
      </c>
    </row>
    <row r="506" spans="2:5">
      <c r="B506" t="s">
        <v>2088</v>
      </c>
      <c r="C506" t="s">
        <v>2179</v>
      </c>
      <c r="D506">
        <v>5</v>
      </c>
      <c r="E506">
        <v>14</v>
      </c>
    </row>
    <row r="507" spans="2:5">
      <c r="B507" t="s">
        <v>2088</v>
      </c>
      <c r="C507" t="s">
        <v>2178</v>
      </c>
      <c r="D507">
        <v>5</v>
      </c>
      <c r="E507">
        <v>15</v>
      </c>
    </row>
    <row r="508" spans="2:5">
      <c r="B508" t="s">
        <v>2088</v>
      </c>
      <c r="C508" t="s">
        <v>2177</v>
      </c>
      <c r="D508">
        <v>5</v>
      </c>
      <c r="E508">
        <v>16</v>
      </c>
    </row>
    <row r="509" spans="2:5">
      <c r="B509" t="s">
        <v>2088</v>
      </c>
      <c r="C509" t="s">
        <v>2176</v>
      </c>
      <c r="D509">
        <v>5</v>
      </c>
      <c r="E509">
        <v>17</v>
      </c>
    </row>
    <row r="510" spans="2:5">
      <c r="B510" t="s">
        <v>2088</v>
      </c>
      <c r="C510" t="s">
        <v>2175</v>
      </c>
      <c r="D510">
        <v>5</v>
      </c>
      <c r="E510">
        <v>18</v>
      </c>
    </row>
    <row r="511" spans="2:5">
      <c r="B511" t="s">
        <v>2088</v>
      </c>
      <c r="C511" t="s">
        <v>2174</v>
      </c>
      <c r="D511">
        <v>5</v>
      </c>
      <c r="E511">
        <v>19</v>
      </c>
    </row>
    <row r="512" spans="2:5">
      <c r="B512" t="s">
        <v>2088</v>
      </c>
      <c r="C512" t="s">
        <v>2173</v>
      </c>
      <c r="D512">
        <v>5</v>
      </c>
      <c r="E512">
        <v>20</v>
      </c>
    </row>
    <row r="513" spans="2:5">
      <c r="B513" t="s">
        <v>2088</v>
      </c>
      <c r="C513" t="s">
        <v>2172</v>
      </c>
      <c r="D513">
        <v>5</v>
      </c>
      <c r="E513">
        <v>21</v>
      </c>
    </row>
    <row r="514" spans="2:5">
      <c r="B514" t="s">
        <v>2088</v>
      </c>
      <c r="C514" t="s">
        <v>2171</v>
      </c>
      <c r="D514">
        <v>5</v>
      </c>
      <c r="E514">
        <v>22</v>
      </c>
    </row>
    <row r="515" spans="2:5">
      <c r="B515" t="s">
        <v>2088</v>
      </c>
      <c r="C515" t="s">
        <v>2170</v>
      </c>
      <c r="D515">
        <v>5</v>
      </c>
      <c r="E515">
        <v>23</v>
      </c>
    </row>
    <row r="516" spans="2:5">
      <c r="B516" t="s">
        <v>2106</v>
      </c>
      <c r="C516" t="s">
        <v>2169</v>
      </c>
      <c r="D516">
        <v>5</v>
      </c>
      <c r="E516">
        <v>24</v>
      </c>
    </row>
    <row r="517" spans="2:5">
      <c r="B517" t="s">
        <v>2106</v>
      </c>
      <c r="C517" t="s">
        <v>2168</v>
      </c>
      <c r="D517">
        <v>5</v>
      </c>
      <c r="E517">
        <v>25</v>
      </c>
    </row>
    <row r="518" spans="2:5">
      <c r="B518" t="s">
        <v>2106</v>
      </c>
      <c r="C518" t="s">
        <v>2167</v>
      </c>
      <c r="D518">
        <v>5</v>
      </c>
      <c r="E518">
        <v>26</v>
      </c>
    </row>
    <row r="519" spans="2:5">
      <c r="B519" t="s">
        <v>2106</v>
      </c>
      <c r="C519" t="s">
        <v>2166</v>
      </c>
      <c r="D519">
        <v>5</v>
      </c>
      <c r="E519">
        <v>27</v>
      </c>
    </row>
    <row r="520" spans="2:5">
      <c r="B520" t="s">
        <v>2106</v>
      </c>
      <c r="C520" t="s">
        <v>2165</v>
      </c>
      <c r="D520">
        <v>5</v>
      </c>
      <c r="E520">
        <v>28</v>
      </c>
    </row>
    <row r="521" spans="2:5">
      <c r="B521" t="s">
        <v>2106</v>
      </c>
      <c r="C521" t="s">
        <v>2164</v>
      </c>
      <c r="D521">
        <v>5</v>
      </c>
      <c r="E521">
        <v>29</v>
      </c>
    </row>
    <row r="522" spans="2:5">
      <c r="B522" t="s">
        <v>2106</v>
      </c>
      <c r="C522" t="s">
        <v>2163</v>
      </c>
      <c r="D522">
        <v>5</v>
      </c>
      <c r="E522">
        <v>30</v>
      </c>
    </row>
    <row r="523" spans="2:5">
      <c r="B523" t="s">
        <v>2106</v>
      </c>
      <c r="C523" t="s">
        <v>2162</v>
      </c>
      <c r="D523">
        <v>5</v>
      </c>
      <c r="E523">
        <v>31</v>
      </c>
    </row>
    <row r="524" spans="2:5">
      <c r="B524" t="s">
        <v>2106</v>
      </c>
      <c r="C524" t="s">
        <v>2161</v>
      </c>
      <c r="D524">
        <v>5</v>
      </c>
      <c r="E524">
        <v>32</v>
      </c>
    </row>
    <row r="525" spans="2:5">
      <c r="B525" t="s">
        <v>2106</v>
      </c>
      <c r="C525" t="s">
        <v>2160</v>
      </c>
      <c r="D525">
        <v>5</v>
      </c>
      <c r="E525">
        <v>33</v>
      </c>
    </row>
    <row r="526" spans="2:5">
      <c r="B526" t="s">
        <v>2106</v>
      </c>
      <c r="C526" t="s">
        <v>2159</v>
      </c>
      <c r="D526">
        <v>5</v>
      </c>
      <c r="E526">
        <v>34</v>
      </c>
    </row>
    <row r="527" spans="2:5">
      <c r="B527" t="s">
        <v>2106</v>
      </c>
      <c r="C527" t="s">
        <v>2158</v>
      </c>
      <c r="D527">
        <v>5</v>
      </c>
      <c r="E527">
        <v>35</v>
      </c>
    </row>
    <row r="528" spans="2:5">
      <c r="B528" t="s">
        <v>2106</v>
      </c>
      <c r="C528" t="s">
        <v>2157</v>
      </c>
      <c r="D528">
        <v>5</v>
      </c>
      <c r="E528">
        <v>36</v>
      </c>
    </row>
    <row r="529" spans="2:5">
      <c r="B529" t="s">
        <v>2106</v>
      </c>
      <c r="C529" t="s">
        <v>2156</v>
      </c>
      <c r="D529">
        <v>5</v>
      </c>
      <c r="E529">
        <v>37</v>
      </c>
    </row>
    <row r="530" spans="2:5">
      <c r="B530" t="s">
        <v>2106</v>
      </c>
      <c r="C530" t="s">
        <v>2155</v>
      </c>
      <c r="D530">
        <v>5</v>
      </c>
      <c r="E530">
        <v>38</v>
      </c>
    </row>
    <row r="531" spans="2:5">
      <c r="B531" t="s">
        <v>2106</v>
      </c>
      <c r="C531" t="s">
        <v>2154</v>
      </c>
      <c r="D531">
        <v>5</v>
      </c>
      <c r="E531">
        <v>39</v>
      </c>
    </row>
    <row r="532" spans="2:5">
      <c r="B532" t="s">
        <v>2106</v>
      </c>
      <c r="C532" t="s">
        <v>2153</v>
      </c>
      <c r="D532">
        <v>5</v>
      </c>
      <c r="E532">
        <v>40</v>
      </c>
    </row>
    <row r="533" spans="2:5">
      <c r="B533" t="s">
        <v>2106</v>
      </c>
      <c r="C533" t="s">
        <v>2152</v>
      </c>
      <c r="D533">
        <v>5</v>
      </c>
      <c r="E533">
        <v>41</v>
      </c>
    </row>
    <row r="534" spans="2:5">
      <c r="B534" t="s">
        <v>2106</v>
      </c>
      <c r="C534" t="s">
        <v>2151</v>
      </c>
      <c r="D534">
        <v>4</v>
      </c>
      <c r="E534">
        <v>42</v>
      </c>
    </row>
    <row r="535" spans="2:5">
      <c r="B535" t="s">
        <v>2106</v>
      </c>
      <c r="C535" t="s">
        <v>2150</v>
      </c>
      <c r="D535">
        <v>4</v>
      </c>
      <c r="E535">
        <v>43</v>
      </c>
    </row>
    <row r="536" spans="2:5">
      <c r="B536" t="s">
        <v>2106</v>
      </c>
      <c r="C536" t="s">
        <v>2149</v>
      </c>
      <c r="D536">
        <v>4</v>
      </c>
      <c r="E536">
        <v>44</v>
      </c>
    </row>
    <row r="537" spans="2:5">
      <c r="B537" t="s">
        <v>2106</v>
      </c>
      <c r="C537" t="s">
        <v>2148</v>
      </c>
      <c r="D537">
        <v>4</v>
      </c>
      <c r="E537">
        <v>45</v>
      </c>
    </row>
    <row r="538" spans="2:5">
      <c r="B538" t="s">
        <v>2106</v>
      </c>
      <c r="C538" t="s">
        <v>2147</v>
      </c>
      <c r="D538">
        <v>7</v>
      </c>
      <c r="E538">
        <v>46</v>
      </c>
    </row>
    <row r="539" spans="2:5">
      <c r="B539" t="s">
        <v>2106</v>
      </c>
      <c r="C539" t="s">
        <v>2146</v>
      </c>
      <c r="D539">
        <v>4</v>
      </c>
      <c r="E539">
        <v>47</v>
      </c>
    </row>
    <row r="540" spans="2:5">
      <c r="B540" t="s">
        <v>2106</v>
      </c>
      <c r="C540" t="s">
        <v>2145</v>
      </c>
      <c r="D540">
        <v>3</v>
      </c>
      <c r="E540">
        <v>48</v>
      </c>
    </row>
    <row r="541" spans="2:5">
      <c r="B541" t="s">
        <v>2106</v>
      </c>
      <c r="C541" t="s">
        <v>2144</v>
      </c>
      <c r="D541">
        <v>3</v>
      </c>
      <c r="E541">
        <v>49</v>
      </c>
    </row>
    <row r="542" spans="2:5">
      <c r="B542" t="s">
        <v>2106</v>
      </c>
      <c r="C542" t="s">
        <v>2143</v>
      </c>
      <c r="D542">
        <v>4</v>
      </c>
      <c r="E542">
        <v>50</v>
      </c>
    </row>
    <row r="543" spans="2:5">
      <c r="B543" t="s">
        <v>2106</v>
      </c>
      <c r="C543" t="s">
        <v>2142</v>
      </c>
      <c r="D543">
        <v>4</v>
      </c>
      <c r="E543">
        <v>51</v>
      </c>
    </row>
    <row r="544" spans="2:5">
      <c r="B544" t="s">
        <v>2106</v>
      </c>
      <c r="C544" t="s">
        <v>2141</v>
      </c>
      <c r="D544">
        <v>4</v>
      </c>
      <c r="E544">
        <v>52</v>
      </c>
    </row>
    <row r="545" spans="2:5">
      <c r="B545" t="s">
        <v>2106</v>
      </c>
      <c r="C545" t="s">
        <v>2140</v>
      </c>
      <c r="D545">
        <v>4</v>
      </c>
      <c r="E545">
        <v>53</v>
      </c>
    </row>
    <row r="546" spans="2:5">
      <c r="B546" t="s">
        <v>2106</v>
      </c>
      <c r="C546" t="s">
        <v>2139</v>
      </c>
      <c r="D546">
        <v>4</v>
      </c>
      <c r="E546">
        <v>54</v>
      </c>
    </row>
    <row r="547" spans="2:5">
      <c r="B547" t="s">
        <v>2106</v>
      </c>
      <c r="C547" t="s">
        <v>2138</v>
      </c>
      <c r="D547">
        <v>4</v>
      </c>
      <c r="E547">
        <v>55</v>
      </c>
    </row>
    <row r="548" spans="2:5">
      <c r="B548" t="s">
        <v>2106</v>
      </c>
      <c r="C548" t="s">
        <v>2137</v>
      </c>
      <c r="D548">
        <v>4</v>
      </c>
      <c r="E548">
        <v>56</v>
      </c>
    </row>
    <row r="549" spans="2:5">
      <c r="B549" t="s">
        <v>2106</v>
      </c>
      <c r="C549" t="s">
        <v>2136</v>
      </c>
      <c r="D549">
        <v>4</v>
      </c>
      <c r="E549">
        <v>57</v>
      </c>
    </row>
    <row r="550" spans="2:5">
      <c r="B550" t="s">
        <v>2106</v>
      </c>
      <c r="C550" t="s">
        <v>2135</v>
      </c>
      <c r="D550">
        <v>4</v>
      </c>
      <c r="E550">
        <v>58</v>
      </c>
    </row>
    <row r="551" spans="2:5">
      <c r="B551" t="s">
        <v>2106</v>
      </c>
      <c r="C551" t="s">
        <v>2134</v>
      </c>
      <c r="D551">
        <v>4</v>
      </c>
      <c r="E551">
        <v>59</v>
      </c>
    </row>
    <row r="552" spans="2:5">
      <c r="B552" t="s">
        <v>2106</v>
      </c>
      <c r="C552" t="s">
        <v>2133</v>
      </c>
      <c r="D552">
        <v>4</v>
      </c>
      <c r="E552">
        <v>60</v>
      </c>
    </row>
    <row r="553" spans="2:5">
      <c r="B553" t="s">
        <v>2106</v>
      </c>
      <c r="C553" t="s">
        <v>2132</v>
      </c>
      <c r="D553">
        <v>4</v>
      </c>
      <c r="E553">
        <v>61</v>
      </c>
    </row>
    <row r="554" spans="2:5">
      <c r="B554" t="s">
        <v>2106</v>
      </c>
      <c r="C554" t="s">
        <v>2131</v>
      </c>
      <c r="D554">
        <v>4</v>
      </c>
      <c r="E554">
        <v>62</v>
      </c>
    </row>
    <row r="555" spans="2:5">
      <c r="B555" t="s">
        <v>2106</v>
      </c>
      <c r="C555" t="s">
        <v>2130</v>
      </c>
      <c r="D555">
        <v>4</v>
      </c>
      <c r="E555">
        <v>63</v>
      </c>
    </row>
    <row r="556" spans="2:5">
      <c r="B556" t="s">
        <v>2106</v>
      </c>
      <c r="C556" t="s">
        <v>2129</v>
      </c>
      <c r="D556">
        <v>4</v>
      </c>
      <c r="E556">
        <v>64</v>
      </c>
    </row>
    <row r="557" spans="2:5">
      <c r="B557" t="s">
        <v>2106</v>
      </c>
      <c r="C557" t="s">
        <v>2128</v>
      </c>
      <c r="D557">
        <v>4</v>
      </c>
      <c r="E557">
        <v>65</v>
      </c>
    </row>
    <row r="558" spans="2:5">
      <c r="B558" t="s">
        <v>2106</v>
      </c>
      <c r="C558" t="s">
        <v>2127</v>
      </c>
      <c r="D558">
        <v>4</v>
      </c>
      <c r="E558">
        <v>66</v>
      </c>
    </row>
    <row r="559" spans="2:5">
      <c r="B559" t="s">
        <v>2106</v>
      </c>
      <c r="C559" t="s">
        <v>2126</v>
      </c>
      <c r="D559">
        <v>4</v>
      </c>
      <c r="E559">
        <v>67</v>
      </c>
    </row>
    <row r="560" spans="2:5">
      <c r="B560" t="s">
        <v>2106</v>
      </c>
      <c r="C560" t="s">
        <v>2125</v>
      </c>
      <c r="D560">
        <v>4</v>
      </c>
      <c r="E560">
        <v>68</v>
      </c>
    </row>
    <row r="561" spans="2:5">
      <c r="B561" t="s">
        <v>2106</v>
      </c>
      <c r="C561" t="s">
        <v>2124</v>
      </c>
      <c r="D561">
        <v>4</v>
      </c>
      <c r="E561">
        <v>69</v>
      </c>
    </row>
    <row r="562" spans="2:5">
      <c r="B562" t="s">
        <v>2106</v>
      </c>
      <c r="C562" t="s">
        <v>2123</v>
      </c>
      <c r="D562">
        <v>4</v>
      </c>
      <c r="E562">
        <v>70</v>
      </c>
    </row>
    <row r="563" spans="2:5">
      <c r="B563" t="s">
        <v>2106</v>
      </c>
      <c r="C563" t="s">
        <v>2122</v>
      </c>
      <c r="D563">
        <v>4</v>
      </c>
      <c r="E563">
        <v>71</v>
      </c>
    </row>
    <row r="564" spans="2:5">
      <c r="B564" t="s">
        <v>2106</v>
      </c>
      <c r="C564" t="s">
        <v>2121</v>
      </c>
      <c r="D564">
        <v>4</v>
      </c>
      <c r="E564">
        <v>72</v>
      </c>
    </row>
    <row r="565" spans="2:5">
      <c r="B565" t="s">
        <v>2106</v>
      </c>
      <c r="C565" t="s">
        <v>2120</v>
      </c>
      <c r="D565">
        <v>4</v>
      </c>
      <c r="E565">
        <v>73</v>
      </c>
    </row>
    <row r="566" spans="2:5">
      <c r="B566" t="s">
        <v>2106</v>
      </c>
      <c r="C566" t="s">
        <v>2119</v>
      </c>
      <c r="D566">
        <v>4</v>
      </c>
      <c r="E566">
        <v>74</v>
      </c>
    </row>
    <row r="567" spans="2:5">
      <c r="B567" t="s">
        <v>2106</v>
      </c>
      <c r="C567" t="s">
        <v>2118</v>
      </c>
      <c r="D567">
        <v>4</v>
      </c>
      <c r="E567">
        <v>75</v>
      </c>
    </row>
    <row r="568" spans="2:5">
      <c r="B568" t="s">
        <v>2106</v>
      </c>
      <c r="C568" t="s">
        <v>2117</v>
      </c>
      <c r="D568">
        <v>4</v>
      </c>
      <c r="E568">
        <v>76</v>
      </c>
    </row>
    <row r="569" spans="2:5">
      <c r="B569" t="s">
        <v>2106</v>
      </c>
      <c r="C569" t="s">
        <v>2116</v>
      </c>
      <c r="D569">
        <v>4</v>
      </c>
      <c r="E569">
        <v>77</v>
      </c>
    </row>
    <row r="570" spans="2:5">
      <c r="B570" t="s">
        <v>2106</v>
      </c>
      <c r="C570" t="s">
        <v>2115</v>
      </c>
      <c r="D570">
        <v>4</v>
      </c>
      <c r="E570">
        <v>78</v>
      </c>
    </row>
    <row r="571" spans="2:5">
      <c r="B571" t="s">
        <v>2106</v>
      </c>
      <c r="C571" t="s">
        <v>2114</v>
      </c>
      <c r="D571">
        <v>4</v>
      </c>
      <c r="E571">
        <v>79</v>
      </c>
    </row>
    <row r="572" spans="2:5">
      <c r="B572" t="s">
        <v>2106</v>
      </c>
      <c r="C572" t="s">
        <v>2113</v>
      </c>
      <c r="D572">
        <v>4</v>
      </c>
      <c r="E572">
        <v>80</v>
      </c>
    </row>
    <row r="573" spans="2:5">
      <c r="B573" t="s">
        <v>2106</v>
      </c>
      <c r="C573" t="s">
        <v>2112</v>
      </c>
      <c r="D573">
        <v>4</v>
      </c>
      <c r="E573">
        <v>81</v>
      </c>
    </row>
    <row r="574" spans="2:5">
      <c r="B574" t="s">
        <v>2106</v>
      </c>
      <c r="C574" t="s">
        <v>2111</v>
      </c>
      <c r="D574">
        <v>4</v>
      </c>
      <c r="E574">
        <v>82</v>
      </c>
    </row>
    <row r="575" spans="2:5">
      <c r="B575" t="s">
        <v>2106</v>
      </c>
      <c r="C575" t="s">
        <v>2110</v>
      </c>
      <c r="D575">
        <v>4</v>
      </c>
      <c r="E575">
        <v>83</v>
      </c>
    </row>
    <row r="576" spans="2:5">
      <c r="B576" t="s">
        <v>2106</v>
      </c>
      <c r="C576" t="s">
        <v>2109</v>
      </c>
      <c r="D576">
        <v>4</v>
      </c>
      <c r="E576">
        <v>84</v>
      </c>
    </row>
    <row r="577" spans="2:5">
      <c r="B577" t="s">
        <v>2106</v>
      </c>
      <c r="C577" t="s">
        <v>2108</v>
      </c>
      <c r="D577">
        <v>4</v>
      </c>
      <c r="E577">
        <v>85</v>
      </c>
    </row>
    <row r="578" spans="2:5">
      <c r="B578" t="s">
        <v>2106</v>
      </c>
      <c r="C578" t="s">
        <v>2107</v>
      </c>
      <c r="D578">
        <v>4</v>
      </c>
      <c r="E578">
        <v>86</v>
      </c>
    </row>
    <row r="579" spans="2:5">
      <c r="B579" t="s">
        <v>2106</v>
      </c>
      <c r="C579" t="s">
        <v>2105</v>
      </c>
      <c r="D579">
        <v>4</v>
      </c>
      <c r="E579">
        <v>87</v>
      </c>
    </row>
    <row r="580" spans="2:5">
      <c r="B580" t="s">
        <v>2088</v>
      </c>
      <c r="C580" t="s">
        <v>2104</v>
      </c>
      <c r="D580">
        <v>4</v>
      </c>
      <c r="E580">
        <v>88</v>
      </c>
    </row>
    <row r="581" spans="2:5">
      <c r="B581" t="s">
        <v>2088</v>
      </c>
      <c r="C581" t="s">
        <v>2103</v>
      </c>
      <c r="D581">
        <v>4</v>
      </c>
      <c r="E581">
        <v>89</v>
      </c>
    </row>
    <row r="582" spans="2:5">
      <c r="B582" t="s">
        <v>2088</v>
      </c>
      <c r="C582" t="s">
        <v>2102</v>
      </c>
      <c r="D582">
        <v>6</v>
      </c>
      <c r="E582">
        <v>90</v>
      </c>
    </row>
    <row r="583" spans="2:5">
      <c r="B583" t="s">
        <v>2088</v>
      </c>
      <c r="C583" t="s">
        <v>2101</v>
      </c>
      <c r="D583">
        <v>6</v>
      </c>
      <c r="E583">
        <v>91</v>
      </c>
    </row>
    <row r="584" spans="2:5">
      <c r="B584" t="s">
        <v>2088</v>
      </c>
      <c r="C584" t="s">
        <v>2100</v>
      </c>
      <c r="D584">
        <v>8</v>
      </c>
      <c r="E584">
        <v>92</v>
      </c>
    </row>
    <row r="585" spans="2:5">
      <c r="B585" t="s">
        <v>2088</v>
      </c>
      <c r="C585" t="s">
        <v>2099</v>
      </c>
      <c r="D585">
        <v>5</v>
      </c>
      <c r="E585">
        <v>93</v>
      </c>
    </row>
    <row r="586" spans="2:5">
      <c r="B586" t="s">
        <v>2088</v>
      </c>
      <c r="C586" t="s">
        <v>2098</v>
      </c>
      <c r="D586">
        <v>5</v>
      </c>
      <c r="E586">
        <v>94</v>
      </c>
    </row>
    <row r="587" spans="2:5">
      <c r="B587" t="s">
        <v>2088</v>
      </c>
      <c r="C587" t="s">
        <v>2097</v>
      </c>
      <c r="D587">
        <v>6</v>
      </c>
      <c r="E587">
        <v>95</v>
      </c>
    </row>
    <row r="588" spans="2:5">
      <c r="B588" t="s">
        <v>2088</v>
      </c>
      <c r="C588" t="s">
        <v>2096</v>
      </c>
      <c r="D588">
        <v>2</v>
      </c>
      <c r="E588">
        <v>96</v>
      </c>
    </row>
    <row r="589" spans="2:5">
      <c r="B589" t="s">
        <v>2088</v>
      </c>
      <c r="C589" t="s">
        <v>2095</v>
      </c>
      <c r="D589">
        <v>7</v>
      </c>
      <c r="E589">
        <v>97</v>
      </c>
    </row>
    <row r="590" spans="2:5">
      <c r="B590" t="s">
        <v>2088</v>
      </c>
      <c r="C590" t="s">
        <v>2094</v>
      </c>
      <c r="D590">
        <v>2</v>
      </c>
      <c r="E590">
        <v>98</v>
      </c>
    </row>
    <row r="591" spans="2:5">
      <c r="B591" t="s">
        <v>2088</v>
      </c>
      <c r="C591" t="s">
        <v>2093</v>
      </c>
      <c r="D591">
        <v>4</v>
      </c>
      <c r="E591">
        <v>99</v>
      </c>
    </row>
    <row r="592" spans="2:5">
      <c r="B592" t="s">
        <v>2088</v>
      </c>
      <c r="C592" t="s">
        <v>2092</v>
      </c>
      <c r="D592">
        <v>4</v>
      </c>
      <c r="E592">
        <v>100</v>
      </c>
    </row>
    <row r="593" spans="2:5">
      <c r="B593" t="s">
        <v>2088</v>
      </c>
      <c r="C593" t="s">
        <v>2091</v>
      </c>
      <c r="D593">
        <v>4</v>
      </c>
      <c r="E593">
        <v>101</v>
      </c>
    </row>
    <row r="594" spans="2:5">
      <c r="B594" t="s">
        <v>2088</v>
      </c>
      <c r="C594" t="s">
        <v>2090</v>
      </c>
      <c r="D594">
        <v>4</v>
      </c>
      <c r="E594">
        <v>101</v>
      </c>
    </row>
    <row r="595" spans="2:5">
      <c r="B595" t="s">
        <v>2088</v>
      </c>
      <c r="C595" t="s">
        <v>2089</v>
      </c>
      <c r="D595">
        <v>4</v>
      </c>
      <c r="E595">
        <v>101</v>
      </c>
    </row>
    <row r="596" spans="2:5">
      <c r="B596" t="s">
        <v>2088</v>
      </c>
      <c r="C596" t="s">
        <v>2087</v>
      </c>
      <c r="D596">
        <v>3</v>
      </c>
      <c r="E596">
        <v>102</v>
      </c>
    </row>
  </sheetData>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78B81-3AD3-40B5-A159-5FFAC4446197}">
  <sheetPr>
    <pageSetUpPr fitToPage="1"/>
  </sheetPr>
  <dimension ref="A1:BC197"/>
  <sheetViews>
    <sheetView zoomScaleNormal="100" workbookViewId="0">
      <pane xSplit="6" ySplit="3" topLeftCell="G101" activePane="bottomRight" state="frozen"/>
      <selection activeCell="B1" sqref="B1"/>
      <selection pane="topRight" activeCell="D1" sqref="D1"/>
      <selection pane="bottomLeft" activeCell="B4" sqref="B4"/>
      <selection pane="bottomRight" activeCell="I24" sqref="I24"/>
    </sheetView>
  </sheetViews>
  <sheetFormatPr baseColWidth="10" defaultColWidth="8.83203125" defaultRowHeight="14"/>
  <cols>
    <col min="1" max="1" width="4.6640625" customWidth="1"/>
    <col min="2" max="2" width="9.33203125" bestFit="1" customWidth="1"/>
    <col min="3" max="3" width="19.5" customWidth="1"/>
    <col min="4" max="4" width="18.33203125" style="1" bestFit="1" customWidth="1"/>
    <col min="5" max="5" width="18.33203125" style="1" customWidth="1"/>
    <col min="6" max="6" width="69" hidden="1" customWidth="1"/>
    <col min="7" max="7" width="7.5" customWidth="1"/>
    <col min="8" max="8" width="7.5" style="1" customWidth="1"/>
    <col min="9" max="45" width="7.5" customWidth="1"/>
    <col min="46" max="48" width="7.5" style="34" customWidth="1"/>
    <col min="49" max="53" width="7.5" customWidth="1"/>
    <col min="54" max="54" width="7.5" style="34" customWidth="1"/>
  </cols>
  <sheetData>
    <row r="1" spans="1:54" ht="28.5" customHeight="1" thickBot="1">
      <c r="F1" s="2" t="s">
        <v>43</v>
      </c>
      <c r="G1" s="1" t="str">
        <f t="shared" ref="G1:BA1" si="0">G3&amp;"_"&amp;$G$2</f>
        <v>H31_小４</v>
      </c>
      <c r="H1" s="1" t="str">
        <f>G3&amp;"_"&amp;$G$2</f>
        <v>H31_小４</v>
      </c>
      <c r="I1" s="1" t="str">
        <f t="shared" si="0"/>
        <v>H30_小４</v>
      </c>
      <c r="J1" s="1" t="str">
        <f>I3&amp;"_"&amp;$G$2</f>
        <v>H30_小４</v>
      </c>
      <c r="K1" s="1" t="str">
        <f t="shared" si="0"/>
        <v>H29_小４</v>
      </c>
      <c r="L1" s="1" t="str">
        <f t="shared" ref="L1" si="1">K3&amp;"_"&amp;$G$2</f>
        <v>H29_小４</v>
      </c>
      <c r="M1" s="1" t="str">
        <f t="shared" si="0"/>
        <v>H28_小４</v>
      </c>
      <c r="N1" s="1" t="str">
        <f t="shared" ref="N1" si="2">M3&amp;"_"&amp;$G$2</f>
        <v>H28_小４</v>
      </c>
      <c r="O1" s="1" t="str">
        <f t="shared" si="0"/>
        <v>H31_小４</v>
      </c>
      <c r="P1" s="1" t="str">
        <f t="shared" ref="P1" si="3">O3&amp;"_"&amp;$G$2</f>
        <v>H31_小４</v>
      </c>
      <c r="Q1" s="1" t="str">
        <f t="shared" si="0"/>
        <v>H30_小４</v>
      </c>
      <c r="R1" s="1" t="str">
        <f t="shared" ref="R1" si="4">Q3&amp;"_"&amp;$G$2</f>
        <v>H30_小４</v>
      </c>
      <c r="S1" s="1" t="str">
        <f t="shared" si="0"/>
        <v>H29_小４</v>
      </c>
      <c r="T1" s="1" t="str">
        <f t="shared" ref="T1" si="5">S3&amp;"_"&amp;$G$2</f>
        <v>H29_小４</v>
      </c>
      <c r="U1" s="1" t="str">
        <f t="shared" si="0"/>
        <v>H28_小４</v>
      </c>
      <c r="V1" s="1" t="str">
        <f t="shared" ref="V1" si="6">U3&amp;"_"&amp;$G$2</f>
        <v>H28_小４</v>
      </c>
      <c r="W1" s="1" t="str">
        <f t="shared" si="0"/>
        <v>H31_小４</v>
      </c>
      <c r="X1" s="1" t="str">
        <f t="shared" ref="X1" si="7">W3&amp;"_"&amp;$G$2</f>
        <v>H31_小４</v>
      </c>
      <c r="Y1" s="1" t="str">
        <f t="shared" si="0"/>
        <v>H30_小４</v>
      </c>
      <c r="Z1" s="1" t="str">
        <f t="shared" ref="Z1" si="8">Y3&amp;"_"&amp;$G$2</f>
        <v>H30_小４</v>
      </c>
      <c r="AA1" s="1" t="str">
        <f t="shared" si="0"/>
        <v>H29_小４</v>
      </c>
      <c r="AB1" s="1" t="str">
        <f t="shared" ref="AB1" si="9">AA3&amp;"_"&amp;$G$2</f>
        <v>H29_小４</v>
      </c>
      <c r="AC1" s="1" t="str">
        <f t="shared" si="0"/>
        <v>H28_小４</v>
      </c>
      <c r="AD1" s="1" t="str">
        <f t="shared" ref="AD1" si="10">AC3&amp;"_"&amp;$G$2</f>
        <v>H28_小４</v>
      </c>
      <c r="AE1" s="1" t="str">
        <f t="shared" si="0"/>
        <v>H31_小４</v>
      </c>
      <c r="AF1" s="1" t="str">
        <f t="shared" ref="AF1" si="11">AE3&amp;"_"&amp;$G$2</f>
        <v>H31_小４</v>
      </c>
      <c r="AG1" s="1" t="str">
        <f t="shared" si="0"/>
        <v>H30_小４</v>
      </c>
      <c r="AH1" s="1" t="str">
        <f t="shared" ref="AH1" si="12">AG3&amp;"_"&amp;$G$2</f>
        <v>H30_小４</v>
      </c>
      <c r="AI1" s="1" t="str">
        <f t="shared" si="0"/>
        <v>H29_小４</v>
      </c>
      <c r="AJ1" s="1" t="str">
        <f t="shared" ref="AJ1" si="13">AI3&amp;"_"&amp;$G$2</f>
        <v>H29_小４</v>
      </c>
      <c r="AK1" s="1" t="str">
        <f t="shared" si="0"/>
        <v>H28_小４</v>
      </c>
      <c r="AL1" s="1" t="str">
        <f t="shared" ref="AL1" si="14">AK3&amp;"_"&amp;$G$2</f>
        <v>H28_小４</v>
      </c>
      <c r="AM1" s="1" t="str">
        <f t="shared" si="0"/>
        <v>H31_小４</v>
      </c>
      <c r="AN1" s="1" t="str">
        <f t="shared" ref="AN1" si="15">AM3&amp;"_"&amp;$G$2</f>
        <v>H31_小４</v>
      </c>
      <c r="AO1" s="1" t="str">
        <f t="shared" si="0"/>
        <v>H30_小４</v>
      </c>
      <c r="AP1" s="1" t="str">
        <f t="shared" ref="AP1" si="16">AO3&amp;"_"&amp;$G$2</f>
        <v>H30_小４</v>
      </c>
      <c r="AQ1" s="1" t="str">
        <f t="shared" si="0"/>
        <v>H29_小４</v>
      </c>
      <c r="AR1" s="1" t="str">
        <f t="shared" ref="AR1" si="17">AQ3&amp;"_"&amp;$G$2</f>
        <v>H29_小４</v>
      </c>
      <c r="AS1" s="1" t="str">
        <f t="shared" si="0"/>
        <v>H28_小４</v>
      </c>
      <c r="AT1" s="1" t="str">
        <f t="shared" ref="AT1" si="18">AS3&amp;"_"&amp;$G$2</f>
        <v>H28_小４</v>
      </c>
      <c r="AU1" s="1" t="str">
        <f t="shared" si="0"/>
        <v>H31_小４</v>
      </c>
      <c r="AV1" s="1" t="str">
        <f t="shared" ref="AV1" si="19">AU3&amp;"_"&amp;$G$2</f>
        <v>H31_小４</v>
      </c>
      <c r="AW1" s="1" t="str">
        <f t="shared" si="0"/>
        <v>H30_小４</v>
      </c>
      <c r="AX1" s="1" t="str">
        <f t="shared" ref="AX1" si="20">AW3&amp;"_"&amp;$G$2</f>
        <v>H30_小４</v>
      </c>
      <c r="AY1" s="1" t="str">
        <f t="shared" si="0"/>
        <v>H29_小４</v>
      </c>
      <c r="AZ1" s="1" t="str">
        <f t="shared" ref="AZ1" si="21">AY3&amp;"_"&amp;$G$2</f>
        <v>H29_小４</v>
      </c>
      <c r="BA1" s="1" t="str">
        <f t="shared" si="0"/>
        <v>H28_小４</v>
      </c>
      <c r="BB1" s="1" t="str">
        <f t="shared" ref="BB1" si="22">BA3&amp;"_"&amp;$G$2</f>
        <v>H28_小４</v>
      </c>
    </row>
    <row r="2" spans="1:54" ht="17.25" customHeight="1" thickBot="1">
      <c r="B2" s="12"/>
      <c r="C2" s="12"/>
      <c r="D2" s="3"/>
      <c r="E2" s="14"/>
      <c r="F2" s="16"/>
      <c r="G2" s="289" t="s">
        <v>0</v>
      </c>
      <c r="H2" s="290"/>
      <c r="I2" s="290"/>
      <c r="J2" s="290"/>
      <c r="K2" s="290"/>
      <c r="L2" s="290"/>
      <c r="M2" s="290"/>
      <c r="N2" s="291"/>
      <c r="O2" s="292" t="s">
        <v>1</v>
      </c>
      <c r="P2" s="293"/>
      <c r="Q2" s="293"/>
      <c r="R2" s="293"/>
      <c r="S2" s="293"/>
      <c r="T2" s="293"/>
      <c r="U2" s="293"/>
      <c r="V2" s="294"/>
      <c r="W2" s="295" t="s">
        <v>2</v>
      </c>
      <c r="X2" s="296"/>
      <c r="Y2" s="296"/>
      <c r="Z2" s="296"/>
      <c r="AA2" s="296"/>
      <c r="AB2" s="296"/>
      <c r="AC2" s="296"/>
      <c r="AD2" s="297"/>
      <c r="AE2" s="298" t="s">
        <v>3</v>
      </c>
      <c r="AF2" s="299"/>
      <c r="AG2" s="299"/>
      <c r="AH2" s="299"/>
      <c r="AI2" s="299"/>
      <c r="AJ2" s="299"/>
      <c r="AK2" s="299"/>
      <c r="AL2" s="300"/>
      <c r="AM2" s="301" t="s">
        <v>4</v>
      </c>
      <c r="AN2" s="302"/>
      <c r="AO2" s="302"/>
      <c r="AP2" s="302"/>
      <c r="AQ2" s="302"/>
      <c r="AR2" s="302"/>
      <c r="AS2" s="302"/>
      <c r="AT2" s="303"/>
      <c r="AU2" s="286" t="s">
        <v>5</v>
      </c>
      <c r="AV2" s="287"/>
      <c r="AW2" s="287"/>
      <c r="AX2" s="287"/>
      <c r="AY2" s="287"/>
      <c r="AZ2" s="287"/>
      <c r="BA2" s="287"/>
      <c r="BB2" s="288"/>
    </row>
    <row r="3" spans="1:54" ht="17.25" customHeight="1">
      <c r="B3" s="12"/>
      <c r="C3" s="12"/>
      <c r="D3" s="3"/>
      <c r="E3" s="14"/>
      <c r="F3" s="16"/>
      <c r="G3" s="98" t="s">
        <v>1959</v>
      </c>
      <c r="H3" s="100" t="s">
        <v>135</v>
      </c>
      <c r="I3" s="105" t="s">
        <v>1361</v>
      </c>
      <c r="J3" s="99" t="s">
        <v>135</v>
      </c>
      <c r="K3" s="101" t="s">
        <v>127</v>
      </c>
      <c r="L3" s="100" t="s">
        <v>135</v>
      </c>
      <c r="M3" s="101" t="s">
        <v>128</v>
      </c>
      <c r="N3" s="99" t="s">
        <v>135</v>
      </c>
      <c r="O3" s="98" t="s">
        <v>1959</v>
      </c>
      <c r="P3" s="100" t="s">
        <v>135</v>
      </c>
      <c r="Q3" s="105" t="s">
        <v>1361</v>
      </c>
      <c r="R3" s="99" t="s">
        <v>135</v>
      </c>
      <c r="S3" s="101" t="s">
        <v>127</v>
      </c>
      <c r="T3" s="100" t="s">
        <v>135</v>
      </c>
      <c r="U3" s="101" t="s">
        <v>128</v>
      </c>
      <c r="V3" s="102" t="s">
        <v>135</v>
      </c>
      <c r="W3" s="98" t="s">
        <v>1959</v>
      </c>
      <c r="X3" s="100" t="s">
        <v>135</v>
      </c>
      <c r="Y3" s="105" t="s">
        <v>1361</v>
      </c>
      <c r="Z3" s="99" t="s">
        <v>135</v>
      </c>
      <c r="AA3" s="101" t="s">
        <v>127</v>
      </c>
      <c r="AB3" s="100" t="s">
        <v>135</v>
      </c>
      <c r="AC3" s="101" t="s">
        <v>128</v>
      </c>
      <c r="AD3" s="99" t="s">
        <v>135</v>
      </c>
      <c r="AE3" s="175" t="s">
        <v>1959</v>
      </c>
      <c r="AF3" s="176" t="s">
        <v>135</v>
      </c>
      <c r="AG3" s="105" t="s">
        <v>1361</v>
      </c>
      <c r="AH3" s="99" t="s">
        <v>135</v>
      </c>
      <c r="AI3" s="101" t="s">
        <v>127</v>
      </c>
      <c r="AJ3" s="103" t="s">
        <v>135</v>
      </c>
      <c r="AK3" s="101" t="s">
        <v>128</v>
      </c>
      <c r="AL3" s="102" t="s">
        <v>135</v>
      </c>
      <c r="AM3" s="175" t="s">
        <v>1959</v>
      </c>
      <c r="AN3" s="176" t="s">
        <v>135</v>
      </c>
      <c r="AO3" s="105" t="s">
        <v>1361</v>
      </c>
      <c r="AP3" s="100" t="s">
        <v>135</v>
      </c>
      <c r="AQ3" s="105" t="s">
        <v>127</v>
      </c>
      <c r="AR3" s="103" t="s">
        <v>135</v>
      </c>
      <c r="AS3" s="101" t="s">
        <v>128</v>
      </c>
      <c r="AT3" s="102" t="s">
        <v>135</v>
      </c>
      <c r="AU3" s="175" t="s">
        <v>1959</v>
      </c>
      <c r="AV3" s="176" t="s">
        <v>135</v>
      </c>
      <c r="AW3" s="105" t="s">
        <v>1361</v>
      </c>
      <c r="AX3" s="99" t="s">
        <v>135</v>
      </c>
      <c r="AY3" s="101" t="s">
        <v>127</v>
      </c>
      <c r="AZ3" s="103" t="s">
        <v>135</v>
      </c>
      <c r="BA3" s="101" t="s">
        <v>128</v>
      </c>
      <c r="BB3" s="104" t="s">
        <v>135</v>
      </c>
    </row>
    <row r="4" spans="1:54" ht="17.25" customHeight="1">
      <c r="B4" s="13" t="s">
        <v>130</v>
      </c>
      <c r="C4" s="13" t="s">
        <v>1358</v>
      </c>
      <c r="D4" s="4"/>
      <c r="E4" s="15" t="s">
        <v>1359</v>
      </c>
      <c r="F4" s="17" t="s">
        <v>44</v>
      </c>
      <c r="G4" s="177"/>
      <c r="H4" s="4"/>
      <c r="I4" s="10"/>
      <c r="J4" s="15"/>
      <c r="K4" s="4"/>
      <c r="L4" s="4"/>
      <c r="M4" s="4"/>
      <c r="N4" s="15"/>
      <c r="O4" s="7"/>
      <c r="P4" s="4"/>
      <c r="Q4" s="10"/>
      <c r="R4" s="15"/>
      <c r="S4" s="4"/>
      <c r="T4" s="20"/>
      <c r="U4" s="4"/>
      <c r="V4" s="24"/>
      <c r="W4" s="178"/>
      <c r="X4" s="20"/>
      <c r="Y4" s="10"/>
      <c r="Z4" s="15"/>
      <c r="AA4" s="4"/>
      <c r="AB4" s="4"/>
      <c r="AC4" s="4"/>
      <c r="AD4" s="15"/>
      <c r="AE4" s="179"/>
      <c r="AF4" s="4"/>
      <c r="AG4" s="10"/>
      <c r="AH4" s="15"/>
      <c r="AI4" s="4"/>
      <c r="AJ4" s="20"/>
      <c r="AK4" s="4"/>
      <c r="AL4" s="24"/>
      <c r="AM4" s="180"/>
      <c r="AN4" s="20"/>
      <c r="AO4" s="10"/>
      <c r="AP4" s="4"/>
      <c r="AQ4" s="10"/>
      <c r="AR4" s="20"/>
      <c r="AS4" s="4"/>
      <c r="AT4" s="24"/>
      <c r="AU4" s="180"/>
      <c r="AV4" s="20"/>
      <c r="AW4" s="10"/>
      <c r="AX4" s="15"/>
      <c r="AY4" s="4"/>
      <c r="AZ4" s="20"/>
      <c r="BA4" s="4"/>
      <c r="BB4" s="29"/>
    </row>
    <row r="5" spans="1:54" ht="17.25" customHeight="1">
      <c r="A5">
        <v>93</v>
      </c>
      <c r="B5" s="13">
        <v>84</v>
      </c>
      <c r="C5" s="13" t="s">
        <v>1497</v>
      </c>
      <c r="D5" s="41" t="s">
        <v>242</v>
      </c>
      <c r="E5" s="171" t="s">
        <v>1496</v>
      </c>
      <c r="F5" s="16" t="s">
        <v>117</v>
      </c>
      <c r="G5" s="181">
        <v>1</v>
      </c>
      <c r="H5" s="186" t="s">
        <v>198</v>
      </c>
      <c r="I5" s="9"/>
      <c r="J5" s="19"/>
      <c r="K5" s="3">
        <v>1</v>
      </c>
      <c r="L5" s="19" t="s">
        <v>1407</v>
      </c>
      <c r="M5" s="3"/>
      <c r="N5" s="23"/>
      <c r="O5" s="182"/>
      <c r="P5" s="186"/>
      <c r="Q5" s="9">
        <v>1</v>
      </c>
      <c r="R5" s="19" t="s">
        <v>1453</v>
      </c>
      <c r="S5" s="3"/>
      <c r="T5" s="19"/>
      <c r="U5" s="3" t="s">
        <v>129</v>
      </c>
      <c r="V5" s="23" t="s">
        <v>1414</v>
      </c>
      <c r="W5" s="185" t="s">
        <v>1971</v>
      </c>
      <c r="X5" s="19" t="s">
        <v>184</v>
      </c>
      <c r="Y5" s="9"/>
      <c r="Z5" s="19"/>
      <c r="AA5" s="3">
        <v>1</v>
      </c>
      <c r="AB5" s="19" t="s">
        <v>1449</v>
      </c>
      <c r="AC5" s="3"/>
      <c r="AD5" s="23"/>
      <c r="AE5" s="184"/>
      <c r="AF5" s="19"/>
      <c r="AG5" s="9">
        <v>1</v>
      </c>
      <c r="AH5" s="23" t="s">
        <v>1446</v>
      </c>
      <c r="AI5" s="3"/>
      <c r="AJ5" s="19"/>
      <c r="AK5" s="3" t="s">
        <v>129</v>
      </c>
      <c r="AL5" s="23" t="s">
        <v>1413</v>
      </c>
      <c r="AM5" s="183">
        <v>1</v>
      </c>
      <c r="AN5" s="19" t="s">
        <v>182</v>
      </c>
      <c r="AO5" s="9"/>
      <c r="AP5" s="19"/>
      <c r="AQ5" s="9">
        <v>1</v>
      </c>
      <c r="AR5" s="19" t="s">
        <v>1451</v>
      </c>
      <c r="AS5" s="3"/>
      <c r="AT5" s="23"/>
      <c r="AU5" s="184"/>
      <c r="AV5" s="187"/>
      <c r="AW5" s="9">
        <v>1</v>
      </c>
      <c r="AX5" s="23" t="s">
        <v>182</v>
      </c>
      <c r="AY5" s="3"/>
      <c r="AZ5" s="19"/>
      <c r="BA5" s="3" t="s">
        <v>129</v>
      </c>
      <c r="BB5" s="30" t="s">
        <v>1454</v>
      </c>
    </row>
    <row r="6" spans="1:54" ht="17.25" customHeight="1">
      <c r="A6">
        <v>94</v>
      </c>
      <c r="B6" s="13">
        <v>85</v>
      </c>
      <c r="C6" s="13" t="s">
        <v>1497</v>
      </c>
      <c r="D6" s="41" t="s">
        <v>242</v>
      </c>
      <c r="E6" s="171" t="s">
        <v>1496</v>
      </c>
      <c r="F6" s="16" t="s">
        <v>98</v>
      </c>
      <c r="G6" s="181">
        <v>1</v>
      </c>
      <c r="H6" s="186" t="s">
        <v>199</v>
      </c>
      <c r="I6" s="9">
        <v>1</v>
      </c>
      <c r="J6" s="19" t="s">
        <v>198</v>
      </c>
      <c r="K6" s="3">
        <v>1</v>
      </c>
      <c r="L6" s="19" t="s">
        <v>1409</v>
      </c>
      <c r="M6" s="3" t="s">
        <v>129</v>
      </c>
      <c r="N6" s="23" t="s">
        <v>1416</v>
      </c>
      <c r="O6" s="8">
        <v>1</v>
      </c>
      <c r="P6" s="186" t="s">
        <v>193</v>
      </c>
      <c r="Q6" s="9">
        <v>1</v>
      </c>
      <c r="R6" s="19" t="s">
        <v>1455</v>
      </c>
      <c r="S6" s="3">
        <v>1</v>
      </c>
      <c r="T6" s="19" t="s">
        <v>1446</v>
      </c>
      <c r="U6" s="3" t="s">
        <v>129</v>
      </c>
      <c r="V6" s="23" t="s">
        <v>177</v>
      </c>
      <c r="W6" s="182">
        <v>1</v>
      </c>
      <c r="X6" s="19" t="s">
        <v>185</v>
      </c>
      <c r="Y6" s="9">
        <v>1</v>
      </c>
      <c r="Z6" s="19" t="s">
        <v>181</v>
      </c>
      <c r="AA6" s="3">
        <v>1</v>
      </c>
      <c r="AB6" s="19" t="s">
        <v>180</v>
      </c>
      <c r="AC6" s="3" t="s">
        <v>129</v>
      </c>
      <c r="AD6" s="23" t="s">
        <v>1452</v>
      </c>
      <c r="AE6" s="183">
        <v>1</v>
      </c>
      <c r="AF6" s="19" t="s">
        <v>181</v>
      </c>
      <c r="AG6" s="9">
        <v>1</v>
      </c>
      <c r="AH6" s="23" t="s">
        <v>181</v>
      </c>
      <c r="AI6" s="3">
        <v>1</v>
      </c>
      <c r="AJ6" s="19" t="s">
        <v>1410</v>
      </c>
      <c r="AK6" s="3" t="s">
        <v>129</v>
      </c>
      <c r="AL6" s="23" t="s">
        <v>164</v>
      </c>
      <c r="AM6" s="183">
        <v>1</v>
      </c>
      <c r="AN6" s="19" t="s">
        <v>183</v>
      </c>
      <c r="AO6" s="9">
        <v>1</v>
      </c>
      <c r="AP6" s="19" t="s">
        <v>1456</v>
      </c>
      <c r="AQ6" s="9">
        <v>1</v>
      </c>
      <c r="AR6" s="19" t="s">
        <v>182</v>
      </c>
      <c r="AS6" s="3" t="s">
        <v>129</v>
      </c>
      <c r="AT6" s="23" t="s">
        <v>1449</v>
      </c>
      <c r="AU6" s="183">
        <v>1</v>
      </c>
      <c r="AV6" s="187" t="s">
        <v>188</v>
      </c>
      <c r="AW6" s="9">
        <v>1</v>
      </c>
      <c r="AX6" s="23" t="s">
        <v>183</v>
      </c>
      <c r="AY6" s="3">
        <v>1</v>
      </c>
      <c r="AZ6" s="19" t="s">
        <v>182</v>
      </c>
      <c r="BA6" s="3" t="s">
        <v>129</v>
      </c>
      <c r="BB6" s="30" t="s">
        <v>184</v>
      </c>
    </row>
    <row r="7" spans="1:54" ht="17.25" customHeight="1">
      <c r="A7">
        <v>95</v>
      </c>
      <c r="B7" s="13">
        <v>86</v>
      </c>
      <c r="C7" s="13" t="s">
        <v>1497</v>
      </c>
      <c r="D7" s="41" t="s">
        <v>242</v>
      </c>
      <c r="E7" s="171" t="s">
        <v>1496</v>
      </c>
      <c r="F7" s="16" t="s">
        <v>99</v>
      </c>
      <c r="G7" s="181">
        <v>1</v>
      </c>
      <c r="H7" s="186" t="s">
        <v>200</v>
      </c>
      <c r="I7" s="9">
        <v>1</v>
      </c>
      <c r="J7" s="19" t="s">
        <v>199</v>
      </c>
      <c r="K7" s="3">
        <v>1</v>
      </c>
      <c r="L7" s="19" t="s">
        <v>173</v>
      </c>
      <c r="M7" s="3" t="s">
        <v>129</v>
      </c>
      <c r="N7" s="23" t="s">
        <v>165</v>
      </c>
      <c r="O7" s="8">
        <v>1</v>
      </c>
      <c r="P7" s="186" t="s">
        <v>194</v>
      </c>
      <c r="Q7" s="9">
        <v>1</v>
      </c>
      <c r="R7" s="19" t="s">
        <v>186</v>
      </c>
      <c r="S7" s="3">
        <v>1</v>
      </c>
      <c r="T7" s="19" t="s">
        <v>181</v>
      </c>
      <c r="U7" s="3" t="s">
        <v>129</v>
      </c>
      <c r="V7" s="23" t="s">
        <v>178</v>
      </c>
      <c r="W7" s="182">
        <v>1</v>
      </c>
      <c r="X7" s="19" t="s">
        <v>186</v>
      </c>
      <c r="Y7" s="9">
        <v>1</v>
      </c>
      <c r="Z7" s="19" t="s">
        <v>182</v>
      </c>
      <c r="AA7" s="3">
        <v>1</v>
      </c>
      <c r="AB7" s="19" t="s">
        <v>181</v>
      </c>
      <c r="AC7" s="3" t="s">
        <v>129</v>
      </c>
      <c r="AD7" s="23" t="s">
        <v>183</v>
      </c>
      <c r="AE7" s="183">
        <v>1</v>
      </c>
      <c r="AF7" s="19" t="s">
        <v>182</v>
      </c>
      <c r="AG7" s="9">
        <v>1</v>
      </c>
      <c r="AH7" s="23" t="s">
        <v>182</v>
      </c>
      <c r="AI7" s="3">
        <v>1</v>
      </c>
      <c r="AJ7" s="19" t="s">
        <v>174</v>
      </c>
      <c r="AK7" s="3" t="s">
        <v>129</v>
      </c>
      <c r="AL7" s="23" t="s">
        <v>165</v>
      </c>
      <c r="AM7" s="183">
        <v>1</v>
      </c>
      <c r="AN7" s="19" t="s">
        <v>184</v>
      </c>
      <c r="AO7" s="9">
        <v>1</v>
      </c>
      <c r="AP7" s="19" t="s">
        <v>1457</v>
      </c>
      <c r="AQ7" s="9">
        <v>1</v>
      </c>
      <c r="AR7" s="19" t="s">
        <v>183</v>
      </c>
      <c r="AS7" s="3" t="s">
        <v>129</v>
      </c>
      <c r="AT7" s="23" t="s">
        <v>180</v>
      </c>
      <c r="AU7" s="183">
        <v>1</v>
      </c>
      <c r="AV7" s="187" t="s">
        <v>189</v>
      </c>
      <c r="AW7" s="9">
        <v>1</v>
      </c>
      <c r="AX7" s="23" t="s">
        <v>184</v>
      </c>
      <c r="AY7" s="3">
        <v>1</v>
      </c>
      <c r="AZ7" s="19" t="s">
        <v>183</v>
      </c>
      <c r="BA7" s="3" t="s">
        <v>129</v>
      </c>
      <c r="BB7" s="30" t="s">
        <v>185</v>
      </c>
    </row>
    <row r="8" spans="1:54" ht="17.25" customHeight="1">
      <c r="A8">
        <v>96</v>
      </c>
      <c r="B8" s="13">
        <v>87</v>
      </c>
      <c r="C8" s="13" t="s">
        <v>1497</v>
      </c>
      <c r="D8" s="41" t="s">
        <v>242</v>
      </c>
      <c r="E8" s="171" t="s">
        <v>1496</v>
      </c>
      <c r="F8" s="42" t="s">
        <v>1458</v>
      </c>
      <c r="G8" s="181">
        <v>1</v>
      </c>
      <c r="H8" s="186" t="s">
        <v>201</v>
      </c>
      <c r="I8" s="9">
        <v>1</v>
      </c>
      <c r="J8" s="19" t="s">
        <v>200</v>
      </c>
      <c r="K8" s="3">
        <v>1</v>
      </c>
      <c r="L8" s="19" t="s">
        <v>174</v>
      </c>
      <c r="M8" s="3" t="s">
        <v>129</v>
      </c>
      <c r="N8" s="23" t="s">
        <v>166</v>
      </c>
      <c r="O8" s="8">
        <v>1</v>
      </c>
      <c r="P8" s="186" t="s">
        <v>195</v>
      </c>
      <c r="Q8" s="9">
        <v>1</v>
      </c>
      <c r="R8" s="19" t="s">
        <v>187</v>
      </c>
      <c r="S8" s="3">
        <v>1</v>
      </c>
      <c r="T8" s="19" t="s">
        <v>182</v>
      </c>
      <c r="U8" s="3" t="s">
        <v>129</v>
      </c>
      <c r="V8" s="23" t="s">
        <v>179</v>
      </c>
      <c r="W8" s="182">
        <v>1</v>
      </c>
      <c r="X8" s="19" t="s">
        <v>187</v>
      </c>
      <c r="Y8" s="9">
        <v>1</v>
      </c>
      <c r="Z8" s="19" t="s">
        <v>183</v>
      </c>
      <c r="AA8" s="3">
        <v>1</v>
      </c>
      <c r="AB8" s="19" t="s">
        <v>182</v>
      </c>
      <c r="AC8" s="3" t="s">
        <v>129</v>
      </c>
      <c r="AD8" s="23" t="s">
        <v>184</v>
      </c>
      <c r="AE8" s="183">
        <v>1</v>
      </c>
      <c r="AF8" s="19" t="s">
        <v>183</v>
      </c>
      <c r="AG8" s="9">
        <v>1</v>
      </c>
      <c r="AH8" s="23" t="s">
        <v>183</v>
      </c>
      <c r="AI8" s="3">
        <v>1</v>
      </c>
      <c r="AJ8" s="19" t="s">
        <v>175</v>
      </c>
      <c r="AK8" s="3" t="s">
        <v>129</v>
      </c>
      <c r="AL8" s="23" t="s">
        <v>166</v>
      </c>
      <c r="AM8" s="183">
        <v>1</v>
      </c>
      <c r="AN8" s="19" t="s">
        <v>185</v>
      </c>
      <c r="AO8" s="9">
        <v>1</v>
      </c>
      <c r="AP8" s="19" t="s">
        <v>1444</v>
      </c>
      <c r="AQ8" s="9">
        <v>1</v>
      </c>
      <c r="AR8" s="19" t="s">
        <v>184</v>
      </c>
      <c r="AS8" s="3" t="s">
        <v>129</v>
      </c>
      <c r="AT8" s="23" t="s">
        <v>181</v>
      </c>
      <c r="AU8" s="183">
        <v>1</v>
      </c>
      <c r="AV8" s="187" t="s">
        <v>190</v>
      </c>
      <c r="AW8" s="9">
        <v>1</v>
      </c>
      <c r="AX8" s="23" t="s">
        <v>185</v>
      </c>
      <c r="AY8" s="3">
        <v>1</v>
      </c>
      <c r="AZ8" s="19" t="s">
        <v>184</v>
      </c>
      <c r="BA8" s="3" t="s">
        <v>129</v>
      </c>
      <c r="BB8" s="30" t="s">
        <v>186</v>
      </c>
    </row>
    <row r="9" spans="1:54" ht="17.25" customHeight="1">
      <c r="A9">
        <v>97</v>
      </c>
      <c r="B9" s="13">
        <v>88</v>
      </c>
      <c r="C9" s="13" t="s">
        <v>1497</v>
      </c>
      <c r="D9" s="41" t="s">
        <v>242</v>
      </c>
      <c r="E9" s="171" t="s">
        <v>1496</v>
      </c>
      <c r="F9" s="16" t="s">
        <v>100</v>
      </c>
      <c r="G9" s="181">
        <v>1</v>
      </c>
      <c r="H9" s="186" t="s">
        <v>202</v>
      </c>
      <c r="I9" s="9">
        <v>1</v>
      </c>
      <c r="J9" s="23" t="s">
        <v>201</v>
      </c>
      <c r="K9" s="3">
        <v>1</v>
      </c>
      <c r="L9" s="19" t="s">
        <v>175</v>
      </c>
      <c r="M9" s="3" t="s">
        <v>129</v>
      </c>
      <c r="N9" s="23" t="s">
        <v>167</v>
      </c>
      <c r="O9" s="8">
        <v>1</v>
      </c>
      <c r="P9" s="186" t="s">
        <v>196</v>
      </c>
      <c r="Q9" s="9">
        <v>1</v>
      </c>
      <c r="R9" s="23" t="s">
        <v>188</v>
      </c>
      <c r="S9" s="3">
        <v>1</v>
      </c>
      <c r="T9" s="19" t="s">
        <v>183</v>
      </c>
      <c r="U9" s="3" t="s">
        <v>129</v>
      </c>
      <c r="V9" s="23" t="s">
        <v>180</v>
      </c>
      <c r="W9" s="182">
        <v>1</v>
      </c>
      <c r="X9" s="19" t="s">
        <v>188</v>
      </c>
      <c r="Y9" s="9">
        <v>1</v>
      </c>
      <c r="Z9" s="23" t="s">
        <v>184</v>
      </c>
      <c r="AA9" s="3">
        <v>1</v>
      </c>
      <c r="AB9" s="19" t="s">
        <v>183</v>
      </c>
      <c r="AC9" s="3" t="s">
        <v>129</v>
      </c>
      <c r="AD9" s="23" t="s">
        <v>185</v>
      </c>
      <c r="AE9" s="183">
        <v>1</v>
      </c>
      <c r="AF9" s="19" t="s">
        <v>184</v>
      </c>
      <c r="AG9" s="9">
        <v>1</v>
      </c>
      <c r="AH9" s="23" t="s">
        <v>184</v>
      </c>
      <c r="AI9" s="3">
        <v>1</v>
      </c>
      <c r="AJ9" s="19" t="s">
        <v>176</v>
      </c>
      <c r="AK9" s="3" t="s">
        <v>129</v>
      </c>
      <c r="AL9" s="23" t="s">
        <v>167</v>
      </c>
      <c r="AM9" s="183">
        <v>1</v>
      </c>
      <c r="AN9" s="19" t="s">
        <v>186</v>
      </c>
      <c r="AO9" s="9">
        <v>1</v>
      </c>
      <c r="AP9" s="19" t="s">
        <v>191</v>
      </c>
      <c r="AQ9" s="9">
        <v>1</v>
      </c>
      <c r="AR9" s="19" t="s">
        <v>185</v>
      </c>
      <c r="AS9" s="3" t="s">
        <v>129</v>
      </c>
      <c r="AT9" s="23" t="s">
        <v>182</v>
      </c>
      <c r="AU9" s="183">
        <v>1</v>
      </c>
      <c r="AV9" s="187" t="s">
        <v>191</v>
      </c>
      <c r="AW9" s="9">
        <v>1</v>
      </c>
      <c r="AX9" s="23" t="s">
        <v>186</v>
      </c>
      <c r="AY9" s="3">
        <v>1</v>
      </c>
      <c r="AZ9" s="19" t="s">
        <v>185</v>
      </c>
      <c r="BA9" s="3" t="s">
        <v>129</v>
      </c>
      <c r="BB9" s="30" t="s">
        <v>187</v>
      </c>
    </row>
    <row r="10" spans="1:54" ht="17.25" customHeight="1">
      <c r="A10">
        <v>98</v>
      </c>
      <c r="B10" s="13">
        <v>89</v>
      </c>
      <c r="C10" s="13" t="s">
        <v>1497</v>
      </c>
      <c r="D10" s="41" t="s">
        <v>242</v>
      </c>
      <c r="E10" s="171" t="s">
        <v>1496</v>
      </c>
      <c r="F10" s="16" t="s">
        <v>1972</v>
      </c>
      <c r="G10" s="181">
        <v>1</v>
      </c>
      <c r="H10" s="186" t="s">
        <v>203</v>
      </c>
      <c r="I10" s="9">
        <v>1</v>
      </c>
      <c r="J10" s="19" t="s">
        <v>202</v>
      </c>
      <c r="K10" s="3">
        <v>1</v>
      </c>
      <c r="L10" s="19" t="s">
        <v>176</v>
      </c>
      <c r="M10" s="3" t="s">
        <v>129</v>
      </c>
      <c r="N10" s="23" t="s">
        <v>168</v>
      </c>
      <c r="O10" s="8">
        <v>1</v>
      </c>
      <c r="P10" s="186" t="s">
        <v>197</v>
      </c>
      <c r="Q10" s="9">
        <v>1</v>
      </c>
      <c r="R10" s="19" t="s">
        <v>189</v>
      </c>
      <c r="S10" s="3">
        <v>1</v>
      </c>
      <c r="T10" s="19" t="s">
        <v>184</v>
      </c>
      <c r="U10" s="3" t="s">
        <v>129</v>
      </c>
      <c r="V10" s="23" t="s">
        <v>181</v>
      </c>
      <c r="W10" s="182">
        <v>1</v>
      </c>
      <c r="X10" s="19" t="s">
        <v>189</v>
      </c>
      <c r="Y10" s="9">
        <v>1</v>
      </c>
      <c r="Z10" s="19" t="s">
        <v>185</v>
      </c>
      <c r="AA10" s="3">
        <v>1</v>
      </c>
      <c r="AB10" s="19" t="s">
        <v>184</v>
      </c>
      <c r="AC10" s="3" t="s">
        <v>129</v>
      </c>
      <c r="AD10" s="23" t="s">
        <v>186</v>
      </c>
      <c r="AE10" s="183">
        <v>1</v>
      </c>
      <c r="AF10" s="19" t="s">
        <v>185</v>
      </c>
      <c r="AG10" s="9">
        <v>1</v>
      </c>
      <c r="AH10" s="23" t="s">
        <v>185</v>
      </c>
      <c r="AI10" s="3">
        <v>1</v>
      </c>
      <c r="AJ10" s="19" t="s">
        <v>177</v>
      </c>
      <c r="AK10" s="3" t="s">
        <v>129</v>
      </c>
      <c r="AL10" s="23" t="s">
        <v>168</v>
      </c>
      <c r="AM10" s="183">
        <v>1</v>
      </c>
      <c r="AN10" s="19" t="s">
        <v>187</v>
      </c>
      <c r="AO10" s="9">
        <v>1</v>
      </c>
      <c r="AP10" s="19" t="s">
        <v>192</v>
      </c>
      <c r="AQ10" s="9">
        <v>1</v>
      </c>
      <c r="AR10" s="19" t="s">
        <v>186</v>
      </c>
      <c r="AS10" s="3" t="s">
        <v>129</v>
      </c>
      <c r="AT10" s="23" t="s">
        <v>183</v>
      </c>
      <c r="AU10" s="183">
        <v>1</v>
      </c>
      <c r="AV10" s="187" t="s">
        <v>192</v>
      </c>
      <c r="AW10" s="9">
        <v>1</v>
      </c>
      <c r="AX10" s="23" t="s">
        <v>187</v>
      </c>
      <c r="AY10" s="3">
        <v>1</v>
      </c>
      <c r="AZ10" s="19" t="s">
        <v>186</v>
      </c>
      <c r="BA10" s="3" t="s">
        <v>129</v>
      </c>
      <c r="BB10" s="30" t="s">
        <v>188</v>
      </c>
    </row>
    <row r="11" spans="1:54" ht="17.25" customHeight="1">
      <c r="A11">
        <v>99</v>
      </c>
      <c r="B11" s="13">
        <v>90</v>
      </c>
      <c r="C11" s="13" t="s">
        <v>1497</v>
      </c>
      <c r="D11" s="41" t="s">
        <v>242</v>
      </c>
      <c r="E11" s="171" t="s">
        <v>1496</v>
      </c>
      <c r="F11" s="16" t="s">
        <v>101</v>
      </c>
      <c r="G11" s="181">
        <v>1</v>
      </c>
      <c r="H11" s="186" t="s">
        <v>204</v>
      </c>
      <c r="I11" s="9">
        <v>1</v>
      </c>
      <c r="J11" s="19" t="s">
        <v>203</v>
      </c>
      <c r="K11" s="3">
        <v>1</v>
      </c>
      <c r="L11" s="19" t="s">
        <v>177</v>
      </c>
      <c r="M11" s="3" t="s">
        <v>129</v>
      </c>
      <c r="N11" s="23" t="s">
        <v>169</v>
      </c>
      <c r="O11" s="8">
        <v>1</v>
      </c>
      <c r="P11" s="186" t="s">
        <v>198</v>
      </c>
      <c r="Q11" s="9">
        <v>1</v>
      </c>
      <c r="R11" s="19" t="s">
        <v>190</v>
      </c>
      <c r="S11" s="3">
        <v>1</v>
      </c>
      <c r="T11" s="19" t="s">
        <v>185</v>
      </c>
      <c r="U11" s="3" t="s">
        <v>129</v>
      </c>
      <c r="V11" s="23" t="s">
        <v>182</v>
      </c>
      <c r="W11" s="182">
        <v>1</v>
      </c>
      <c r="X11" s="19" t="s">
        <v>1444</v>
      </c>
      <c r="Y11" s="9">
        <v>1</v>
      </c>
      <c r="Z11" s="19" t="s">
        <v>186</v>
      </c>
      <c r="AA11" s="3">
        <v>1</v>
      </c>
      <c r="AB11" s="19" t="s">
        <v>185</v>
      </c>
      <c r="AC11" s="3" t="s">
        <v>129</v>
      </c>
      <c r="AD11" s="23" t="s">
        <v>187</v>
      </c>
      <c r="AE11" s="183">
        <v>1</v>
      </c>
      <c r="AF11" s="19" t="s">
        <v>186</v>
      </c>
      <c r="AG11" s="9">
        <v>1</v>
      </c>
      <c r="AH11" s="23" t="s">
        <v>186</v>
      </c>
      <c r="AI11" s="3">
        <v>1</v>
      </c>
      <c r="AJ11" s="19" t="s">
        <v>178</v>
      </c>
      <c r="AK11" s="3" t="s">
        <v>129</v>
      </c>
      <c r="AL11" s="23" t="s">
        <v>169</v>
      </c>
      <c r="AM11" s="183">
        <v>1</v>
      </c>
      <c r="AN11" s="19" t="s">
        <v>188</v>
      </c>
      <c r="AO11" s="9">
        <v>1</v>
      </c>
      <c r="AP11" s="19" t="s">
        <v>193</v>
      </c>
      <c r="AQ11" s="9">
        <v>1</v>
      </c>
      <c r="AR11" s="19" t="s">
        <v>187</v>
      </c>
      <c r="AS11" s="3" t="s">
        <v>129</v>
      </c>
      <c r="AT11" s="23" t="s">
        <v>184</v>
      </c>
      <c r="AU11" s="183">
        <v>1</v>
      </c>
      <c r="AV11" s="187" t="s">
        <v>193</v>
      </c>
      <c r="AW11" s="9">
        <v>1</v>
      </c>
      <c r="AX11" s="23" t="s">
        <v>188</v>
      </c>
      <c r="AY11" s="3">
        <v>1</v>
      </c>
      <c r="AZ11" s="19" t="s">
        <v>187</v>
      </c>
      <c r="BA11" s="3" t="s">
        <v>129</v>
      </c>
      <c r="BB11" s="30" t="s">
        <v>189</v>
      </c>
    </row>
    <row r="12" spans="1:54" ht="17.25" customHeight="1">
      <c r="A12">
        <v>100</v>
      </c>
      <c r="B12" s="13">
        <v>91</v>
      </c>
      <c r="C12" s="13" t="s">
        <v>1497</v>
      </c>
      <c r="D12" s="41" t="s">
        <v>242</v>
      </c>
      <c r="E12" s="171" t="s">
        <v>1496</v>
      </c>
      <c r="F12" s="16" t="s">
        <v>102</v>
      </c>
      <c r="G12" s="181">
        <v>1</v>
      </c>
      <c r="H12" s="186" t="s">
        <v>1482</v>
      </c>
      <c r="I12" s="9">
        <v>1</v>
      </c>
      <c r="J12" s="19" t="s">
        <v>204</v>
      </c>
      <c r="K12" s="3">
        <v>1</v>
      </c>
      <c r="L12" s="19" t="s">
        <v>178</v>
      </c>
      <c r="M12" s="3" t="s">
        <v>129</v>
      </c>
      <c r="N12" s="23" t="s">
        <v>170</v>
      </c>
      <c r="O12" s="8">
        <v>1</v>
      </c>
      <c r="P12" s="186" t="s">
        <v>1973</v>
      </c>
      <c r="Q12" s="9">
        <v>1</v>
      </c>
      <c r="R12" s="19" t="s">
        <v>191</v>
      </c>
      <c r="S12" s="3">
        <v>1</v>
      </c>
      <c r="T12" s="19" t="s">
        <v>186</v>
      </c>
      <c r="U12" s="3" t="s">
        <v>129</v>
      </c>
      <c r="V12" s="23" t="s">
        <v>183</v>
      </c>
      <c r="W12" s="182">
        <v>1</v>
      </c>
      <c r="X12" s="19" t="s">
        <v>1448</v>
      </c>
      <c r="Y12" s="9">
        <v>1</v>
      </c>
      <c r="Z12" s="19" t="s">
        <v>187</v>
      </c>
      <c r="AA12" s="3">
        <v>1</v>
      </c>
      <c r="AB12" s="19" t="s">
        <v>186</v>
      </c>
      <c r="AC12" s="3" t="s">
        <v>129</v>
      </c>
      <c r="AD12" s="23" t="s">
        <v>188</v>
      </c>
      <c r="AE12" s="183">
        <v>1</v>
      </c>
      <c r="AF12" s="19" t="s">
        <v>187</v>
      </c>
      <c r="AG12" s="9">
        <v>1</v>
      </c>
      <c r="AH12" s="23" t="s">
        <v>187</v>
      </c>
      <c r="AI12" s="3">
        <v>1</v>
      </c>
      <c r="AJ12" s="19" t="s">
        <v>179</v>
      </c>
      <c r="AK12" s="3" t="s">
        <v>129</v>
      </c>
      <c r="AL12" s="23" t="s">
        <v>170</v>
      </c>
      <c r="AM12" s="183">
        <v>1</v>
      </c>
      <c r="AN12" s="19" t="s">
        <v>1457</v>
      </c>
      <c r="AO12" s="9">
        <v>1</v>
      </c>
      <c r="AP12" s="19" t="s">
        <v>194</v>
      </c>
      <c r="AQ12" s="9">
        <v>1</v>
      </c>
      <c r="AR12" s="19" t="s">
        <v>188</v>
      </c>
      <c r="AS12" s="3" t="s">
        <v>129</v>
      </c>
      <c r="AT12" s="23" t="s">
        <v>185</v>
      </c>
      <c r="AU12" s="183">
        <v>1</v>
      </c>
      <c r="AV12" s="187" t="s">
        <v>1462</v>
      </c>
      <c r="AW12" s="9">
        <v>1</v>
      </c>
      <c r="AX12" s="23" t="s">
        <v>189</v>
      </c>
      <c r="AY12" s="3">
        <v>1</v>
      </c>
      <c r="AZ12" s="19" t="s">
        <v>188</v>
      </c>
      <c r="BA12" s="3" t="s">
        <v>129</v>
      </c>
      <c r="BB12" s="30" t="s">
        <v>190</v>
      </c>
    </row>
    <row r="13" spans="1:54" ht="17.25" customHeight="1">
      <c r="A13">
        <v>101</v>
      </c>
      <c r="B13" s="13">
        <v>92</v>
      </c>
      <c r="C13" s="13" t="s">
        <v>1497</v>
      </c>
      <c r="D13" s="41" t="s">
        <v>242</v>
      </c>
      <c r="E13" s="171" t="s">
        <v>1496</v>
      </c>
      <c r="F13" s="16" t="s">
        <v>97</v>
      </c>
      <c r="G13" s="181"/>
      <c r="H13" s="3"/>
      <c r="I13" s="9">
        <v>1</v>
      </c>
      <c r="J13" s="19" t="s">
        <v>197</v>
      </c>
      <c r="K13" s="3"/>
      <c r="L13" s="19"/>
      <c r="M13" s="3" t="s">
        <v>129</v>
      </c>
      <c r="N13" s="23" t="s">
        <v>1413</v>
      </c>
      <c r="O13" s="8">
        <v>1</v>
      </c>
      <c r="P13" s="187" t="s">
        <v>1450</v>
      </c>
      <c r="Q13" s="9"/>
      <c r="R13" s="19"/>
      <c r="S13" s="3">
        <v>1</v>
      </c>
      <c r="T13" s="19" t="s">
        <v>1449</v>
      </c>
      <c r="U13" s="3"/>
      <c r="V13" s="23"/>
      <c r="W13" s="182"/>
      <c r="X13" s="19"/>
      <c r="Y13" s="9">
        <v>1</v>
      </c>
      <c r="Z13" s="19" t="s">
        <v>180</v>
      </c>
      <c r="AA13" s="3"/>
      <c r="AB13" s="19"/>
      <c r="AC13" s="3" t="s">
        <v>129</v>
      </c>
      <c r="AD13" s="23" t="s">
        <v>1451</v>
      </c>
      <c r="AE13" s="183">
        <v>1</v>
      </c>
      <c r="AF13" s="187" t="s">
        <v>1446</v>
      </c>
      <c r="AG13" s="9"/>
      <c r="AH13" s="23"/>
      <c r="AI13" s="3">
        <v>1</v>
      </c>
      <c r="AJ13" s="19" t="s">
        <v>1409</v>
      </c>
      <c r="AK13" s="3"/>
      <c r="AL13" s="23"/>
      <c r="AM13" s="184"/>
      <c r="AN13" s="19"/>
      <c r="AO13" s="9">
        <v>1</v>
      </c>
      <c r="AP13" s="19" t="s">
        <v>1459</v>
      </c>
      <c r="AQ13" s="9"/>
      <c r="AR13" s="19"/>
      <c r="AS13" s="3" t="s">
        <v>129</v>
      </c>
      <c r="AT13" s="23" t="s">
        <v>1447</v>
      </c>
      <c r="AU13" s="183">
        <v>1</v>
      </c>
      <c r="AV13" s="187" t="s">
        <v>1459</v>
      </c>
      <c r="AW13" s="9"/>
      <c r="AX13" s="23"/>
      <c r="AY13" s="3">
        <v>1</v>
      </c>
      <c r="AZ13" s="19" t="s">
        <v>1451</v>
      </c>
      <c r="BA13" s="3"/>
      <c r="BB13" s="30"/>
    </row>
    <row r="14" spans="1:54" ht="17.25" customHeight="1">
      <c r="A14">
        <v>102</v>
      </c>
      <c r="B14" s="13">
        <v>93</v>
      </c>
      <c r="C14" s="13" t="s">
        <v>1497</v>
      </c>
      <c r="D14" s="41" t="s">
        <v>242</v>
      </c>
      <c r="E14" s="171" t="s">
        <v>1496</v>
      </c>
      <c r="F14" s="16" t="s">
        <v>103</v>
      </c>
      <c r="G14" s="181"/>
      <c r="H14" s="3"/>
      <c r="I14" s="9"/>
      <c r="J14" s="19"/>
      <c r="K14" s="3"/>
      <c r="L14" s="19"/>
      <c r="M14" s="3"/>
      <c r="N14" s="23"/>
      <c r="O14" s="182"/>
      <c r="P14" s="19"/>
      <c r="Q14" s="9"/>
      <c r="R14" s="19"/>
      <c r="S14" s="3"/>
      <c r="T14" s="19"/>
      <c r="U14" s="3"/>
      <c r="V14" s="23"/>
      <c r="W14" s="182"/>
      <c r="X14" s="19"/>
      <c r="Y14" s="9"/>
      <c r="Z14" s="19"/>
      <c r="AA14" s="3"/>
      <c r="AB14" s="19"/>
      <c r="AC14" s="3"/>
      <c r="AD14" s="23"/>
      <c r="AE14" s="184"/>
      <c r="AF14" s="19"/>
      <c r="AG14" s="9"/>
      <c r="AH14" s="23"/>
      <c r="AI14" s="3"/>
      <c r="AJ14" s="19"/>
      <c r="AK14" s="3"/>
      <c r="AL14" s="23"/>
      <c r="AM14" s="183">
        <v>1</v>
      </c>
      <c r="AN14" s="19" t="s">
        <v>190</v>
      </c>
      <c r="AO14" s="9">
        <v>1</v>
      </c>
      <c r="AP14" s="19" t="s">
        <v>195</v>
      </c>
      <c r="AQ14" s="9">
        <v>1</v>
      </c>
      <c r="AR14" s="19" t="s">
        <v>1457</v>
      </c>
      <c r="AS14" s="3" t="s">
        <v>129</v>
      </c>
      <c r="AT14" s="23" t="s">
        <v>1460</v>
      </c>
      <c r="AU14" s="183">
        <v>1</v>
      </c>
      <c r="AV14" s="187" t="s">
        <v>195</v>
      </c>
      <c r="AW14" s="9">
        <v>1</v>
      </c>
      <c r="AX14" s="23" t="s">
        <v>190</v>
      </c>
      <c r="AY14" s="3">
        <v>1</v>
      </c>
      <c r="AZ14" s="19" t="s">
        <v>1457</v>
      </c>
      <c r="BA14" s="3" t="s">
        <v>129</v>
      </c>
      <c r="BB14" s="30" t="s">
        <v>1448</v>
      </c>
    </row>
    <row r="15" spans="1:54" ht="17.25" customHeight="1">
      <c r="A15">
        <v>103</v>
      </c>
      <c r="B15" s="13">
        <v>94</v>
      </c>
      <c r="C15" s="13" t="s">
        <v>1497</v>
      </c>
      <c r="D15" s="41" t="s">
        <v>242</v>
      </c>
      <c r="E15" s="171" t="s">
        <v>1496</v>
      </c>
      <c r="F15" s="16" t="s">
        <v>104</v>
      </c>
      <c r="G15" s="181"/>
      <c r="H15" s="3"/>
      <c r="I15" s="9"/>
      <c r="J15" s="19"/>
      <c r="K15" s="3"/>
      <c r="L15" s="19"/>
      <c r="M15" s="3"/>
      <c r="N15" s="23"/>
      <c r="O15" s="182"/>
      <c r="P15" s="19"/>
      <c r="Q15" s="9"/>
      <c r="R15" s="19"/>
      <c r="S15" s="3"/>
      <c r="T15" s="19"/>
      <c r="U15" s="3"/>
      <c r="V15" s="23"/>
      <c r="W15" s="182"/>
      <c r="X15" s="19"/>
      <c r="Y15" s="9"/>
      <c r="Z15" s="19"/>
      <c r="AA15" s="3"/>
      <c r="AB15" s="19"/>
      <c r="AC15" s="3"/>
      <c r="AD15" s="23"/>
      <c r="AE15" s="184"/>
      <c r="AF15" s="19"/>
      <c r="AG15" s="9"/>
      <c r="AH15" s="23"/>
      <c r="AI15" s="3"/>
      <c r="AJ15" s="19"/>
      <c r="AK15" s="3"/>
      <c r="AL15" s="23"/>
      <c r="AM15" s="183">
        <v>1</v>
      </c>
      <c r="AN15" s="19" t="s">
        <v>191</v>
      </c>
      <c r="AO15" s="9">
        <v>1</v>
      </c>
      <c r="AP15" s="19" t="s">
        <v>196</v>
      </c>
      <c r="AQ15" s="9">
        <v>1</v>
      </c>
      <c r="AR15" s="19" t="s">
        <v>190</v>
      </c>
      <c r="AS15" s="3" t="s">
        <v>129</v>
      </c>
      <c r="AT15" s="23" t="s">
        <v>187</v>
      </c>
      <c r="AU15" s="183">
        <v>1</v>
      </c>
      <c r="AV15" s="187" t="s">
        <v>196</v>
      </c>
      <c r="AW15" s="9">
        <v>1</v>
      </c>
      <c r="AX15" s="23" t="s">
        <v>191</v>
      </c>
      <c r="AY15" s="3">
        <v>1</v>
      </c>
      <c r="AZ15" s="19" t="s">
        <v>190</v>
      </c>
      <c r="BA15" s="3" t="s">
        <v>129</v>
      </c>
      <c r="BB15" s="30" t="s">
        <v>192</v>
      </c>
    </row>
    <row r="16" spans="1:54" ht="17.25" customHeight="1">
      <c r="A16">
        <v>104</v>
      </c>
      <c r="B16" s="13">
        <v>95</v>
      </c>
      <c r="C16" s="13" t="s">
        <v>1497</v>
      </c>
      <c r="D16" s="41" t="s">
        <v>242</v>
      </c>
      <c r="E16" s="171" t="s">
        <v>1496</v>
      </c>
      <c r="F16" s="16" t="s">
        <v>105</v>
      </c>
      <c r="G16" s="181"/>
      <c r="H16" s="3"/>
      <c r="I16" s="9"/>
      <c r="J16" s="19"/>
      <c r="K16" s="3"/>
      <c r="L16" s="19"/>
      <c r="M16" s="3"/>
      <c r="N16" s="23"/>
      <c r="O16" s="182"/>
      <c r="P16" s="19"/>
      <c r="Q16" s="9"/>
      <c r="R16" s="19"/>
      <c r="S16" s="3"/>
      <c r="T16" s="19"/>
      <c r="U16" s="3"/>
      <c r="V16" s="23"/>
      <c r="W16" s="182"/>
      <c r="X16" s="19"/>
      <c r="Y16" s="9"/>
      <c r="Z16" s="19"/>
      <c r="AA16" s="3"/>
      <c r="AB16" s="19"/>
      <c r="AC16" s="3"/>
      <c r="AD16" s="23"/>
      <c r="AE16" s="184"/>
      <c r="AF16" s="19"/>
      <c r="AG16" s="9"/>
      <c r="AH16" s="23"/>
      <c r="AI16" s="3"/>
      <c r="AJ16" s="19"/>
      <c r="AK16" s="3"/>
      <c r="AL16" s="23"/>
      <c r="AM16" s="183">
        <v>1</v>
      </c>
      <c r="AN16" s="19" t="s">
        <v>1450</v>
      </c>
      <c r="AO16" s="9">
        <v>1</v>
      </c>
      <c r="AP16" s="19" t="s">
        <v>197</v>
      </c>
      <c r="AQ16" s="9">
        <v>1</v>
      </c>
      <c r="AR16" s="19" t="s">
        <v>191</v>
      </c>
      <c r="AS16" s="3" t="s">
        <v>129</v>
      </c>
      <c r="AT16" s="23" t="s">
        <v>188</v>
      </c>
      <c r="AU16" s="183">
        <v>1</v>
      </c>
      <c r="AV16" s="187" t="s">
        <v>1476</v>
      </c>
      <c r="AW16" s="9">
        <v>1</v>
      </c>
      <c r="AX16" s="23" t="s">
        <v>192</v>
      </c>
      <c r="AY16" s="3">
        <v>1</v>
      </c>
      <c r="AZ16" s="19" t="s">
        <v>191</v>
      </c>
      <c r="BA16" s="3" t="s">
        <v>129</v>
      </c>
      <c r="BB16" s="30" t="s">
        <v>193</v>
      </c>
    </row>
    <row r="17" spans="1:54" ht="17.25" customHeight="1">
      <c r="A17">
        <v>8</v>
      </c>
      <c r="B17" s="13">
        <v>7</v>
      </c>
      <c r="C17" s="13" t="s">
        <v>1498</v>
      </c>
      <c r="D17" s="28" t="s">
        <v>247</v>
      </c>
      <c r="E17" s="164" t="s">
        <v>2023</v>
      </c>
      <c r="F17" s="16" t="s">
        <v>51</v>
      </c>
      <c r="G17" s="181">
        <v>1</v>
      </c>
      <c r="H17" s="3" t="s">
        <v>1367</v>
      </c>
      <c r="I17" s="9">
        <v>1</v>
      </c>
      <c r="J17" s="3" t="s">
        <v>1366</v>
      </c>
      <c r="K17" s="3">
        <v>1</v>
      </c>
      <c r="L17" s="3" t="s">
        <v>1366</v>
      </c>
      <c r="M17" s="3" t="s">
        <v>129</v>
      </c>
      <c r="N17" s="14" t="s">
        <v>1366</v>
      </c>
      <c r="O17" s="8">
        <v>1</v>
      </c>
      <c r="P17" s="3" t="s">
        <v>1367</v>
      </c>
      <c r="Q17" s="9">
        <v>1</v>
      </c>
      <c r="R17" s="19" t="s">
        <v>1366</v>
      </c>
      <c r="S17" s="3">
        <v>1</v>
      </c>
      <c r="T17" s="19" t="s">
        <v>1366</v>
      </c>
      <c r="U17" s="3" t="s">
        <v>129</v>
      </c>
      <c r="V17" s="23" t="s">
        <v>1366</v>
      </c>
      <c r="W17" s="182">
        <v>1</v>
      </c>
      <c r="X17" s="19" t="s">
        <v>1367</v>
      </c>
      <c r="Y17" s="9">
        <v>1</v>
      </c>
      <c r="Z17" s="3" t="s">
        <v>1366</v>
      </c>
      <c r="AA17" s="3">
        <v>1</v>
      </c>
      <c r="AB17" s="3" t="s">
        <v>1366</v>
      </c>
      <c r="AC17" s="3" t="s">
        <v>129</v>
      </c>
      <c r="AD17" s="14" t="s">
        <v>1366</v>
      </c>
      <c r="AE17" s="183">
        <v>1</v>
      </c>
      <c r="AF17" s="3" t="s">
        <v>1367</v>
      </c>
      <c r="AG17" s="9">
        <v>1</v>
      </c>
      <c r="AH17" s="14" t="s">
        <v>1367</v>
      </c>
      <c r="AI17" s="3">
        <v>1</v>
      </c>
      <c r="AJ17" s="19" t="s">
        <v>1366</v>
      </c>
      <c r="AK17" s="3" t="s">
        <v>129</v>
      </c>
      <c r="AL17" s="23" t="s">
        <v>1366</v>
      </c>
      <c r="AM17" s="183">
        <v>1</v>
      </c>
      <c r="AN17" s="3" t="s">
        <v>1367</v>
      </c>
      <c r="AO17" s="9">
        <v>1</v>
      </c>
      <c r="AP17" s="3" t="s">
        <v>1367</v>
      </c>
      <c r="AQ17" s="9">
        <v>1</v>
      </c>
      <c r="AR17" s="19" t="s">
        <v>1366</v>
      </c>
      <c r="AS17" s="3" t="s">
        <v>129</v>
      </c>
      <c r="AT17" s="23" t="s">
        <v>1366</v>
      </c>
      <c r="AU17" s="183">
        <v>1</v>
      </c>
      <c r="AV17" s="3" t="s">
        <v>1367</v>
      </c>
      <c r="AW17" s="9">
        <v>1</v>
      </c>
      <c r="AX17" s="14" t="s">
        <v>1367</v>
      </c>
      <c r="AY17" s="3">
        <v>1</v>
      </c>
      <c r="AZ17" s="19" t="s">
        <v>1366</v>
      </c>
      <c r="BA17" s="3" t="s">
        <v>129</v>
      </c>
      <c r="BB17" s="30" t="s">
        <v>1366</v>
      </c>
    </row>
    <row r="18" spans="1:54" ht="17.25" customHeight="1">
      <c r="A18">
        <v>16</v>
      </c>
      <c r="B18" s="13">
        <v>15</v>
      </c>
      <c r="C18" s="13" t="s">
        <v>1498</v>
      </c>
      <c r="D18" s="28" t="s">
        <v>247</v>
      </c>
      <c r="E18" s="164" t="s">
        <v>2023</v>
      </c>
      <c r="F18" s="16" t="s">
        <v>56</v>
      </c>
      <c r="G18" s="181">
        <v>1</v>
      </c>
      <c r="H18" s="3" t="s">
        <v>1376</v>
      </c>
      <c r="I18" s="9">
        <v>1</v>
      </c>
      <c r="J18" s="3" t="s">
        <v>161</v>
      </c>
      <c r="K18" s="3">
        <v>1</v>
      </c>
      <c r="L18" s="3" t="s">
        <v>161</v>
      </c>
      <c r="M18" s="3" t="s">
        <v>129</v>
      </c>
      <c r="N18" s="14" t="s">
        <v>161</v>
      </c>
      <c r="O18" s="8">
        <v>1</v>
      </c>
      <c r="P18" s="3" t="s">
        <v>1376</v>
      </c>
      <c r="Q18" s="9">
        <v>1</v>
      </c>
      <c r="R18" s="19" t="s">
        <v>161</v>
      </c>
      <c r="S18" s="3">
        <v>1</v>
      </c>
      <c r="T18" s="19" t="s">
        <v>161</v>
      </c>
      <c r="U18" s="3" t="s">
        <v>129</v>
      </c>
      <c r="V18" s="23" t="s">
        <v>161</v>
      </c>
      <c r="W18" s="182">
        <v>1</v>
      </c>
      <c r="X18" s="19" t="s">
        <v>1376</v>
      </c>
      <c r="Y18" s="9">
        <v>1</v>
      </c>
      <c r="Z18" s="3" t="s">
        <v>161</v>
      </c>
      <c r="AA18" s="3">
        <v>1</v>
      </c>
      <c r="AB18" s="3" t="s">
        <v>161</v>
      </c>
      <c r="AC18" s="3" t="s">
        <v>129</v>
      </c>
      <c r="AD18" s="14" t="s">
        <v>161</v>
      </c>
      <c r="AE18" s="183">
        <v>1</v>
      </c>
      <c r="AF18" s="3" t="s">
        <v>1376</v>
      </c>
      <c r="AG18" s="9">
        <v>1</v>
      </c>
      <c r="AH18" s="14" t="s">
        <v>1376</v>
      </c>
      <c r="AI18" s="3">
        <v>1</v>
      </c>
      <c r="AJ18" s="19" t="s">
        <v>161</v>
      </c>
      <c r="AK18" s="3" t="s">
        <v>129</v>
      </c>
      <c r="AL18" s="23" t="s">
        <v>161</v>
      </c>
      <c r="AM18" s="183">
        <v>1</v>
      </c>
      <c r="AN18" s="3" t="s">
        <v>1376</v>
      </c>
      <c r="AO18" s="9">
        <v>1</v>
      </c>
      <c r="AP18" s="3" t="s">
        <v>1376</v>
      </c>
      <c r="AQ18" s="9">
        <v>1</v>
      </c>
      <c r="AR18" s="19" t="s">
        <v>161</v>
      </c>
      <c r="AS18" s="3" t="s">
        <v>129</v>
      </c>
      <c r="AT18" s="23" t="s">
        <v>161</v>
      </c>
      <c r="AU18" s="183">
        <v>1</v>
      </c>
      <c r="AV18" s="3" t="s">
        <v>1376</v>
      </c>
      <c r="AW18" s="9">
        <v>1</v>
      </c>
      <c r="AX18" s="14" t="s">
        <v>1376</v>
      </c>
      <c r="AY18" s="3">
        <v>1</v>
      </c>
      <c r="AZ18" s="19" t="s">
        <v>161</v>
      </c>
      <c r="BA18" s="3" t="s">
        <v>129</v>
      </c>
      <c r="BB18" s="30" t="s">
        <v>161</v>
      </c>
    </row>
    <row r="19" spans="1:54" ht="17.25" customHeight="1">
      <c r="A19">
        <v>18</v>
      </c>
      <c r="B19" s="13">
        <v>17</v>
      </c>
      <c r="C19" s="13" t="s">
        <v>1498</v>
      </c>
      <c r="D19" s="28" t="s">
        <v>247</v>
      </c>
      <c r="E19" s="164" t="s">
        <v>2023</v>
      </c>
      <c r="F19" s="16" t="s">
        <v>58</v>
      </c>
      <c r="G19" s="181">
        <v>1</v>
      </c>
      <c r="H19" s="3" t="s">
        <v>1379</v>
      </c>
      <c r="I19" s="9">
        <v>1</v>
      </c>
      <c r="J19" s="3" t="s">
        <v>1378</v>
      </c>
      <c r="K19" s="3">
        <v>1</v>
      </c>
      <c r="L19" s="3" t="s">
        <v>1378</v>
      </c>
      <c r="M19" s="3" t="s">
        <v>129</v>
      </c>
      <c r="N19" s="14" t="s">
        <v>1378</v>
      </c>
      <c r="O19" s="8">
        <v>1</v>
      </c>
      <c r="P19" s="3" t="s">
        <v>1379</v>
      </c>
      <c r="Q19" s="9">
        <v>1</v>
      </c>
      <c r="R19" s="19" t="s">
        <v>1378</v>
      </c>
      <c r="S19" s="3">
        <v>1</v>
      </c>
      <c r="T19" s="19" t="s">
        <v>1378</v>
      </c>
      <c r="U19" s="3" t="s">
        <v>129</v>
      </c>
      <c r="V19" s="23" t="s">
        <v>1378</v>
      </c>
      <c r="W19" s="182">
        <v>1</v>
      </c>
      <c r="X19" s="19" t="s">
        <v>1379</v>
      </c>
      <c r="Y19" s="9">
        <v>1</v>
      </c>
      <c r="Z19" s="3" t="s">
        <v>1378</v>
      </c>
      <c r="AA19" s="3">
        <v>1</v>
      </c>
      <c r="AB19" s="3" t="s">
        <v>1378</v>
      </c>
      <c r="AC19" s="3" t="s">
        <v>129</v>
      </c>
      <c r="AD19" s="14" t="s">
        <v>1378</v>
      </c>
      <c r="AE19" s="183">
        <v>1</v>
      </c>
      <c r="AF19" s="3" t="s">
        <v>1379</v>
      </c>
      <c r="AG19" s="9">
        <v>1</v>
      </c>
      <c r="AH19" s="14" t="s">
        <v>1379</v>
      </c>
      <c r="AI19" s="3">
        <v>1</v>
      </c>
      <c r="AJ19" s="19" t="s">
        <v>1378</v>
      </c>
      <c r="AK19" s="3" t="s">
        <v>129</v>
      </c>
      <c r="AL19" s="23" t="s">
        <v>1378</v>
      </c>
      <c r="AM19" s="183">
        <v>1</v>
      </c>
      <c r="AN19" s="3" t="s">
        <v>1379</v>
      </c>
      <c r="AO19" s="9">
        <v>1</v>
      </c>
      <c r="AP19" s="3" t="s">
        <v>1379</v>
      </c>
      <c r="AQ19" s="9">
        <v>1</v>
      </c>
      <c r="AR19" s="19" t="s">
        <v>1378</v>
      </c>
      <c r="AS19" s="3" t="s">
        <v>129</v>
      </c>
      <c r="AT19" s="23" t="s">
        <v>1378</v>
      </c>
      <c r="AU19" s="183">
        <v>1</v>
      </c>
      <c r="AV19" s="3" t="s">
        <v>1379</v>
      </c>
      <c r="AW19" s="9">
        <v>1</v>
      </c>
      <c r="AX19" s="14" t="s">
        <v>1379</v>
      </c>
      <c r="AY19" s="3">
        <v>1</v>
      </c>
      <c r="AZ19" s="19" t="s">
        <v>1378</v>
      </c>
      <c r="BA19" s="3" t="s">
        <v>129</v>
      </c>
      <c r="BB19" s="30" t="s">
        <v>1378</v>
      </c>
    </row>
    <row r="20" spans="1:54" ht="17.25" customHeight="1">
      <c r="A20">
        <v>21</v>
      </c>
      <c r="B20" s="13">
        <v>20</v>
      </c>
      <c r="C20" s="13" t="s">
        <v>1498</v>
      </c>
      <c r="D20" s="28" t="s">
        <v>247</v>
      </c>
      <c r="E20" s="164" t="s">
        <v>2023</v>
      </c>
      <c r="F20" s="16" t="s">
        <v>61</v>
      </c>
      <c r="G20" s="181">
        <v>1</v>
      </c>
      <c r="H20" s="3" t="s">
        <v>1384</v>
      </c>
      <c r="I20" s="9">
        <v>1</v>
      </c>
      <c r="J20" s="3" t="s">
        <v>163</v>
      </c>
      <c r="K20" s="3">
        <v>1</v>
      </c>
      <c r="L20" s="3" t="s">
        <v>163</v>
      </c>
      <c r="M20" s="3" t="s">
        <v>129</v>
      </c>
      <c r="N20" s="14" t="s">
        <v>163</v>
      </c>
      <c r="O20" s="8">
        <v>1</v>
      </c>
      <c r="P20" s="3" t="s">
        <v>1384</v>
      </c>
      <c r="Q20" s="9">
        <v>1</v>
      </c>
      <c r="R20" s="19" t="s">
        <v>163</v>
      </c>
      <c r="S20" s="3">
        <v>1</v>
      </c>
      <c r="T20" s="19" t="s">
        <v>163</v>
      </c>
      <c r="U20" s="3" t="s">
        <v>129</v>
      </c>
      <c r="V20" s="23" t="s">
        <v>163</v>
      </c>
      <c r="W20" s="182">
        <v>1</v>
      </c>
      <c r="X20" s="19" t="s">
        <v>1384</v>
      </c>
      <c r="Y20" s="9">
        <v>1</v>
      </c>
      <c r="Z20" s="3" t="s">
        <v>163</v>
      </c>
      <c r="AA20" s="3">
        <v>1</v>
      </c>
      <c r="AB20" s="3" t="s">
        <v>163</v>
      </c>
      <c r="AC20" s="3" t="s">
        <v>129</v>
      </c>
      <c r="AD20" s="14" t="s">
        <v>163</v>
      </c>
      <c r="AE20" s="183">
        <v>1</v>
      </c>
      <c r="AF20" s="3" t="s">
        <v>1384</v>
      </c>
      <c r="AG20" s="9">
        <v>1</v>
      </c>
      <c r="AH20" s="14" t="s">
        <v>1384</v>
      </c>
      <c r="AI20" s="3">
        <v>1</v>
      </c>
      <c r="AJ20" s="19" t="s">
        <v>163</v>
      </c>
      <c r="AK20" s="3" t="s">
        <v>129</v>
      </c>
      <c r="AL20" s="23" t="s">
        <v>163</v>
      </c>
      <c r="AM20" s="183">
        <v>1</v>
      </c>
      <c r="AN20" s="3" t="s">
        <v>1384</v>
      </c>
      <c r="AO20" s="9">
        <v>1</v>
      </c>
      <c r="AP20" s="3" t="s">
        <v>1384</v>
      </c>
      <c r="AQ20" s="9">
        <v>1</v>
      </c>
      <c r="AR20" s="19" t="s">
        <v>163</v>
      </c>
      <c r="AS20" s="3" t="s">
        <v>129</v>
      </c>
      <c r="AT20" s="23" t="s">
        <v>163</v>
      </c>
      <c r="AU20" s="183">
        <v>1</v>
      </c>
      <c r="AV20" s="3" t="s">
        <v>1384</v>
      </c>
      <c r="AW20" s="9">
        <v>1</v>
      </c>
      <c r="AX20" s="14" t="s">
        <v>1384</v>
      </c>
      <c r="AY20" s="3">
        <v>1</v>
      </c>
      <c r="AZ20" s="19" t="s">
        <v>163</v>
      </c>
      <c r="BA20" s="3" t="s">
        <v>129</v>
      </c>
      <c r="BB20" s="30" t="s">
        <v>163</v>
      </c>
    </row>
    <row r="21" spans="1:54" ht="17.25" customHeight="1">
      <c r="A21">
        <v>14</v>
      </c>
      <c r="B21" s="13">
        <v>13</v>
      </c>
      <c r="C21" s="13" t="s">
        <v>1498</v>
      </c>
      <c r="D21" s="38" t="s">
        <v>250</v>
      </c>
      <c r="E21" s="167" t="s">
        <v>2024</v>
      </c>
      <c r="F21" s="16" t="s">
        <v>54</v>
      </c>
      <c r="G21" s="181">
        <v>1</v>
      </c>
      <c r="H21" s="3" t="s">
        <v>1374</v>
      </c>
      <c r="I21" s="9">
        <v>1</v>
      </c>
      <c r="J21" s="3" t="s">
        <v>159</v>
      </c>
      <c r="K21" s="3">
        <v>1</v>
      </c>
      <c r="L21" s="3" t="s">
        <v>159</v>
      </c>
      <c r="M21" s="3" t="s">
        <v>129</v>
      </c>
      <c r="N21" s="14" t="s">
        <v>159</v>
      </c>
      <c r="O21" s="8">
        <v>1</v>
      </c>
      <c r="P21" s="3" t="s">
        <v>1374</v>
      </c>
      <c r="Q21" s="9">
        <v>1</v>
      </c>
      <c r="R21" s="19" t="s">
        <v>159</v>
      </c>
      <c r="S21" s="3">
        <v>1</v>
      </c>
      <c r="T21" s="19" t="s">
        <v>159</v>
      </c>
      <c r="U21" s="3" t="s">
        <v>129</v>
      </c>
      <c r="V21" s="23" t="s">
        <v>159</v>
      </c>
      <c r="W21" s="182">
        <v>1</v>
      </c>
      <c r="X21" s="19" t="s">
        <v>1374</v>
      </c>
      <c r="Y21" s="9">
        <v>1</v>
      </c>
      <c r="Z21" s="3" t="s">
        <v>159</v>
      </c>
      <c r="AA21" s="3">
        <v>1</v>
      </c>
      <c r="AB21" s="3" t="s">
        <v>159</v>
      </c>
      <c r="AC21" s="3" t="s">
        <v>129</v>
      </c>
      <c r="AD21" s="14" t="s">
        <v>159</v>
      </c>
      <c r="AE21" s="183">
        <v>1</v>
      </c>
      <c r="AF21" s="3" t="s">
        <v>1374</v>
      </c>
      <c r="AG21" s="9">
        <v>1</v>
      </c>
      <c r="AH21" s="14" t="s">
        <v>1374</v>
      </c>
      <c r="AI21" s="3">
        <v>1</v>
      </c>
      <c r="AJ21" s="19" t="s">
        <v>159</v>
      </c>
      <c r="AK21" s="3" t="s">
        <v>129</v>
      </c>
      <c r="AL21" s="23" t="s">
        <v>159</v>
      </c>
      <c r="AM21" s="183">
        <v>1</v>
      </c>
      <c r="AN21" s="3" t="s">
        <v>1374</v>
      </c>
      <c r="AO21" s="9">
        <v>1</v>
      </c>
      <c r="AP21" s="3" t="s">
        <v>1374</v>
      </c>
      <c r="AQ21" s="9">
        <v>1</v>
      </c>
      <c r="AR21" s="19" t="s">
        <v>159</v>
      </c>
      <c r="AS21" s="3" t="s">
        <v>129</v>
      </c>
      <c r="AT21" s="23" t="s">
        <v>159</v>
      </c>
      <c r="AU21" s="183">
        <v>1</v>
      </c>
      <c r="AV21" s="3" t="s">
        <v>1374</v>
      </c>
      <c r="AW21" s="9">
        <v>1</v>
      </c>
      <c r="AX21" s="14" t="s">
        <v>1374</v>
      </c>
      <c r="AY21" s="3">
        <v>1</v>
      </c>
      <c r="AZ21" s="19" t="s">
        <v>159</v>
      </c>
      <c r="BA21" s="3" t="s">
        <v>129</v>
      </c>
      <c r="BB21" s="30" t="s">
        <v>159</v>
      </c>
    </row>
    <row r="22" spans="1:54" ht="17.25" customHeight="1">
      <c r="A22">
        <v>20</v>
      </c>
      <c r="B22" s="13">
        <v>19</v>
      </c>
      <c r="C22" s="13" t="s">
        <v>1498</v>
      </c>
      <c r="D22" s="38" t="s">
        <v>250</v>
      </c>
      <c r="E22" s="167" t="s">
        <v>2024</v>
      </c>
      <c r="F22" s="16" t="s">
        <v>60</v>
      </c>
      <c r="G22" s="181">
        <v>1</v>
      </c>
      <c r="H22" s="3" t="s">
        <v>1383</v>
      </c>
      <c r="I22" s="9">
        <v>1</v>
      </c>
      <c r="J22" s="3" t="s">
        <v>1382</v>
      </c>
      <c r="K22" s="3">
        <v>1</v>
      </c>
      <c r="L22" s="3" t="s">
        <v>1382</v>
      </c>
      <c r="M22" s="3" t="s">
        <v>129</v>
      </c>
      <c r="N22" s="14" t="s">
        <v>1382</v>
      </c>
      <c r="O22" s="8">
        <v>1</v>
      </c>
      <c r="P22" s="3" t="s">
        <v>1383</v>
      </c>
      <c r="Q22" s="9">
        <v>1</v>
      </c>
      <c r="R22" s="19" t="s">
        <v>1382</v>
      </c>
      <c r="S22" s="3">
        <v>1</v>
      </c>
      <c r="T22" s="19" t="s">
        <v>1382</v>
      </c>
      <c r="U22" s="3" t="s">
        <v>129</v>
      </c>
      <c r="V22" s="23" t="s">
        <v>1382</v>
      </c>
      <c r="W22" s="182">
        <v>1</v>
      </c>
      <c r="X22" s="19" t="s">
        <v>1383</v>
      </c>
      <c r="Y22" s="9">
        <v>1</v>
      </c>
      <c r="Z22" s="3" t="s">
        <v>1382</v>
      </c>
      <c r="AA22" s="3">
        <v>1</v>
      </c>
      <c r="AB22" s="3" t="s">
        <v>1382</v>
      </c>
      <c r="AC22" s="3" t="s">
        <v>129</v>
      </c>
      <c r="AD22" s="14" t="s">
        <v>1382</v>
      </c>
      <c r="AE22" s="183">
        <v>1</v>
      </c>
      <c r="AF22" s="3" t="s">
        <v>1383</v>
      </c>
      <c r="AG22" s="9">
        <v>1</v>
      </c>
      <c r="AH22" s="14" t="s">
        <v>1383</v>
      </c>
      <c r="AI22" s="3">
        <v>1</v>
      </c>
      <c r="AJ22" s="19" t="s">
        <v>1382</v>
      </c>
      <c r="AK22" s="3" t="s">
        <v>129</v>
      </c>
      <c r="AL22" s="23" t="s">
        <v>1382</v>
      </c>
      <c r="AM22" s="183">
        <v>1</v>
      </c>
      <c r="AN22" s="3" t="s">
        <v>1383</v>
      </c>
      <c r="AO22" s="9">
        <v>1</v>
      </c>
      <c r="AP22" s="3" t="s">
        <v>1383</v>
      </c>
      <c r="AQ22" s="9">
        <v>1</v>
      </c>
      <c r="AR22" s="19" t="s">
        <v>1382</v>
      </c>
      <c r="AS22" s="3" t="s">
        <v>129</v>
      </c>
      <c r="AT22" s="23" t="s">
        <v>1382</v>
      </c>
      <c r="AU22" s="183">
        <v>1</v>
      </c>
      <c r="AV22" s="3" t="s">
        <v>1383</v>
      </c>
      <c r="AW22" s="9">
        <v>1</v>
      </c>
      <c r="AX22" s="14" t="s">
        <v>1383</v>
      </c>
      <c r="AY22" s="3">
        <v>1</v>
      </c>
      <c r="AZ22" s="19" t="s">
        <v>1382</v>
      </c>
      <c r="BA22" s="3" t="s">
        <v>129</v>
      </c>
      <c r="BB22" s="30" t="s">
        <v>1382</v>
      </c>
    </row>
    <row r="23" spans="1:54" ht="17.25" customHeight="1">
      <c r="A23">
        <v>25</v>
      </c>
      <c r="B23" s="13">
        <v>24</v>
      </c>
      <c r="C23" s="13" t="s">
        <v>1498</v>
      </c>
      <c r="D23" s="38" t="s">
        <v>250</v>
      </c>
      <c r="E23" s="167" t="s">
        <v>2024</v>
      </c>
      <c r="F23" s="16" t="s">
        <v>7</v>
      </c>
      <c r="G23" s="181">
        <v>1</v>
      </c>
      <c r="H23" s="3" t="s">
        <v>1392</v>
      </c>
      <c r="I23" s="9">
        <v>1</v>
      </c>
      <c r="J23" s="3" t="s">
        <v>1391</v>
      </c>
      <c r="K23" s="3">
        <v>1</v>
      </c>
      <c r="L23" s="3" t="s">
        <v>1391</v>
      </c>
      <c r="M23" s="3" t="s">
        <v>129</v>
      </c>
      <c r="N23" s="14" t="s">
        <v>1391</v>
      </c>
      <c r="O23" s="8">
        <v>1</v>
      </c>
      <c r="P23" s="3" t="s">
        <v>1392</v>
      </c>
      <c r="Q23" s="9">
        <v>1</v>
      </c>
      <c r="R23" s="19" t="s">
        <v>1391</v>
      </c>
      <c r="S23" s="3">
        <v>1</v>
      </c>
      <c r="T23" s="19" t="s">
        <v>1391</v>
      </c>
      <c r="U23" s="3" t="s">
        <v>129</v>
      </c>
      <c r="V23" s="23" t="s">
        <v>1391</v>
      </c>
      <c r="W23" s="182">
        <v>1</v>
      </c>
      <c r="X23" s="19" t="s">
        <v>1392</v>
      </c>
      <c r="Y23" s="9">
        <v>1</v>
      </c>
      <c r="Z23" s="3" t="s">
        <v>1391</v>
      </c>
      <c r="AA23" s="3">
        <v>1</v>
      </c>
      <c r="AB23" s="3" t="s">
        <v>1391</v>
      </c>
      <c r="AC23" s="3" t="s">
        <v>129</v>
      </c>
      <c r="AD23" s="14" t="s">
        <v>1391</v>
      </c>
      <c r="AE23" s="183">
        <v>1</v>
      </c>
      <c r="AF23" s="3" t="s">
        <v>1392</v>
      </c>
      <c r="AG23" s="9">
        <v>1</v>
      </c>
      <c r="AH23" s="14" t="s">
        <v>1392</v>
      </c>
      <c r="AI23" s="3">
        <v>1</v>
      </c>
      <c r="AJ23" s="19" t="s">
        <v>1391</v>
      </c>
      <c r="AK23" s="3" t="s">
        <v>129</v>
      </c>
      <c r="AL23" s="23" t="s">
        <v>1391</v>
      </c>
      <c r="AM23" s="183">
        <v>1</v>
      </c>
      <c r="AN23" s="3" t="s">
        <v>1392</v>
      </c>
      <c r="AO23" s="9">
        <v>1</v>
      </c>
      <c r="AP23" s="3" t="s">
        <v>1392</v>
      </c>
      <c r="AQ23" s="9">
        <v>1</v>
      </c>
      <c r="AR23" s="19" t="s">
        <v>1391</v>
      </c>
      <c r="AS23" s="3" t="s">
        <v>129</v>
      </c>
      <c r="AT23" s="23" t="s">
        <v>1391</v>
      </c>
      <c r="AU23" s="183">
        <v>1</v>
      </c>
      <c r="AV23" s="3" t="s">
        <v>1392</v>
      </c>
      <c r="AW23" s="9">
        <v>1</v>
      </c>
      <c r="AX23" s="14" t="s">
        <v>1392</v>
      </c>
      <c r="AY23" s="3">
        <v>1</v>
      </c>
      <c r="AZ23" s="19" t="s">
        <v>1391</v>
      </c>
      <c r="BA23" s="3" t="s">
        <v>129</v>
      </c>
      <c r="BB23" s="30" t="s">
        <v>1391</v>
      </c>
    </row>
    <row r="24" spans="1:54" ht="17.25" customHeight="1">
      <c r="A24">
        <v>26</v>
      </c>
      <c r="B24" s="13">
        <v>25</v>
      </c>
      <c r="C24" s="13" t="s">
        <v>1498</v>
      </c>
      <c r="D24" s="38" t="s">
        <v>250</v>
      </c>
      <c r="E24" s="167" t="s">
        <v>2024</v>
      </c>
      <c r="F24" s="16" t="s">
        <v>65</v>
      </c>
      <c r="G24" s="181">
        <v>1</v>
      </c>
      <c r="H24" s="3" t="s">
        <v>1394</v>
      </c>
      <c r="I24" s="9">
        <v>1</v>
      </c>
      <c r="J24" s="3" t="s">
        <v>1393</v>
      </c>
      <c r="K24" s="3">
        <v>1</v>
      </c>
      <c r="L24" s="3" t="s">
        <v>1393</v>
      </c>
      <c r="M24" s="3" t="s">
        <v>129</v>
      </c>
      <c r="N24" s="14" t="s">
        <v>1393</v>
      </c>
      <c r="O24" s="8">
        <v>1</v>
      </c>
      <c r="P24" s="3" t="s">
        <v>1394</v>
      </c>
      <c r="Q24" s="9">
        <v>1</v>
      </c>
      <c r="R24" s="19" t="s">
        <v>1393</v>
      </c>
      <c r="S24" s="3">
        <v>1</v>
      </c>
      <c r="T24" s="19" t="s">
        <v>1393</v>
      </c>
      <c r="U24" s="3" t="s">
        <v>129</v>
      </c>
      <c r="V24" s="23" t="s">
        <v>1393</v>
      </c>
      <c r="W24" s="182">
        <v>1</v>
      </c>
      <c r="X24" s="19" t="s">
        <v>1394</v>
      </c>
      <c r="Y24" s="9">
        <v>1</v>
      </c>
      <c r="Z24" s="3" t="s">
        <v>1393</v>
      </c>
      <c r="AA24" s="3">
        <v>1</v>
      </c>
      <c r="AB24" s="3" t="s">
        <v>1393</v>
      </c>
      <c r="AC24" s="3" t="s">
        <v>129</v>
      </c>
      <c r="AD24" s="14" t="s">
        <v>1393</v>
      </c>
      <c r="AE24" s="183">
        <v>1</v>
      </c>
      <c r="AF24" s="3" t="s">
        <v>1394</v>
      </c>
      <c r="AG24" s="9">
        <v>1</v>
      </c>
      <c r="AH24" s="14" t="s">
        <v>1394</v>
      </c>
      <c r="AI24" s="3">
        <v>1</v>
      </c>
      <c r="AJ24" s="19" t="s">
        <v>1393</v>
      </c>
      <c r="AK24" s="3" t="s">
        <v>129</v>
      </c>
      <c r="AL24" s="23" t="s">
        <v>1393</v>
      </c>
      <c r="AM24" s="183">
        <v>1</v>
      </c>
      <c r="AN24" s="3" t="s">
        <v>1394</v>
      </c>
      <c r="AO24" s="9">
        <v>1</v>
      </c>
      <c r="AP24" s="3" t="s">
        <v>1394</v>
      </c>
      <c r="AQ24" s="9">
        <v>1</v>
      </c>
      <c r="AR24" s="19" t="s">
        <v>1393</v>
      </c>
      <c r="AS24" s="3" t="s">
        <v>129</v>
      </c>
      <c r="AT24" s="23" t="s">
        <v>1393</v>
      </c>
      <c r="AU24" s="183">
        <v>1</v>
      </c>
      <c r="AV24" s="3" t="s">
        <v>1394</v>
      </c>
      <c r="AW24" s="9">
        <v>1</v>
      </c>
      <c r="AX24" s="14" t="s">
        <v>1394</v>
      </c>
      <c r="AY24" s="3">
        <v>1</v>
      </c>
      <c r="AZ24" s="19" t="s">
        <v>1393</v>
      </c>
      <c r="BA24" s="3" t="s">
        <v>129</v>
      </c>
      <c r="BB24" s="30" t="s">
        <v>1393</v>
      </c>
    </row>
    <row r="25" spans="1:54" ht="17.25" customHeight="1">
      <c r="A25">
        <v>6</v>
      </c>
      <c r="B25" s="13">
        <v>5</v>
      </c>
      <c r="C25" s="13" t="s">
        <v>1498</v>
      </c>
      <c r="D25" s="4" t="s">
        <v>245</v>
      </c>
      <c r="E25" s="15" t="s">
        <v>2025</v>
      </c>
      <c r="F25" s="16" t="s">
        <v>48</v>
      </c>
      <c r="G25" s="181">
        <v>1</v>
      </c>
      <c r="H25" s="3" t="s">
        <v>1363</v>
      </c>
      <c r="I25" s="9">
        <v>1</v>
      </c>
      <c r="J25" s="3" t="s">
        <v>1362</v>
      </c>
      <c r="K25" s="3">
        <v>1</v>
      </c>
      <c r="L25" s="3" t="s">
        <v>1362</v>
      </c>
      <c r="M25" s="3" t="s">
        <v>129</v>
      </c>
      <c r="N25" s="14" t="s">
        <v>1362</v>
      </c>
      <c r="O25" s="8">
        <v>1</v>
      </c>
      <c r="P25" s="3" t="s">
        <v>1363</v>
      </c>
      <c r="Q25" s="9">
        <v>1</v>
      </c>
      <c r="R25" s="19" t="s">
        <v>1362</v>
      </c>
      <c r="S25" s="3">
        <v>1</v>
      </c>
      <c r="T25" s="19" t="s">
        <v>1362</v>
      </c>
      <c r="U25" s="3" t="s">
        <v>129</v>
      </c>
      <c r="V25" s="23" t="s">
        <v>1362</v>
      </c>
      <c r="W25" s="182">
        <v>1</v>
      </c>
      <c r="X25" s="19" t="s">
        <v>1363</v>
      </c>
      <c r="Y25" s="9">
        <v>1</v>
      </c>
      <c r="Z25" s="3" t="s">
        <v>1362</v>
      </c>
      <c r="AA25" s="3">
        <v>1</v>
      </c>
      <c r="AB25" s="3" t="s">
        <v>1362</v>
      </c>
      <c r="AC25" s="3" t="s">
        <v>129</v>
      </c>
      <c r="AD25" s="14" t="s">
        <v>1362</v>
      </c>
      <c r="AE25" s="183">
        <v>1</v>
      </c>
      <c r="AF25" s="3" t="s">
        <v>1363</v>
      </c>
      <c r="AG25" s="9">
        <v>1</v>
      </c>
      <c r="AH25" s="14" t="s">
        <v>1363</v>
      </c>
      <c r="AI25" s="3">
        <v>1</v>
      </c>
      <c r="AJ25" s="19" t="s">
        <v>1362</v>
      </c>
      <c r="AK25" s="3" t="s">
        <v>129</v>
      </c>
      <c r="AL25" s="23" t="s">
        <v>1362</v>
      </c>
      <c r="AM25" s="183">
        <v>1</v>
      </c>
      <c r="AN25" s="3" t="s">
        <v>1363</v>
      </c>
      <c r="AO25" s="9">
        <v>1</v>
      </c>
      <c r="AP25" s="3" t="s">
        <v>1363</v>
      </c>
      <c r="AQ25" s="9">
        <v>1</v>
      </c>
      <c r="AR25" s="19" t="s">
        <v>1362</v>
      </c>
      <c r="AS25" s="3" t="s">
        <v>129</v>
      </c>
      <c r="AT25" s="23" t="s">
        <v>1362</v>
      </c>
      <c r="AU25" s="184">
        <v>1</v>
      </c>
      <c r="AV25" s="3" t="s">
        <v>1363</v>
      </c>
      <c r="AW25" s="9">
        <v>1</v>
      </c>
      <c r="AX25" s="14" t="s">
        <v>1363</v>
      </c>
      <c r="AY25" s="3">
        <v>1</v>
      </c>
      <c r="AZ25" s="19" t="s">
        <v>1362</v>
      </c>
      <c r="BA25" s="3" t="s">
        <v>129</v>
      </c>
      <c r="BB25" s="30" t="s">
        <v>1362</v>
      </c>
    </row>
    <row r="26" spans="1:54" ht="17.25" customHeight="1">
      <c r="A26">
        <v>19</v>
      </c>
      <c r="B26" s="13">
        <v>18</v>
      </c>
      <c r="C26" s="13" t="s">
        <v>1498</v>
      </c>
      <c r="D26" s="4" t="s">
        <v>245</v>
      </c>
      <c r="E26" s="15" t="s">
        <v>2025</v>
      </c>
      <c r="F26" s="16" t="s">
        <v>59</v>
      </c>
      <c r="G26" s="181">
        <v>1</v>
      </c>
      <c r="H26" s="3" t="s">
        <v>1381</v>
      </c>
      <c r="I26" s="9">
        <v>1</v>
      </c>
      <c r="J26" s="3" t="s">
        <v>1380</v>
      </c>
      <c r="K26" s="3">
        <v>1</v>
      </c>
      <c r="L26" s="3" t="s">
        <v>1380</v>
      </c>
      <c r="M26" s="3" t="s">
        <v>129</v>
      </c>
      <c r="N26" s="14" t="s">
        <v>1380</v>
      </c>
      <c r="O26" s="8">
        <v>1</v>
      </c>
      <c r="P26" s="3" t="s">
        <v>1381</v>
      </c>
      <c r="Q26" s="9">
        <v>1</v>
      </c>
      <c r="R26" s="19" t="s">
        <v>1380</v>
      </c>
      <c r="S26" s="3">
        <v>1</v>
      </c>
      <c r="T26" s="19" t="s">
        <v>1380</v>
      </c>
      <c r="U26" s="3" t="s">
        <v>129</v>
      </c>
      <c r="V26" s="23" t="s">
        <v>1380</v>
      </c>
      <c r="W26" s="182">
        <v>1</v>
      </c>
      <c r="X26" s="19" t="s">
        <v>1381</v>
      </c>
      <c r="Y26" s="9">
        <v>1</v>
      </c>
      <c r="Z26" s="3" t="s">
        <v>1380</v>
      </c>
      <c r="AA26" s="3">
        <v>1</v>
      </c>
      <c r="AB26" s="3" t="s">
        <v>1380</v>
      </c>
      <c r="AC26" s="3" t="s">
        <v>129</v>
      </c>
      <c r="AD26" s="14" t="s">
        <v>1380</v>
      </c>
      <c r="AE26" s="183">
        <v>1</v>
      </c>
      <c r="AF26" s="3" t="s">
        <v>1381</v>
      </c>
      <c r="AG26" s="9">
        <v>1</v>
      </c>
      <c r="AH26" s="14" t="s">
        <v>1381</v>
      </c>
      <c r="AI26" s="3">
        <v>1</v>
      </c>
      <c r="AJ26" s="19" t="s">
        <v>1380</v>
      </c>
      <c r="AK26" s="3" t="s">
        <v>129</v>
      </c>
      <c r="AL26" s="23" t="s">
        <v>1380</v>
      </c>
      <c r="AM26" s="183">
        <v>1</v>
      </c>
      <c r="AN26" s="3" t="s">
        <v>1381</v>
      </c>
      <c r="AO26" s="9">
        <v>1</v>
      </c>
      <c r="AP26" s="3" t="s">
        <v>1381</v>
      </c>
      <c r="AQ26" s="9">
        <v>1</v>
      </c>
      <c r="AR26" s="19" t="s">
        <v>1380</v>
      </c>
      <c r="AS26" s="3" t="s">
        <v>129</v>
      </c>
      <c r="AT26" s="23" t="s">
        <v>1380</v>
      </c>
      <c r="AU26" s="183">
        <v>1</v>
      </c>
      <c r="AV26" s="3" t="s">
        <v>1381</v>
      </c>
      <c r="AW26" s="9">
        <v>1</v>
      </c>
      <c r="AX26" s="14" t="s">
        <v>1381</v>
      </c>
      <c r="AY26" s="3">
        <v>1</v>
      </c>
      <c r="AZ26" s="19" t="s">
        <v>1380</v>
      </c>
      <c r="BA26" s="3" t="s">
        <v>129</v>
      </c>
      <c r="BB26" s="30" t="s">
        <v>1380</v>
      </c>
    </row>
    <row r="27" spans="1:54" ht="17.25" customHeight="1">
      <c r="A27">
        <v>23</v>
      </c>
      <c r="B27" s="13">
        <v>22</v>
      </c>
      <c r="C27" s="13" t="s">
        <v>1498</v>
      </c>
      <c r="D27" s="4" t="s">
        <v>245</v>
      </c>
      <c r="E27" s="15" t="s">
        <v>2025</v>
      </c>
      <c r="F27" s="16" t="s">
        <v>63</v>
      </c>
      <c r="G27" s="181">
        <v>1</v>
      </c>
      <c r="H27" s="3" t="s">
        <v>1388</v>
      </c>
      <c r="I27" s="9">
        <v>1</v>
      </c>
      <c r="J27" s="3" t="s">
        <v>1387</v>
      </c>
      <c r="K27" s="3">
        <v>1</v>
      </c>
      <c r="L27" s="3" t="s">
        <v>1387</v>
      </c>
      <c r="M27" s="3" t="s">
        <v>129</v>
      </c>
      <c r="N27" s="14" t="s">
        <v>1387</v>
      </c>
      <c r="O27" s="8">
        <v>1</v>
      </c>
      <c r="P27" s="3" t="s">
        <v>1388</v>
      </c>
      <c r="Q27" s="9">
        <v>1</v>
      </c>
      <c r="R27" s="19" t="s">
        <v>1387</v>
      </c>
      <c r="S27" s="3">
        <v>1</v>
      </c>
      <c r="T27" s="19" t="s">
        <v>1387</v>
      </c>
      <c r="U27" s="3" t="s">
        <v>129</v>
      </c>
      <c r="V27" s="23" t="s">
        <v>1387</v>
      </c>
      <c r="W27" s="182">
        <v>1</v>
      </c>
      <c r="X27" s="19" t="s">
        <v>1388</v>
      </c>
      <c r="Y27" s="9">
        <v>1</v>
      </c>
      <c r="Z27" s="3" t="s">
        <v>1387</v>
      </c>
      <c r="AA27" s="3">
        <v>1</v>
      </c>
      <c r="AB27" s="3" t="s">
        <v>1387</v>
      </c>
      <c r="AC27" s="3" t="s">
        <v>129</v>
      </c>
      <c r="AD27" s="14" t="s">
        <v>1387</v>
      </c>
      <c r="AE27" s="183">
        <v>1</v>
      </c>
      <c r="AF27" s="3" t="s">
        <v>1388</v>
      </c>
      <c r="AG27" s="9">
        <v>1</v>
      </c>
      <c r="AH27" s="14" t="s">
        <v>1388</v>
      </c>
      <c r="AI27" s="3">
        <v>1</v>
      </c>
      <c r="AJ27" s="19" t="s">
        <v>1387</v>
      </c>
      <c r="AK27" s="3" t="s">
        <v>129</v>
      </c>
      <c r="AL27" s="23" t="s">
        <v>1387</v>
      </c>
      <c r="AM27" s="183">
        <v>1</v>
      </c>
      <c r="AN27" s="3" t="s">
        <v>1388</v>
      </c>
      <c r="AO27" s="9">
        <v>1</v>
      </c>
      <c r="AP27" s="3" t="s">
        <v>1388</v>
      </c>
      <c r="AQ27" s="9">
        <v>1</v>
      </c>
      <c r="AR27" s="19" t="s">
        <v>1387</v>
      </c>
      <c r="AS27" s="3" t="s">
        <v>129</v>
      </c>
      <c r="AT27" s="23" t="s">
        <v>1387</v>
      </c>
      <c r="AU27" s="183">
        <v>1</v>
      </c>
      <c r="AV27" s="3" t="s">
        <v>1388</v>
      </c>
      <c r="AW27" s="9">
        <v>1</v>
      </c>
      <c r="AX27" s="14" t="s">
        <v>1388</v>
      </c>
      <c r="AY27" s="3">
        <v>1</v>
      </c>
      <c r="AZ27" s="19" t="s">
        <v>1387</v>
      </c>
      <c r="BA27" s="3" t="s">
        <v>129</v>
      </c>
      <c r="BB27" s="30" t="s">
        <v>1387</v>
      </c>
    </row>
    <row r="28" spans="1:54" ht="17.25" customHeight="1">
      <c r="A28">
        <v>29</v>
      </c>
      <c r="B28" s="13">
        <v>28</v>
      </c>
      <c r="C28" s="13" t="s">
        <v>1498</v>
      </c>
      <c r="D28" s="4" t="s">
        <v>245</v>
      </c>
      <c r="E28" s="15" t="s">
        <v>2025</v>
      </c>
      <c r="F28" s="16" t="s">
        <v>68</v>
      </c>
      <c r="G28" s="181">
        <v>1</v>
      </c>
      <c r="H28" s="3" t="s">
        <v>1400</v>
      </c>
      <c r="I28" s="9">
        <v>1</v>
      </c>
      <c r="J28" s="3" t="s">
        <v>1399</v>
      </c>
      <c r="K28" s="3">
        <v>1</v>
      </c>
      <c r="L28" s="3" t="s">
        <v>1399</v>
      </c>
      <c r="M28" s="3" t="s">
        <v>129</v>
      </c>
      <c r="N28" s="23" t="s">
        <v>1399</v>
      </c>
      <c r="O28" s="182">
        <v>1</v>
      </c>
      <c r="P28" s="19" t="s">
        <v>1400</v>
      </c>
      <c r="Q28" s="9">
        <v>1</v>
      </c>
      <c r="R28" s="19" t="s">
        <v>1399</v>
      </c>
      <c r="S28" s="3">
        <v>1</v>
      </c>
      <c r="T28" s="19" t="s">
        <v>1399</v>
      </c>
      <c r="U28" s="3" t="s">
        <v>129</v>
      </c>
      <c r="V28" s="23" t="s">
        <v>1399</v>
      </c>
      <c r="W28" s="182">
        <v>1</v>
      </c>
      <c r="X28" s="19" t="s">
        <v>1400</v>
      </c>
      <c r="Y28" s="9">
        <v>1</v>
      </c>
      <c r="Z28" s="19" t="s">
        <v>1399</v>
      </c>
      <c r="AA28" s="3">
        <v>1</v>
      </c>
      <c r="AB28" s="19" t="s">
        <v>1399</v>
      </c>
      <c r="AC28" s="3" t="s">
        <v>129</v>
      </c>
      <c r="AD28" s="23" t="s">
        <v>1399</v>
      </c>
      <c r="AE28" s="183">
        <v>1</v>
      </c>
      <c r="AF28" s="3" t="s">
        <v>1400</v>
      </c>
      <c r="AG28" s="9">
        <v>1</v>
      </c>
      <c r="AH28" s="14" t="s">
        <v>1400</v>
      </c>
      <c r="AI28" s="3">
        <v>1</v>
      </c>
      <c r="AJ28" s="19" t="s">
        <v>1399</v>
      </c>
      <c r="AK28" s="3" t="s">
        <v>129</v>
      </c>
      <c r="AL28" s="23" t="s">
        <v>1399</v>
      </c>
      <c r="AM28" s="183">
        <v>1</v>
      </c>
      <c r="AN28" s="3" t="s">
        <v>1400</v>
      </c>
      <c r="AO28" s="9">
        <v>1</v>
      </c>
      <c r="AP28" s="3" t="s">
        <v>1400</v>
      </c>
      <c r="AQ28" s="9">
        <v>1</v>
      </c>
      <c r="AR28" s="19" t="s">
        <v>1399</v>
      </c>
      <c r="AS28" s="3" t="s">
        <v>129</v>
      </c>
      <c r="AT28" s="23" t="s">
        <v>1399</v>
      </c>
      <c r="AU28" s="183">
        <v>1</v>
      </c>
      <c r="AV28" s="3" t="s">
        <v>1400</v>
      </c>
      <c r="AW28" s="9">
        <v>1</v>
      </c>
      <c r="AX28" s="14" t="s">
        <v>1400</v>
      </c>
      <c r="AY28" s="3">
        <v>1</v>
      </c>
      <c r="AZ28" s="19" t="s">
        <v>1399</v>
      </c>
      <c r="BA28" s="3" t="s">
        <v>129</v>
      </c>
      <c r="BB28" s="30" t="s">
        <v>1399</v>
      </c>
    </row>
    <row r="29" spans="1:54" ht="17.25" customHeight="1">
      <c r="A29">
        <v>7</v>
      </c>
      <c r="B29" s="13">
        <v>6</v>
      </c>
      <c r="C29" s="13" t="s">
        <v>1498</v>
      </c>
      <c r="D29" s="36" t="s">
        <v>246</v>
      </c>
      <c r="E29" s="163" t="s">
        <v>2026</v>
      </c>
      <c r="F29" s="16" t="s">
        <v>49</v>
      </c>
      <c r="G29" s="181">
        <v>1</v>
      </c>
      <c r="H29" s="3" t="s">
        <v>1365</v>
      </c>
      <c r="I29" s="9">
        <v>1</v>
      </c>
      <c r="J29" s="3" t="s">
        <v>1364</v>
      </c>
      <c r="K29" s="3">
        <v>1</v>
      </c>
      <c r="L29" s="3" t="s">
        <v>1364</v>
      </c>
      <c r="M29" s="3" t="s">
        <v>129</v>
      </c>
      <c r="N29" s="14" t="s">
        <v>1364</v>
      </c>
      <c r="O29" s="8">
        <v>1</v>
      </c>
      <c r="P29" s="3" t="s">
        <v>1365</v>
      </c>
      <c r="Q29" s="9">
        <v>1</v>
      </c>
      <c r="R29" s="19" t="s">
        <v>1364</v>
      </c>
      <c r="S29" s="3">
        <v>1</v>
      </c>
      <c r="T29" s="19" t="s">
        <v>1364</v>
      </c>
      <c r="U29" s="3" t="s">
        <v>129</v>
      </c>
      <c r="V29" s="23" t="s">
        <v>1364</v>
      </c>
      <c r="W29" s="182">
        <v>1</v>
      </c>
      <c r="X29" s="19" t="s">
        <v>1365</v>
      </c>
      <c r="Y29" s="9">
        <v>1</v>
      </c>
      <c r="Z29" s="3" t="s">
        <v>1364</v>
      </c>
      <c r="AA29" s="3">
        <v>1</v>
      </c>
      <c r="AB29" s="3" t="s">
        <v>1364</v>
      </c>
      <c r="AC29" s="3" t="s">
        <v>129</v>
      </c>
      <c r="AD29" s="14" t="s">
        <v>1364</v>
      </c>
      <c r="AE29" s="183">
        <v>1</v>
      </c>
      <c r="AF29" s="3" t="s">
        <v>1365</v>
      </c>
      <c r="AG29" s="9">
        <v>1</v>
      </c>
      <c r="AH29" s="14" t="s">
        <v>1365</v>
      </c>
      <c r="AI29" s="3">
        <v>1</v>
      </c>
      <c r="AJ29" s="19" t="s">
        <v>1364</v>
      </c>
      <c r="AK29" s="3" t="s">
        <v>129</v>
      </c>
      <c r="AL29" s="23" t="s">
        <v>1364</v>
      </c>
      <c r="AM29" s="183">
        <v>1</v>
      </c>
      <c r="AN29" s="3" t="s">
        <v>1365</v>
      </c>
      <c r="AO29" s="9">
        <v>1</v>
      </c>
      <c r="AP29" s="3" t="s">
        <v>1365</v>
      </c>
      <c r="AQ29" s="9">
        <v>1</v>
      </c>
      <c r="AR29" s="19" t="s">
        <v>1364</v>
      </c>
      <c r="AS29" s="3" t="s">
        <v>129</v>
      </c>
      <c r="AT29" s="23" t="s">
        <v>1364</v>
      </c>
      <c r="AU29" s="184">
        <v>1</v>
      </c>
      <c r="AV29" s="3" t="s">
        <v>1365</v>
      </c>
      <c r="AW29" s="9">
        <v>1</v>
      </c>
      <c r="AX29" s="14" t="s">
        <v>1365</v>
      </c>
      <c r="AY29" s="3">
        <v>1</v>
      </c>
      <c r="AZ29" s="19" t="s">
        <v>1364</v>
      </c>
      <c r="BA29" s="3" t="s">
        <v>129</v>
      </c>
      <c r="BB29" s="30" t="s">
        <v>1364</v>
      </c>
    </row>
    <row r="30" spans="1:54" ht="17.25" customHeight="1">
      <c r="A30">
        <v>17</v>
      </c>
      <c r="B30" s="13">
        <v>16</v>
      </c>
      <c r="C30" s="13" t="s">
        <v>1498</v>
      </c>
      <c r="D30" s="36" t="s">
        <v>246</v>
      </c>
      <c r="E30" s="163" t="s">
        <v>2026</v>
      </c>
      <c r="F30" s="16" t="s">
        <v>57</v>
      </c>
      <c r="G30" s="181">
        <v>1</v>
      </c>
      <c r="H30" s="3" t="s">
        <v>1377</v>
      </c>
      <c r="I30" s="9">
        <v>1</v>
      </c>
      <c r="J30" s="3" t="s">
        <v>162</v>
      </c>
      <c r="K30" s="3">
        <v>1</v>
      </c>
      <c r="L30" s="3" t="s">
        <v>162</v>
      </c>
      <c r="M30" s="3" t="s">
        <v>129</v>
      </c>
      <c r="N30" s="14" t="s">
        <v>162</v>
      </c>
      <c r="O30" s="8">
        <v>1</v>
      </c>
      <c r="P30" s="3" t="s">
        <v>1377</v>
      </c>
      <c r="Q30" s="9">
        <v>1</v>
      </c>
      <c r="R30" s="19" t="s">
        <v>162</v>
      </c>
      <c r="S30" s="3">
        <v>1</v>
      </c>
      <c r="T30" s="19" t="s">
        <v>162</v>
      </c>
      <c r="U30" s="3" t="s">
        <v>129</v>
      </c>
      <c r="V30" s="23" t="s">
        <v>162</v>
      </c>
      <c r="W30" s="182">
        <v>1</v>
      </c>
      <c r="X30" s="19" t="s">
        <v>1377</v>
      </c>
      <c r="Y30" s="9">
        <v>1</v>
      </c>
      <c r="Z30" s="3" t="s">
        <v>162</v>
      </c>
      <c r="AA30" s="3">
        <v>1</v>
      </c>
      <c r="AB30" s="3" t="s">
        <v>162</v>
      </c>
      <c r="AC30" s="3" t="s">
        <v>129</v>
      </c>
      <c r="AD30" s="14" t="s">
        <v>162</v>
      </c>
      <c r="AE30" s="183">
        <v>1</v>
      </c>
      <c r="AF30" s="3" t="s">
        <v>1377</v>
      </c>
      <c r="AG30" s="9">
        <v>1</v>
      </c>
      <c r="AH30" s="14" t="s">
        <v>1377</v>
      </c>
      <c r="AI30" s="3">
        <v>1</v>
      </c>
      <c r="AJ30" s="19" t="s">
        <v>162</v>
      </c>
      <c r="AK30" s="3" t="s">
        <v>129</v>
      </c>
      <c r="AL30" s="23" t="s">
        <v>162</v>
      </c>
      <c r="AM30" s="183">
        <v>1</v>
      </c>
      <c r="AN30" s="3" t="s">
        <v>1377</v>
      </c>
      <c r="AO30" s="9">
        <v>1</v>
      </c>
      <c r="AP30" s="3" t="s">
        <v>1377</v>
      </c>
      <c r="AQ30" s="9">
        <v>1</v>
      </c>
      <c r="AR30" s="19" t="s">
        <v>162</v>
      </c>
      <c r="AS30" s="3" t="s">
        <v>129</v>
      </c>
      <c r="AT30" s="23" t="s">
        <v>162</v>
      </c>
      <c r="AU30" s="183">
        <v>1</v>
      </c>
      <c r="AV30" s="3" t="s">
        <v>1377</v>
      </c>
      <c r="AW30" s="9">
        <v>1</v>
      </c>
      <c r="AX30" s="14" t="s">
        <v>1377</v>
      </c>
      <c r="AY30" s="3">
        <v>1</v>
      </c>
      <c r="AZ30" s="19" t="s">
        <v>162</v>
      </c>
      <c r="BA30" s="3" t="s">
        <v>129</v>
      </c>
      <c r="BB30" s="30" t="s">
        <v>162</v>
      </c>
    </row>
    <row r="31" spans="1:54" ht="17.25" customHeight="1">
      <c r="A31">
        <v>22</v>
      </c>
      <c r="B31" s="13">
        <v>21</v>
      </c>
      <c r="C31" s="13" t="s">
        <v>1498</v>
      </c>
      <c r="D31" s="36" t="s">
        <v>246</v>
      </c>
      <c r="E31" s="163" t="s">
        <v>2026</v>
      </c>
      <c r="F31" s="16" t="s">
        <v>62</v>
      </c>
      <c r="G31" s="181">
        <v>1</v>
      </c>
      <c r="H31" s="3" t="s">
        <v>1386</v>
      </c>
      <c r="I31" s="9">
        <v>1</v>
      </c>
      <c r="J31" s="3" t="s">
        <v>1385</v>
      </c>
      <c r="K31" s="3">
        <v>1</v>
      </c>
      <c r="L31" s="3" t="s">
        <v>1385</v>
      </c>
      <c r="M31" s="3" t="s">
        <v>129</v>
      </c>
      <c r="N31" s="14" t="s">
        <v>1385</v>
      </c>
      <c r="O31" s="8">
        <v>1</v>
      </c>
      <c r="P31" s="3" t="s">
        <v>1386</v>
      </c>
      <c r="Q31" s="9">
        <v>1</v>
      </c>
      <c r="R31" s="19" t="s">
        <v>1385</v>
      </c>
      <c r="S31" s="3">
        <v>1</v>
      </c>
      <c r="T31" s="19" t="s">
        <v>1385</v>
      </c>
      <c r="U31" s="3" t="s">
        <v>129</v>
      </c>
      <c r="V31" s="23" t="s">
        <v>1385</v>
      </c>
      <c r="W31" s="182">
        <v>1</v>
      </c>
      <c r="X31" s="19" t="s">
        <v>1386</v>
      </c>
      <c r="Y31" s="9">
        <v>1</v>
      </c>
      <c r="Z31" s="3" t="s">
        <v>1385</v>
      </c>
      <c r="AA31" s="3">
        <v>1</v>
      </c>
      <c r="AB31" s="3" t="s">
        <v>1385</v>
      </c>
      <c r="AC31" s="3" t="s">
        <v>129</v>
      </c>
      <c r="AD31" s="14" t="s">
        <v>1385</v>
      </c>
      <c r="AE31" s="183">
        <v>1</v>
      </c>
      <c r="AF31" s="3" t="s">
        <v>1386</v>
      </c>
      <c r="AG31" s="9">
        <v>1</v>
      </c>
      <c r="AH31" s="14" t="s">
        <v>1386</v>
      </c>
      <c r="AI31" s="3">
        <v>1</v>
      </c>
      <c r="AJ31" s="19" t="s">
        <v>1385</v>
      </c>
      <c r="AK31" s="3" t="s">
        <v>129</v>
      </c>
      <c r="AL31" s="23" t="s">
        <v>1385</v>
      </c>
      <c r="AM31" s="183">
        <v>1</v>
      </c>
      <c r="AN31" s="3" t="s">
        <v>1386</v>
      </c>
      <c r="AO31" s="9">
        <v>1</v>
      </c>
      <c r="AP31" s="3" t="s">
        <v>1386</v>
      </c>
      <c r="AQ31" s="9">
        <v>1</v>
      </c>
      <c r="AR31" s="19" t="s">
        <v>1385</v>
      </c>
      <c r="AS31" s="3" t="s">
        <v>129</v>
      </c>
      <c r="AT31" s="23" t="s">
        <v>1385</v>
      </c>
      <c r="AU31" s="183">
        <v>1</v>
      </c>
      <c r="AV31" s="3" t="s">
        <v>1386</v>
      </c>
      <c r="AW31" s="9">
        <v>1</v>
      </c>
      <c r="AX31" s="14" t="s">
        <v>1386</v>
      </c>
      <c r="AY31" s="3">
        <v>1</v>
      </c>
      <c r="AZ31" s="19" t="s">
        <v>1385</v>
      </c>
      <c r="BA31" s="3" t="s">
        <v>129</v>
      </c>
      <c r="BB31" s="30" t="s">
        <v>1385</v>
      </c>
    </row>
    <row r="32" spans="1:54" ht="17.25" customHeight="1">
      <c r="A32">
        <v>24</v>
      </c>
      <c r="B32" s="13">
        <v>23</v>
      </c>
      <c r="C32" s="13" t="s">
        <v>1498</v>
      </c>
      <c r="D32" s="36" t="s">
        <v>246</v>
      </c>
      <c r="E32" s="163" t="s">
        <v>2026</v>
      </c>
      <c r="F32" s="16" t="s">
        <v>64</v>
      </c>
      <c r="G32" s="181">
        <v>1</v>
      </c>
      <c r="H32" s="3" t="s">
        <v>1390</v>
      </c>
      <c r="I32" s="9">
        <v>1</v>
      </c>
      <c r="J32" s="3" t="s">
        <v>1389</v>
      </c>
      <c r="K32" s="3">
        <v>1</v>
      </c>
      <c r="L32" s="3" t="s">
        <v>1389</v>
      </c>
      <c r="M32" s="3" t="s">
        <v>129</v>
      </c>
      <c r="N32" s="14" t="s">
        <v>1389</v>
      </c>
      <c r="O32" s="8">
        <v>1</v>
      </c>
      <c r="P32" s="3" t="s">
        <v>1390</v>
      </c>
      <c r="Q32" s="9">
        <v>1</v>
      </c>
      <c r="R32" s="19" t="s">
        <v>1389</v>
      </c>
      <c r="S32" s="3">
        <v>1</v>
      </c>
      <c r="T32" s="19" t="s">
        <v>1389</v>
      </c>
      <c r="U32" s="3" t="s">
        <v>129</v>
      </c>
      <c r="V32" s="23" t="s">
        <v>1389</v>
      </c>
      <c r="W32" s="182">
        <v>1</v>
      </c>
      <c r="X32" s="19" t="s">
        <v>1390</v>
      </c>
      <c r="Y32" s="9">
        <v>1</v>
      </c>
      <c r="Z32" s="3" t="s">
        <v>1389</v>
      </c>
      <c r="AA32" s="3">
        <v>1</v>
      </c>
      <c r="AB32" s="3" t="s">
        <v>1389</v>
      </c>
      <c r="AC32" s="3" t="s">
        <v>129</v>
      </c>
      <c r="AD32" s="14" t="s">
        <v>1389</v>
      </c>
      <c r="AE32" s="183">
        <v>1</v>
      </c>
      <c r="AF32" s="3" t="s">
        <v>1390</v>
      </c>
      <c r="AG32" s="9">
        <v>1</v>
      </c>
      <c r="AH32" s="14" t="s">
        <v>1390</v>
      </c>
      <c r="AI32" s="3">
        <v>1</v>
      </c>
      <c r="AJ32" s="19" t="s">
        <v>1389</v>
      </c>
      <c r="AK32" s="3" t="s">
        <v>129</v>
      </c>
      <c r="AL32" s="23" t="s">
        <v>1389</v>
      </c>
      <c r="AM32" s="183">
        <v>1</v>
      </c>
      <c r="AN32" s="3" t="s">
        <v>1390</v>
      </c>
      <c r="AO32" s="9">
        <v>1</v>
      </c>
      <c r="AP32" s="3" t="s">
        <v>1390</v>
      </c>
      <c r="AQ32" s="9">
        <v>1</v>
      </c>
      <c r="AR32" s="19" t="s">
        <v>1389</v>
      </c>
      <c r="AS32" s="3" t="s">
        <v>129</v>
      </c>
      <c r="AT32" s="23" t="s">
        <v>1389</v>
      </c>
      <c r="AU32" s="183">
        <v>1</v>
      </c>
      <c r="AV32" s="3" t="s">
        <v>1390</v>
      </c>
      <c r="AW32" s="9">
        <v>1</v>
      </c>
      <c r="AX32" s="14" t="s">
        <v>1390</v>
      </c>
      <c r="AY32" s="3">
        <v>1</v>
      </c>
      <c r="AZ32" s="19" t="s">
        <v>1389</v>
      </c>
      <c r="BA32" s="3" t="s">
        <v>129</v>
      </c>
      <c r="BB32" s="30" t="s">
        <v>1389</v>
      </c>
    </row>
    <row r="33" spans="1:54" ht="17.25" customHeight="1">
      <c r="A33">
        <v>9</v>
      </c>
      <c r="B33" s="13">
        <v>8</v>
      </c>
      <c r="C33" s="13" t="s">
        <v>1498</v>
      </c>
      <c r="D33" s="40" t="s">
        <v>248</v>
      </c>
      <c r="E33" s="165" t="s">
        <v>2027</v>
      </c>
      <c r="F33" s="16" t="s">
        <v>50</v>
      </c>
      <c r="G33" s="181">
        <v>1</v>
      </c>
      <c r="H33" s="3" t="s">
        <v>1368</v>
      </c>
      <c r="I33" s="9">
        <v>1</v>
      </c>
      <c r="J33" s="3" t="s">
        <v>155</v>
      </c>
      <c r="K33" s="3">
        <v>1</v>
      </c>
      <c r="L33" s="3" t="s">
        <v>155</v>
      </c>
      <c r="M33" s="3" t="s">
        <v>129</v>
      </c>
      <c r="N33" s="14" t="s">
        <v>155</v>
      </c>
      <c r="O33" s="8">
        <v>1</v>
      </c>
      <c r="P33" s="3" t="s">
        <v>1368</v>
      </c>
      <c r="Q33" s="9">
        <v>1</v>
      </c>
      <c r="R33" s="19" t="s">
        <v>155</v>
      </c>
      <c r="S33" s="3">
        <v>1</v>
      </c>
      <c r="T33" s="19" t="s">
        <v>155</v>
      </c>
      <c r="U33" s="3" t="s">
        <v>129</v>
      </c>
      <c r="V33" s="23" t="s">
        <v>155</v>
      </c>
      <c r="W33" s="182">
        <v>1</v>
      </c>
      <c r="X33" s="19" t="s">
        <v>1368</v>
      </c>
      <c r="Y33" s="9">
        <v>1</v>
      </c>
      <c r="Z33" s="3" t="s">
        <v>155</v>
      </c>
      <c r="AA33" s="3">
        <v>1</v>
      </c>
      <c r="AB33" s="3" t="s">
        <v>155</v>
      </c>
      <c r="AC33" s="3" t="s">
        <v>129</v>
      </c>
      <c r="AD33" s="14" t="s">
        <v>155</v>
      </c>
      <c r="AE33" s="183">
        <v>1</v>
      </c>
      <c r="AF33" s="3" t="s">
        <v>1368</v>
      </c>
      <c r="AG33" s="9">
        <v>1</v>
      </c>
      <c r="AH33" s="14" t="s">
        <v>1368</v>
      </c>
      <c r="AI33" s="3">
        <v>1</v>
      </c>
      <c r="AJ33" s="19" t="s">
        <v>155</v>
      </c>
      <c r="AK33" s="3" t="s">
        <v>129</v>
      </c>
      <c r="AL33" s="23" t="s">
        <v>155</v>
      </c>
      <c r="AM33" s="183">
        <v>1</v>
      </c>
      <c r="AN33" s="3" t="s">
        <v>1368</v>
      </c>
      <c r="AO33" s="9">
        <v>1</v>
      </c>
      <c r="AP33" s="3" t="s">
        <v>1368</v>
      </c>
      <c r="AQ33" s="9">
        <v>1</v>
      </c>
      <c r="AR33" s="19" t="s">
        <v>155</v>
      </c>
      <c r="AS33" s="3" t="s">
        <v>129</v>
      </c>
      <c r="AT33" s="23" t="s">
        <v>155</v>
      </c>
      <c r="AU33" s="183">
        <v>1</v>
      </c>
      <c r="AV33" s="3" t="s">
        <v>1368</v>
      </c>
      <c r="AW33" s="9">
        <v>1</v>
      </c>
      <c r="AX33" s="14" t="s">
        <v>1368</v>
      </c>
      <c r="AY33" s="3">
        <v>1</v>
      </c>
      <c r="AZ33" s="19" t="s">
        <v>155</v>
      </c>
      <c r="BA33" s="3" t="s">
        <v>129</v>
      </c>
      <c r="BB33" s="30" t="s">
        <v>155</v>
      </c>
    </row>
    <row r="34" spans="1:54" ht="17.25" customHeight="1">
      <c r="A34">
        <v>13</v>
      </c>
      <c r="B34" s="13">
        <v>12</v>
      </c>
      <c r="C34" s="13" t="s">
        <v>1498</v>
      </c>
      <c r="D34" s="40" t="s">
        <v>248</v>
      </c>
      <c r="E34" s="165" t="s">
        <v>2027</v>
      </c>
      <c r="F34" s="16" t="s">
        <v>53</v>
      </c>
      <c r="G34" s="181">
        <v>1</v>
      </c>
      <c r="H34" s="3" t="s">
        <v>1373</v>
      </c>
      <c r="I34" s="9">
        <v>1</v>
      </c>
      <c r="J34" s="14" t="s">
        <v>158</v>
      </c>
      <c r="K34" s="3">
        <v>1</v>
      </c>
      <c r="L34" s="3" t="s">
        <v>158</v>
      </c>
      <c r="M34" s="3" t="s">
        <v>129</v>
      </c>
      <c r="N34" s="14" t="s">
        <v>158</v>
      </c>
      <c r="O34" s="8">
        <v>1</v>
      </c>
      <c r="P34" s="3" t="s">
        <v>1373</v>
      </c>
      <c r="Q34" s="9">
        <v>1</v>
      </c>
      <c r="R34" s="23" t="s">
        <v>158</v>
      </c>
      <c r="S34" s="3">
        <v>1</v>
      </c>
      <c r="T34" s="19" t="s">
        <v>158</v>
      </c>
      <c r="U34" s="3" t="s">
        <v>129</v>
      </c>
      <c r="V34" s="23" t="s">
        <v>158</v>
      </c>
      <c r="W34" s="182">
        <v>1</v>
      </c>
      <c r="X34" s="19" t="s">
        <v>1373</v>
      </c>
      <c r="Y34" s="9">
        <v>1</v>
      </c>
      <c r="Z34" s="14" t="s">
        <v>158</v>
      </c>
      <c r="AA34" s="3">
        <v>1</v>
      </c>
      <c r="AB34" s="3" t="s">
        <v>158</v>
      </c>
      <c r="AC34" s="3" t="s">
        <v>129</v>
      </c>
      <c r="AD34" s="14" t="s">
        <v>158</v>
      </c>
      <c r="AE34" s="183">
        <v>1</v>
      </c>
      <c r="AF34" s="3" t="s">
        <v>1373</v>
      </c>
      <c r="AG34" s="9">
        <v>1</v>
      </c>
      <c r="AH34" s="14" t="s">
        <v>1373</v>
      </c>
      <c r="AI34" s="3">
        <v>1</v>
      </c>
      <c r="AJ34" s="19" t="s">
        <v>158</v>
      </c>
      <c r="AK34" s="3" t="s">
        <v>129</v>
      </c>
      <c r="AL34" s="23" t="s">
        <v>158</v>
      </c>
      <c r="AM34" s="183">
        <v>1</v>
      </c>
      <c r="AN34" s="3" t="s">
        <v>1373</v>
      </c>
      <c r="AO34" s="9">
        <v>1</v>
      </c>
      <c r="AP34" s="3" t="s">
        <v>1373</v>
      </c>
      <c r="AQ34" s="9">
        <v>1</v>
      </c>
      <c r="AR34" s="19" t="s">
        <v>158</v>
      </c>
      <c r="AS34" s="3" t="s">
        <v>129</v>
      </c>
      <c r="AT34" s="23" t="s">
        <v>158</v>
      </c>
      <c r="AU34" s="183">
        <v>1</v>
      </c>
      <c r="AV34" s="3" t="s">
        <v>1373</v>
      </c>
      <c r="AW34" s="9">
        <v>1</v>
      </c>
      <c r="AX34" s="14" t="s">
        <v>1373</v>
      </c>
      <c r="AY34" s="3">
        <v>1</v>
      </c>
      <c r="AZ34" s="19" t="s">
        <v>158</v>
      </c>
      <c r="BA34" s="3" t="s">
        <v>129</v>
      </c>
      <c r="BB34" s="30" t="s">
        <v>158</v>
      </c>
    </row>
    <row r="35" spans="1:54" ht="17.25" customHeight="1">
      <c r="A35">
        <v>15</v>
      </c>
      <c r="B35" s="13">
        <v>14</v>
      </c>
      <c r="C35" s="13" t="s">
        <v>1498</v>
      </c>
      <c r="D35" s="40" t="s">
        <v>248</v>
      </c>
      <c r="E35" s="165" t="s">
        <v>2027</v>
      </c>
      <c r="F35" s="16" t="s">
        <v>55</v>
      </c>
      <c r="G35" s="181">
        <v>1</v>
      </c>
      <c r="H35" s="3" t="s">
        <v>1375</v>
      </c>
      <c r="I35" s="9">
        <v>1</v>
      </c>
      <c r="J35" s="14" t="s">
        <v>160</v>
      </c>
      <c r="K35" s="3">
        <v>1</v>
      </c>
      <c r="L35" s="3" t="s">
        <v>160</v>
      </c>
      <c r="M35" s="3" t="s">
        <v>129</v>
      </c>
      <c r="N35" s="14" t="s">
        <v>160</v>
      </c>
      <c r="O35" s="8">
        <v>1</v>
      </c>
      <c r="P35" s="3" t="s">
        <v>1375</v>
      </c>
      <c r="Q35" s="9">
        <v>1</v>
      </c>
      <c r="R35" s="19" t="s">
        <v>160</v>
      </c>
      <c r="S35" s="3">
        <v>1</v>
      </c>
      <c r="T35" s="19" t="s">
        <v>160</v>
      </c>
      <c r="U35" s="3" t="s">
        <v>129</v>
      </c>
      <c r="V35" s="23" t="s">
        <v>160</v>
      </c>
      <c r="W35" s="182">
        <v>1</v>
      </c>
      <c r="X35" s="19" t="s">
        <v>1375</v>
      </c>
      <c r="Y35" s="9">
        <v>1</v>
      </c>
      <c r="Z35" s="14" t="s">
        <v>160</v>
      </c>
      <c r="AA35" s="3">
        <v>1</v>
      </c>
      <c r="AB35" s="3" t="s">
        <v>160</v>
      </c>
      <c r="AC35" s="3" t="s">
        <v>129</v>
      </c>
      <c r="AD35" s="14" t="s">
        <v>160</v>
      </c>
      <c r="AE35" s="183">
        <v>1</v>
      </c>
      <c r="AF35" s="3" t="s">
        <v>1375</v>
      </c>
      <c r="AG35" s="9">
        <v>1</v>
      </c>
      <c r="AH35" s="14" t="s">
        <v>1375</v>
      </c>
      <c r="AI35" s="3">
        <v>1</v>
      </c>
      <c r="AJ35" s="19" t="s">
        <v>160</v>
      </c>
      <c r="AK35" s="3" t="s">
        <v>129</v>
      </c>
      <c r="AL35" s="23" t="s">
        <v>160</v>
      </c>
      <c r="AM35" s="183">
        <v>1</v>
      </c>
      <c r="AN35" s="3" t="s">
        <v>1375</v>
      </c>
      <c r="AO35" s="9">
        <v>1</v>
      </c>
      <c r="AP35" s="3" t="s">
        <v>1375</v>
      </c>
      <c r="AQ35" s="9">
        <v>1</v>
      </c>
      <c r="AR35" s="19" t="s">
        <v>160</v>
      </c>
      <c r="AS35" s="3" t="s">
        <v>129</v>
      </c>
      <c r="AT35" s="23" t="s">
        <v>160</v>
      </c>
      <c r="AU35" s="183">
        <v>1</v>
      </c>
      <c r="AV35" s="3" t="s">
        <v>1375</v>
      </c>
      <c r="AW35" s="9">
        <v>1</v>
      </c>
      <c r="AX35" s="14" t="s">
        <v>1375</v>
      </c>
      <c r="AY35" s="3">
        <v>1</v>
      </c>
      <c r="AZ35" s="19" t="s">
        <v>160</v>
      </c>
      <c r="BA35" s="3" t="s">
        <v>129</v>
      </c>
      <c r="BB35" s="30" t="s">
        <v>160</v>
      </c>
    </row>
    <row r="36" spans="1:54" ht="17.25" customHeight="1">
      <c r="A36">
        <v>28</v>
      </c>
      <c r="B36" s="13">
        <v>27</v>
      </c>
      <c r="C36" s="13" t="s">
        <v>1498</v>
      </c>
      <c r="D36" s="40" t="s">
        <v>248</v>
      </c>
      <c r="E36" s="165" t="s">
        <v>2027</v>
      </c>
      <c r="F36" s="16" t="s">
        <v>67</v>
      </c>
      <c r="G36" s="181">
        <v>1</v>
      </c>
      <c r="H36" s="3" t="s">
        <v>1398</v>
      </c>
      <c r="I36" s="9">
        <v>1</v>
      </c>
      <c r="J36" s="14" t="s">
        <v>1397</v>
      </c>
      <c r="K36" s="3">
        <v>1</v>
      </c>
      <c r="L36" s="3" t="s">
        <v>1397</v>
      </c>
      <c r="M36" s="3" t="s">
        <v>129</v>
      </c>
      <c r="N36" s="14" t="s">
        <v>1397</v>
      </c>
      <c r="O36" s="8">
        <v>1</v>
      </c>
      <c r="P36" s="3" t="s">
        <v>1398</v>
      </c>
      <c r="Q36" s="9">
        <v>1</v>
      </c>
      <c r="R36" s="19" t="s">
        <v>1397</v>
      </c>
      <c r="S36" s="3">
        <v>1</v>
      </c>
      <c r="T36" s="19" t="s">
        <v>1397</v>
      </c>
      <c r="U36" s="3" t="s">
        <v>129</v>
      </c>
      <c r="V36" s="23" t="s">
        <v>1397</v>
      </c>
      <c r="W36" s="182">
        <v>1</v>
      </c>
      <c r="X36" s="19" t="s">
        <v>1398</v>
      </c>
      <c r="Y36" s="9">
        <v>1</v>
      </c>
      <c r="Z36" s="14" t="s">
        <v>1397</v>
      </c>
      <c r="AA36" s="3">
        <v>1</v>
      </c>
      <c r="AB36" s="3" t="s">
        <v>1397</v>
      </c>
      <c r="AC36" s="3" t="s">
        <v>129</v>
      </c>
      <c r="AD36" s="14" t="s">
        <v>1397</v>
      </c>
      <c r="AE36" s="183">
        <v>1</v>
      </c>
      <c r="AF36" s="3" t="s">
        <v>1398</v>
      </c>
      <c r="AG36" s="9">
        <v>1</v>
      </c>
      <c r="AH36" s="14" t="s">
        <v>1398</v>
      </c>
      <c r="AI36" s="3">
        <v>1</v>
      </c>
      <c r="AJ36" s="19" t="s">
        <v>1397</v>
      </c>
      <c r="AK36" s="3" t="s">
        <v>129</v>
      </c>
      <c r="AL36" s="23" t="s">
        <v>1397</v>
      </c>
      <c r="AM36" s="183">
        <v>1</v>
      </c>
      <c r="AN36" s="3" t="s">
        <v>1398</v>
      </c>
      <c r="AO36" s="9">
        <v>1</v>
      </c>
      <c r="AP36" s="3" t="s">
        <v>1398</v>
      </c>
      <c r="AQ36" s="9">
        <v>1</v>
      </c>
      <c r="AR36" s="19" t="s">
        <v>1397</v>
      </c>
      <c r="AS36" s="3" t="s">
        <v>129</v>
      </c>
      <c r="AT36" s="23" t="s">
        <v>1397</v>
      </c>
      <c r="AU36" s="183">
        <v>1</v>
      </c>
      <c r="AV36" s="3" t="s">
        <v>1398</v>
      </c>
      <c r="AW36" s="9">
        <v>1</v>
      </c>
      <c r="AX36" s="14" t="s">
        <v>1398</v>
      </c>
      <c r="AY36" s="3">
        <v>1</v>
      </c>
      <c r="AZ36" s="19" t="s">
        <v>1397</v>
      </c>
      <c r="BA36" s="3" t="s">
        <v>129</v>
      </c>
      <c r="BB36" s="30" t="s">
        <v>1397</v>
      </c>
    </row>
    <row r="37" spans="1:54" ht="17.25" customHeight="1">
      <c r="A37">
        <v>10</v>
      </c>
      <c r="B37" s="13">
        <v>9</v>
      </c>
      <c r="C37" s="13" t="s">
        <v>1498</v>
      </c>
      <c r="D37" s="37" t="s">
        <v>249</v>
      </c>
      <c r="E37" s="166" t="s">
        <v>2028</v>
      </c>
      <c r="F37" s="16" t="s">
        <v>52</v>
      </c>
      <c r="G37" s="181">
        <v>1</v>
      </c>
      <c r="H37" s="3" t="s">
        <v>1370</v>
      </c>
      <c r="I37" s="9">
        <v>1</v>
      </c>
      <c r="J37" s="14" t="s">
        <v>1369</v>
      </c>
      <c r="K37" s="3">
        <v>1</v>
      </c>
      <c r="L37" s="3" t="s">
        <v>1369</v>
      </c>
      <c r="M37" s="3" t="s">
        <v>129</v>
      </c>
      <c r="N37" s="14" t="s">
        <v>1369</v>
      </c>
      <c r="O37" s="8">
        <v>1</v>
      </c>
      <c r="P37" s="3" t="s">
        <v>1370</v>
      </c>
      <c r="Q37" s="9">
        <v>1</v>
      </c>
      <c r="R37" s="19" t="s">
        <v>1369</v>
      </c>
      <c r="S37" s="3">
        <v>1</v>
      </c>
      <c r="T37" s="19" t="s">
        <v>1369</v>
      </c>
      <c r="U37" s="3" t="s">
        <v>129</v>
      </c>
      <c r="V37" s="23" t="s">
        <v>1369</v>
      </c>
      <c r="W37" s="182">
        <v>1</v>
      </c>
      <c r="X37" s="19" t="s">
        <v>1370</v>
      </c>
      <c r="Y37" s="9">
        <v>1</v>
      </c>
      <c r="Z37" s="14" t="s">
        <v>1369</v>
      </c>
      <c r="AA37" s="3">
        <v>1</v>
      </c>
      <c r="AB37" s="3" t="s">
        <v>1369</v>
      </c>
      <c r="AC37" s="3" t="s">
        <v>129</v>
      </c>
      <c r="AD37" s="14" t="s">
        <v>1369</v>
      </c>
      <c r="AE37" s="183">
        <v>1</v>
      </c>
      <c r="AF37" s="3" t="s">
        <v>1370</v>
      </c>
      <c r="AG37" s="9">
        <v>1</v>
      </c>
      <c r="AH37" s="14" t="s">
        <v>1370</v>
      </c>
      <c r="AI37" s="3">
        <v>1</v>
      </c>
      <c r="AJ37" s="19" t="s">
        <v>1369</v>
      </c>
      <c r="AK37" s="3" t="s">
        <v>129</v>
      </c>
      <c r="AL37" s="23" t="s">
        <v>1369</v>
      </c>
      <c r="AM37" s="183">
        <v>1</v>
      </c>
      <c r="AN37" s="3" t="s">
        <v>1370</v>
      </c>
      <c r="AO37" s="9">
        <v>1</v>
      </c>
      <c r="AP37" s="3" t="s">
        <v>1370</v>
      </c>
      <c r="AQ37" s="9">
        <v>1</v>
      </c>
      <c r="AR37" s="19" t="s">
        <v>1369</v>
      </c>
      <c r="AS37" s="3" t="s">
        <v>129</v>
      </c>
      <c r="AT37" s="23" t="s">
        <v>1369</v>
      </c>
      <c r="AU37" s="183">
        <v>1</v>
      </c>
      <c r="AV37" s="3" t="s">
        <v>1370</v>
      </c>
      <c r="AW37" s="9">
        <v>1</v>
      </c>
      <c r="AX37" s="14" t="s">
        <v>1370</v>
      </c>
      <c r="AY37" s="3">
        <v>1</v>
      </c>
      <c r="AZ37" s="19" t="s">
        <v>1369</v>
      </c>
      <c r="BA37" s="3" t="s">
        <v>129</v>
      </c>
      <c r="BB37" s="30" t="s">
        <v>1369</v>
      </c>
    </row>
    <row r="38" spans="1:54" ht="17.25" customHeight="1">
      <c r="A38">
        <v>11</v>
      </c>
      <c r="B38" s="13">
        <v>10</v>
      </c>
      <c r="C38" s="13" t="s">
        <v>1498</v>
      </c>
      <c r="D38" s="37" t="s">
        <v>249</v>
      </c>
      <c r="E38" s="166" t="s">
        <v>2028</v>
      </c>
      <c r="F38" s="42" t="s">
        <v>251</v>
      </c>
      <c r="G38" s="181">
        <v>1</v>
      </c>
      <c r="H38" s="3" t="s">
        <v>1371</v>
      </c>
      <c r="I38" s="9">
        <v>1</v>
      </c>
      <c r="J38" s="14" t="s">
        <v>156</v>
      </c>
      <c r="K38" s="3">
        <v>1</v>
      </c>
      <c r="L38" s="3" t="s">
        <v>156</v>
      </c>
      <c r="M38" s="3" t="s">
        <v>129</v>
      </c>
      <c r="N38" s="14" t="s">
        <v>156</v>
      </c>
      <c r="O38" s="8">
        <v>1</v>
      </c>
      <c r="P38" s="3" t="s">
        <v>1371</v>
      </c>
      <c r="Q38" s="9">
        <v>1</v>
      </c>
      <c r="R38" s="19" t="s">
        <v>156</v>
      </c>
      <c r="S38" s="3">
        <v>1</v>
      </c>
      <c r="T38" s="19" t="s">
        <v>156</v>
      </c>
      <c r="U38" s="3" t="s">
        <v>129</v>
      </c>
      <c r="V38" s="23" t="s">
        <v>156</v>
      </c>
      <c r="W38" s="182">
        <v>1</v>
      </c>
      <c r="X38" s="19" t="s">
        <v>1371</v>
      </c>
      <c r="Y38" s="9">
        <v>1</v>
      </c>
      <c r="Z38" s="14" t="s">
        <v>156</v>
      </c>
      <c r="AA38" s="3">
        <v>1</v>
      </c>
      <c r="AB38" s="3" t="s">
        <v>156</v>
      </c>
      <c r="AC38" s="3" t="s">
        <v>129</v>
      </c>
      <c r="AD38" s="14" t="s">
        <v>156</v>
      </c>
      <c r="AE38" s="183">
        <v>1</v>
      </c>
      <c r="AF38" s="3" t="s">
        <v>1371</v>
      </c>
      <c r="AG38" s="9">
        <v>1</v>
      </c>
      <c r="AH38" s="14" t="s">
        <v>1371</v>
      </c>
      <c r="AI38" s="3">
        <v>1</v>
      </c>
      <c r="AJ38" s="19" t="s">
        <v>156</v>
      </c>
      <c r="AK38" s="3" t="s">
        <v>129</v>
      </c>
      <c r="AL38" s="23" t="s">
        <v>156</v>
      </c>
      <c r="AM38" s="183">
        <v>1</v>
      </c>
      <c r="AN38" s="3" t="s">
        <v>1371</v>
      </c>
      <c r="AO38" s="9">
        <v>1</v>
      </c>
      <c r="AP38" s="3" t="s">
        <v>1371</v>
      </c>
      <c r="AQ38" s="9">
        <v>1</v>
      </c>
      <c r="AR38" s="19" t="s">
        <v>156</v>
      </c>
      <c r="AS38" s="3" t="s">
        <v>129</v>
      </c>
      <c r="AT38" s="23" t="s">
        <v>156</v>
      </c>
      <c r="AU38" s="183">
        <v>1</v>
      </c>
      <c r="AV38" s="3" t="s">
        <v>1371</v>
      </c>
      <c r="AW38" s="9">
        <v>1</v>
      </c>
      <c r="AX38" s="14" t="s">
        <v>1371</v>
      </c>
      <c r="AY38" s="3">
        <v>1</v>
      </c>
      <c r="AZ38" s="19" t="s">
        <v>156</v>
      </c>
      <c r="BA38" s="3" t="s">
        <v>129</v>
      </c>
      <c r="BB38" s="30" t="s">
        <v>156</v>
      </c>
    </row>
    <row r="39" spans="1:54" ht="17.25" customHeight="1">
      <c r="A39">
        <v>12</v>
      </c>
      <c r="B39" s="13">
        <v>11</v>
      </c>
      <c r="C39" s="13" t="s">
        <v>1498</v>
      </c>
      <c r="D39" s="37" t="s">
        <v>249</v>
      </c>
      <c r="E39" s="166" t="s">
        <v>2028</v>
      </c>
      <c r="F39" s="42" t="s">
        <v>252</v>
      </c>
      <c r="G39" s="181">
        <v>1</v>
      </c>
      <c r="H39" s="3" t="s">
        <v>1372</v>
      </c>
      <c r="I39" s="9">
        <v>1</v>
      </c>
      <c r="J39" s="14" t="s">
        <v>157</v>
      </c>
      <c r="K39" s="3">
        <v>1</v>
      </c>
      <c r="L39" s="3" t="s">
        <v>157</v>
      </c>
      <c r="M39" s="3" t="s">
        <v>129</v>
      </c>
      <c r="N39" s="14" t="s">
        <v>157</v>
      </c>
      <c r="O39" s="8">
        <v>1</v>
      </c>
      <c r="P39" s="3" t="s">
        <v>1372</v>
      </c>
      <c r="Q39" s="9">
        <v>1</v>
      </c>
      <c r="R39" s="19" t="s">
        <v>157</v>
      </c>
      <c r="S39" s="3">
        <v>1</v>
      </c>
      <c r="T39" s="19" t="s">
        <v>157</v>
      </c>
      <c r="U39" s="3" t="s">
        <v>129</v>
      </c>
      <c r="V39" s="23" t="s">
        <v>157</v>
      </c>
      <c r="W39" s="182">
        <v>1</v>
      </c>
      <c r="X39" s="19" t="s">
        <v>1372</v>
      </c>
      <c r="Y39" s="9">
        <v>1</v>
      </c>
      <c r="Z39" s="14" t="s">
        <v>157</v>
      </c>
      <c r="AA39" s="3">
        <v>1</v>
      </c>
      <c r="AB39" s="3" t="s">
        <v>157</v>
      </c>
      <c r="AC39" s="3" t="s">
        <v>129</v>
      </c>
      <c r="AD39" s="14" t="s">
        <v>157</v>
      </c>
      <c r="AE39" s="183">
        <v>1</v>
      </c>
      <c r="AF39" s="3" t="s">
        <v>1372</v>
      </c>
      <c r="AG39" s="9">
        <v>1</v>
      </c>
      <c r="AH39" s="14" t="s">
        <v>1372</v>
      </c>
      <c r="AI39" s="3">
        <v>1</v>
      </c>
      <c r="AJ39" s="19" t="s">
        <v>157</v>
      </c>
      <c r="AK39" s="3" t="s">
        <v>129</v>
      </c>
      <c r="AL39" s="23" t="s">
        <v>157</v>
      </c>
      <c r="AM39" s="183">
        <v>1</v>
      </c>
      <c r="AN39" s="3" t="s">
        <v>1372</v>
      </c>
      <c r="AO39" s="9">
        <v>1</v>
      </c>
      <c r="AP39" s="3" t="s">
        <v>1372</v>
      </c>
      <c r="AQ39" s="9">
        <v>1</v>
      </c>
      <c r="AR39" s="19" t="s">
        <v>157</v>
      </c>
      <c r="AS39" s="3" t="s">
        <v>129</v>
      </c>
      <c r="AT39" s="23" t="s">
        <v>157</v>
      </c>
      <c r="AU39" s="183">
        <v>1</v>
      </c>
      <c r="AV39" s="3" t="s">
        <v>1372</v>
      </c>
      <c r="AW39" s="9">
        <v>1</v>
      </c>
      <c r="AX39" s="14" t="s">
        <v>1372</v>
      </c>
      <c r="AY39" s="3">
        <v>1</v>
      </c>
      <c r="AZ39" s="19" t="s">
        <v>157</v>
      </c>
      <c r="BA39" s="3" t="s">
        <v>129</v>
      </c>
      <c r="BB39" s="30" t="s">
        <v>157</v>
      </c>
    </row>
    <row r="40" spans="1:54" ht="17.25" customHeight="1">
      <c r="A40">
        <v>27</v>
      </c>
      <c r="B40" s="13">
        <v>26</v>
      </c>
      <c r="C40" s="13" t="s">
        <v>1498</v>
      </c>
      <c r="D40" s="37" t="s">
        <v>249</v>
      </c>
      <c r="E40" s="166" t="s">
        <v>2028</v>
      </c>
      <c r="F40" s="16" t="s">
        <v>66</v>
      </c>
      <c r="G40" s="181">
        <v>1</v>
      </c>
      <c r="H40" s="3" t="s">
        <v>1396</v>
      </c>
      <c r="I40" s="9">
        <v>1</v>
      </c>
      <c r="J40" s="14" t="s">
        <v>1395</v>
      </c>
      <c r="K40" s="3">
        <v>1</v>
      </c>
      <c r="L40" s="3" t="s">
        <v>1395</v>
      </c>
      <c r="M40" s="3" t="s">
        <v>129</v>
      </c>
      <c r="N40" s="14" t="s">
        <v>1395</v>
      </c>
      <c r="O40" s="8">
        <v>1</v>
      </c>
      <c r="P40" s="3" t="s">
        <v>1396</v>
      </c>
      <c r="Q40" s="9">
        <v>1</v>
      </c>
      <c r="R40" s="19" t="s">
        <v>1395</v>
      </c>
      <c r="S40" s="3">
        <v>1</v>
      </c>
      <c r="T40" s="19" t="s">
        <v>1395</v>
      </c>
      <c r="U40" s="3" t="s">
        <v>129</v>
      </c>
      <c r="V40" s="23" t="s">
        <v>1395</v>
      </c>
      <c r="W40" s="182">
        <v>1</v>
      </c>
      <c r="X40" s="19" t="s">
        <v>1396</v>
      </c>
      <c r="Y40" s="9">
        <v>1</v>
      </c>
      <c r="Z40" s="14" t="s">
        <v>1395</v>
      </c>
      <c r="AA40" s="3">
        <v>1</v>
      </c>
      <c r="AB40" s="3" t="s">
        <v>1395</v>
      </c>
      <c r="AC40" s="3" t="s">
        <v>129</v>
      </c>
      <c r="AD40" s="14" t="s">
        <v>1395</v>
      </c>
      <c r="AE40" s="183">
        <v>1</v>
      </c>
      <c r="AF40" s="3" t="s">
        <v>1396</v>
      </c>
      <c r="AG40" s="9">
        <v>1</v>
      </c>
      <c r="AH40" s="14" t="s">
        <v>1396</v>
      </c>
      <c r="AI40" s="3">
        <v>1</v>
      </c>
      <c r="AJ40" s="19" t="s">
        <v>1395</v>
      </c>
      <c r="AK40" s="3" t="s">
        <v>129</v>
      </c>
      <c r="AL40" s="23" t="s">
        <v>1395</v>
      </c>
      <c r="AM40" s="183">
        <v>1</v>
      </c>
      <c r="AN40" s="3" t="s">
        <v>1396</v>
      </c>
      <c r="AO40" s="9">
        <v>1</v>
      </c>
      <c r="AP40" s="3" t="s">
        <v>1396</v>
      </c>
      <c r="AQ40" s="9">
        <v>1</v>
      </c>
      <c r="AR40" s="19" t="s">
        <v>1395</v>
      </c>
      <c r="AS40" s="3" t="s">
        <v>129</v>
      </c>
      <c r="AT40" s="23" t="s">
        <v>1395</v>
      </c>
      <c r="AU40" s="183">
        <v>1</v>
      </c>
      <c r="AV40" s="3" t="s">
        <v>1396</v>
      </c>
      <c r="AW40" s="9">
        <v>1</v>
      </c>
      <c r="AX40" s="14" t="s">
        <v>1396</v>
      </c>
      <c r="AY40" s="3">
        <v>1</v>
      </c>
      <c r="AZ40" s="19" t="s">
        <v>1395</v>
      </c>
      <c r="BA40" s="3" t="s">
        <v>129</v>
      </c>
      <c r="BB40" s="30" t="s">
        <v>1395</v>
      </c>
    </row>
    <row r="41" spans="1:54" ht="17.25" customHeight="1">
      <c r="A41">
        <v>52</v>
      </c>
      <c r="B41" s="13">
        <v>48</v>
      </c>
      <c r="C41" s="13" t="s">
        <v>1360</v>
      </c>
      <c r="D41" s="35" t="s">
        <v>244</v>
      </c>
      <c r="E41" s="169" t="s">
        <v>2029</v>
      </c>
      <c r="F41" s="16" t="s">
        <v>253</v>
      </c>
      <c r="G41" s="181">
        <v>1</v>
      </c>
      <c r="H41" s="186" t="s">
        <v>154</v>
      </c>
      <c r="I41" s="9"/>
      <c r="J41" s="23"/>
      <c r="K41" s="3"/>
      <c r="L41" s="19"/>
      <c r="M41" s="3" t="s">
        <v>129</v>
      </c>
      <c r="N41" s="23" t="s">
        <v>1401</v>
      </c>
      <c r="O41" s="182"/>
      <c r="P41" s="19"/>
      <c r="Q41" s="9"/>
      <c r="R41" s="19"/>
      <c r="S41" s="3">
        <v>1</v>
      </c>
      <c r="T41" s="19" t="s">
        <v>1401</v>
      </c>
      <c r="U41" s="3"/>
      <c r="V41" s="23"/>
      <c r="W41" s="182"/>
      <c r="X41" s="19"/>
      <c r="Y41" s="9">
        <v>1</v>
      </c>
      <c r="Z41" s="23" t="s">
        <v>1401</v>
      </c>
      <c r="AA41" s="3"/>
      <c r="AB41" s="19"/>
      <c r="AC41" s="3"/>
      <c r="AD41" s="23"/>
      <c r="AE41" s="183">
        <v>1</v>
      </c>
      <c r="AF41" s="187" t="s">
        <v>136</v>
      </c>
      <c r="AG41" s="9"/>
      <c r="AH41" s="23"/>
      <c r="AI41" s="3"/>
      <c r="AJ41" s="19"/>
      <c r="AK41" s="3" t="s">
        <v>129</v>
      </c>
      <c r="AL41" s="23" t="s">
        <v>136</v>
      </c>
      <c r="AM41" s="184"/>
      <c r="AN41" s="19"/>
      <c r="AO41" s="9"/>
      <c r="AP41" s="19"/>
      <c r="AQ41" s="9">
        <v>1</v>
      </c>
      <c r="AR41" s="19" t="s">
        <v>1401</v>
      </c>
      <c r="AS41" s="3"/>
      <c r="AT41" s="23"/>
      <c r="AU41" s="184"/>
      <c r="AV41" s="19"/>
      <c r="AW41" s="9">
        <v>1</v>
      </c>
      <c r="AX41" s="23" t="s">
        <v>1401</v>
      </c>
      <c r="AY41" s="3"/>
      <c r="AZ41" s="19"/>
      <c r="BA41" s="3"/>
      <c r="BB41" s="30"/>
    </row>
    <row r="42" spans="1:54" ht="17.25" customHeight="1">
      <c r="A42">
        <v>53</v>
      </c>
      <c r="B42" s="13">
        <v>49</v>
      </c>
      <c r="C42" s="13" t="s">
        <v>1360</v>
      </c>
      <c r="D42" s="35" t="s">
        <v>244</v>
      </c>
      <c r="E42" s="169" t="s">
        <v>2029</v>
      </c>
      <c r="F42" s="16" t="s">
        <v>1422</v>
      </c>
      <c r="G42" s="181">
        <v>1</v>
      </c>
      <c r="H42" s="186" t="s">
        <v>164</v>
      </c>
      <c r="I42" s="9"/>
      <c r="J42" s="23"/>
      <c r="K42" s="3"/>
      <c r="L42" s="19"/>
      <c r="M42" s="3" t="s">
        <v>129</v>
      </c>
      <c r="N42" s="23" t="s">
        <v>137</v>
      </c>
      <c r="O42" s="182"/>
      <c r="P42" s="19"/>
      <c r="Q42" s="9"/>
      <c r="R42" s="19"/>
      <c r="S42" s="3">
        <v>1</v>
      </c>
      <c r="T42" s="19" t="s">
        <v>137</v>
      </c>
      <c r="U42" s="3"/>
      <c r="V42" s="23"/>
      <c r="W42" s="182"/>
      <c r="X42" s="19"/>
      <c r="Y42" s="9">
        <v>1</v>
      </c>
      <c r="Z42" s="23" t="s">
        <v>1402</v>
      </c>
      <c r="AA42" s="3"/>
      <c r="AB42" s="19"/>
      <c r="AC42" s="3"/>
      <c r="AD42" s="23"/>
      <c r="AE42" s="183">
        <v>1</v>
      </c>
      <c r="AF42" s="187" t="s">
        <v>137</v>
      </c>
      <c r="AG42" s="9"/>
      <c r="AH42" s="23"/>
      <c r="AI42" s="3"/>
      <c r="AJ42" s="19"/>
      <c r="AK42" s="3" t="s">
        <v>129</v>
      </c>
      <c r="AL42" s="23" t="s">
        <v>137</v>
      </c>
      <c r="AM42" s="184"/>
      <c r="AN42" s="19"/>
      <c r="AO42" s="9"/>
      <c r="AP42" s="19"/>
      <c r="AQ42" s="9">
        <v>1</v>
      </c>
      <c r="AR42" s="19" t="s">
        <v>137</v>
      </c>
      <c r="AS42" s="3"/>
      <c r="AT42" s="23"/>
      <c r="AU42" s="184"/>
      <c r="AV42" s="19"/>
      <c r="AW42" s="9">
        <v>1</v>
      </c>
      <c r="AX42" s="23" t="s">
        <v>137</v>
      </c>
      <c r="AY42" s="3"/>
      <c r="AZ42" s="19"/>
      <c r="BA42" s="3"/>
      <c r="BB42" s="30"/>
    </row>
    <row r="43" spans="1:54" ht="17.25" customHeight="1">
      <c r="A43">
        <v>54</v>
      </c>
      <c r="B43" s="13">
        <v>50</v>
      </c>
      <c r="C43" s="13" t="s">
        <v>1360</v>
      </c>
      <c r="D43" s="35" t="s">
        <v>244</v>
      </c>
      <c r="E43" s="169" t="s">
        <v>2029</v>
      </c>
      <c r="F43" s="16" t="s">
        <v>254</v>
      </c>
      <c r="G43" s="181">
        <v>1</v>
      </c>
      <c r="H43" s="186" t="s">
        <v>165</v>
      </c>
      <c r="I43" s="9"/>
      <c r="J43" s="23"/>
      <c r="K43" s="3"/>
      <c r="L43" s="19"/>
      <c r="M43" s="3" t="s">
        <v>129</v>
      </c>
      <c r="N43" s="23" t="s">
        <v>138</v>
      </c>
      <c r="O43" s="182"/>
      <c r="P43" s="19"/>
      <c r="Q43" s="9"/>
      <c r="R43" s="19"/>
      <c r="S43" s="3">
        <v>1</v>
      </c>
      <c r="T43" s="19" t="s">
        <v>138</v>
      </c>
      <c r="U43" s="3"/>
      <c r="V43" s="23"/>
      <c r="W43" s="182"/>
      <c r="X43" s="19"/>
      <c r="Y43" s="9">
        <v>1</v>
      </c>
      <c r="Z43" s="23" t="s">
        <v>1423</v>
      </c>
      <c r="AA43" s="3"/>
      <c r="AB43" s="19"/>
      <c r="AC43" s="3"/>
      <c r="AD43" s="23"/>
      <c r="AE43" s="183">
        <v>1</v>
      </c>
      <c r="AF43" s="187" t="s">
        <v>138</v>
      </c>
      <c r="AG43" s="9"/>
      <c r="AH43" s="23"/>
      <c r="AI43" s="3"/>
      <c r="AJ43" s="19"/>
      <c r="AK43" s="3" t="s">
        <v>129</v>
      </c>
      <c r="AL43" s="23" t="s">
        <v>138</v>
      </c>
      <c r="AM43" s="184"/>
      <c r="AN43" s="19"/>
      <c r="AO43" s="9"/>
      <c r="AP43" s="19"/>
      <c r="AQ43" s="9">
        <v>1</v>
      </c>
      <c r="AR43" s="19" t="s">
        <v>138</v>
      </c>
      <c r="AS43" s="3"/>
      <c r="AT43" s="23"/>
      <c r="AU43" s="184"/>
      <c r="AV43" s="19"/>
      <c r="AW43" s="9">
        <v>1</v>
      </c>
      <c r="AX43" s="23" t="s">
        <v>138</v>
      </c>
      <c r="AY43" s="3"/>
      <c r="AZ43" s="19"/>
      <c r="BA43" s="3"/>
      <c r="BB43" s="30"/>
    </row>
    <row r="44" spans="1:54" ht="17.25" customHeight="1">
      <c r="A44">
        <v>55</v>
      </c>
      <c r="B44" s="13">
        <v>51</v>
      </c>
      <c r="C44" s="13" t="s">
        <v>1360</v>
      </c>
      <c r="D44" s="35" t="s">
        <v>244</v>
      </c>
      <c r="E44" s="169" t="s">
        <v>2029</v>
      </c>
      <c r="F44" s="16" t="s">
        <v>255</v>
      </c>
      <c r="G44" s="181">
        <v>1</v>
      </c>
      <c r="H44" s="186" t="s">
        <v>166</v>
      </c>
      <c r="I44" s="9"/>
      <c r="J44" s="23"/>
      <c r="K44" s="3"/>
      <c r="L44" s="19"/>
      <c r="M44" s="3" t="s">
        <v>129</v>
      </c>
      <c r="N44" s="23" t="s">
        <v>139</v>
      </c>
      <c r="O44" s="182"/>
      <c r="P44" s="19"/>
      <c r="Q44" s="9"/>
      <c r="R44" s="19"/>
      <c r="S44" s="3">
        <v>1</v>
      </c>
      <c r="T44" s="19" t="s">
        <v>139</v>
      </c>
      <c r="U44" s="3"/>
      <c r="V44" s="23"/>
      <c r="W44" s="182"/>
      <c r="X44" s="19"/>
      <c r="Y44" s="9">
        <v>1</v>
      </c>
      <c r="Z44" s="23" t="s">
        <v>139</v>
      </c>
      <c r="AA44" s="3"/>
      <c r="AB44" s="19"/>
      <c r="AC44" s="3"/>
      <c r="AD44" s="23"/>
      <c r="AE44" s="183">
        <v>1</v>
      </c>
      <c r="AF44" s="187" t="s">
        <v>139</v>
      </c>
      <c r="AG44" s="9"/>
      <c r="AH44" s="23"/>
      <c r="AI44" s="3"/>
      <c r="AJ44" s="19"/>
      <c r="AK44" s="3" t="s">
        <v>129</v>
      </c>
      <c r="AL44" s="23" t="s">
        <v>139</v>
      </c>
      <c r="AM44" s="184"/>
      <c r="AN44" s="19"/>
      <c r="AO44" s="9"/>
      <c r="AP44" s="19"/>
      <c r="AQ44" s="9">
        <v>1</v>
      </c>
      <c r="AR44" s="19" t="s">
        <v>139</v>
      </c>
      <c r="AS44" s="3"/>
      <c r="AT44" s="23"/>
      <c r="AU44" s="184"/>
      <c r="AV44" s="19"/>
      <c r="AW44" s="9">
        <v>1</v>
      </c>
      <c r="AX44" s="23" t="s">
        <v>139</v>
      </c>
      <c r="AY44" s="3"/>
      <c r="AZ44" s="19"/>
      <c r="BA44" s="3"/>
      <c r="BB44" s="30"/>
    </row>
    <row r="45" spans="1:54" ht="17.25" customHeight="1">
      <c r="A45">
        <v>56</v>
      </c>
      <c r="B45" s="13">
        <v>52</v>
      </c>
      <c r="C45" s="13" t="s">
        <v>1360</v>
      </c>
      <c r="D45" s="35" t="s">
        <v>244</v>
      </c>
      <c r="E45" s="169" t="s">
        <v>2029</v>
      </c>
      <c r="F45" s="16" t="s">
        <v>256</v>
      </c>
      <c r="G45" s="181">
        <v>1</v>
      </c>
      <c r="H45" s="186" t="s">
        <v>167</v>
      </c>
      <c r="I45" s="9"/>
      <c r="J45" s="23"/>
      <c r="K45" s="3"/>
      <c r="L45" s="19"/>
      <c r="M45" s="3" t="s">
        <v>129</v>
      </c>
      <c r="N45" s="23" t="s">
        <v>140</v>
      </c>
      <c r="O45" s="182"/>
      <c r="P45" s="19"/>
      <c r="Q45" s="9"/>
      <c r="R45" s="19"/>
      <c r="S45" s="3">
        <v>1</v>
      </c>
      <c r="T45" s="19" t="s">
        <v>140</v>
      </c>
      <c r="U45" s="3"/>
      <c r="V45" s="23"/>
      <c r="W45" s="182"/>
      <c r="X45" s="19"/>
      <c r="Y45" s="9">
        <v>1</v>
      </c>
      <c r="Z45" s="23" t="s">
        <v>140</v>
      </c>
      <c r="AA45" s="3"/>
      <c r="AB45" s="19"/>
      <c r="AC45" s="3"/>
      <c r="AD45" s="23"/>
      <c r="AE45" s="183">
        <v>1</v>
      </c>
      <c r="AF45" s="187" t="s">
        <v>140</v>
      </c>
      <c r="AG45" s="9"/>
      <c r="AH45" s="23"/>
      <c r="AI45" s="3"/>
      <c r="AJ45" s="19"/>
      <c r="AK45" s="3" t="s">
        <v>129</v>
      </c>
      <c r="AL45" s="23" t="s">
        <v>140</v>
      </c>
      <c r="AM45" s="184"/>
      <c r="AN45" s="19"/>
      <c r="AO45" s="9"/>
      <c r="AP45" s="19"/>
      <c r="AQ45" s="9">
        <v>1</v>
      </c>
      <c r="AR45" s="19" t="s">
        <v>140</v>
      </c>
      <c r="AS45" s="3"/>
      <c r="AT45" s="23"/>
      <c r="AU45" s="184"/>
      <c r="AV45" s="19"/>
      <c r="AW45" s="9">
        <v>1</v>
      </c>
      <c r="AX45" s="23" t="s">
        <v>140</v>
      </c>
      <c r="AY45" s="3"/>
      <c r="AZ45" s="19"/>
      <c r="BA45" s="3"/>
      <c r="BB45" s="30"/>
    </row>
    <row r="46" spans="1:54" ht="17.25" customHeight="1">
      <c r="A46">
        <v>57</v>
      </c>
      <c r="B46" s="13">
        <v>53</v>
      </c>
      <c r="C46" s="13" t="s">
        <v>1360</v>
      </c>
      <c r="D46" s="35" t="s">
        <v>244</v>
      </c>
      <c r="E46" s="169" t="s">
        <v>2029</v>
      </c>
      <c r="F46" s="16" t="s">
        <v>257</v>
      </c>
      <c r="G46" s="181">
        <v>1</v>
      </c>
      <c r="H46" s="186" t="s">
        <v>168</v>
      </c>
      <c r="I46" s="9"/>
      <c r="J46" s="23"/>
      <c r="K46" s="3"/>
      <c r="L46" s="19"/>
      <c r="M46" s="3" t="s">
        <v>129</v>
      </c>
      <c r="N46" s="23" t="s">
        <v>141</v>
      </c>
      <c r="O46" s="182"/>
      <c r="P46" s="19"/>
      <c r="Q46" s="9"/>
      <c r="R46" s="19"/>
      <c r="S46" s="3">
        <v>1</v>
      </c>
      <c r="T46" s="19" t="s">
        <v>141</v>
      </c>
      <c r="U46" s="3"/>
      <c r="V46" s="23"/>
      <c r="W46" s="182"/>
      <c r="X46" s="19"/>
      <c r="Y46" s="9">
        <v>1</v>
      </c>
      <c r="Z46" s="23" t="s">
        <v>141</v>
      </c>
      <c r="AA46" s="3"/>
      <c r="AB46" s="19"/>
      <c r="AC46" s="3"/>
      <c r="AD46" s="23"/>
      <c r="AE46" s="183">
        <v>1</v>
      </c>
      <c r="AF46" s="187" t="s">
        <v>141</v>
      </c>
      <c r="AG46" s="9"/>
      <c r="AH46" s="23"/>
      <c r="AI46" s="3"/>
      <c r="AJ46" s="19"/>
      <c r="AK46" s="3" t="s">
        <v>129</v>
      </c>
      <c r="AL46" s="23" t="s">
        <v>141</v>
      </c>
      <c r="AM46" s="184"/>
      <c r="AN46" s="19"/>
      <c r="AO46" s="9"/>
      <c r="AP46" s="19"/>
      <c r="AQ46" s="9">
        <v>1</v>
      </c>
      <c r="AR46" s="19" t="s">
        <v>141</v>
      </c>
      <c r="AS46" s="3"/>
      <c r="AT46" s="23"/>
      <c r="AU46" s="184"/>
      <c r="AV46" s="19"/>
      <c r="AW46" s="9">
        <v>1</v>
      </c>
      <c r="AX46" s="23" t="s">
        <v>141</v>
      </c>
      <c r="AY46" s="3"/>
      <c r="AZ46" s="19"/>
      <c r="BA46" s="3"/>
      <c r="BB46" s="30"/>
    </row>
    <row r="47" spans="1:54" ht="17.25" customHeight="1">
      <c r="A47">
        <v>58</v>
      </c>
      <c r="B47" s="13">
        <v>54</v>
      </c>
      <c r="C47" s="13" t="s">
        <v>1360</v>
      </c>
      <c r="D47" s="35" t="s">
        <v>244</v>
      </c>
      <c r="E47" s="169" t="s">
        <v>2029</v>
      </c>
      <c r="F47" s="16" t="s">
        <v>1424</v>
      </c>
      <c r="G47" s="181">
        <v>1</v>
      </c>
      <c r="H47" s="186" t="s">
        <v>1962</v>
      </c>
      <c r="I47" s="9"/>
      <c r="J47" s="23"/>
      <c r="K47" s="3"/>
      <c r="L47" s="19"/>
      <c r="M47" s="3" t="s">
        <v>129</v>
      </c>
      <c r="N47" s="23" t="s">
        <v>142</v>
      </c>
      <c r="O47" s="182"/>
      <c r="P47" s="19"/>
      <c r="Q47" s="9"/>
      <c r="R47" s="19"/>
      <c r="S47" s="3">
        <v>1</v>
      </c>
      <c r="T47" s="19" t="s">
        <v>142</v>
      </c>
      <c r="U47" s="3"/>
      <c r="V47" s="23"/>
      <c r="W47" s="182"/>
      <c r="X47" s="19"/>
      <c r="Y47" s="9">
        <v>1</v>
      </c>
      <c r="Z47" s="23" t="s">
        <v>142</v>
      </c>
      <c r="AA47" s="3"/>
      <c r="AB47" s="19"/>
      <c r="AC47" s="3"/>
      <c r="AD47" s="23"/>
      <c r="AE47" s="183">
        <v>1</v>
      </c>
      <c r="AF47" s="187" t="s">
        <v>142</v>
      </c>
      <c r="AG47" s="9"/>
      <c r="AH47" s="23"/>
      <c r="AI47" s="3"/>
      <c r="AJ47" s="19"/>
      <c r="AK47" s="3" t="s">
        <v>129</v>
      </c>
      <c r="AL47" s="23" t="s">
        <v>142</v>
      </c>
      <c r="AM47" s="184"/>
      <c r="AN47" s="19"/>
      <c r="AO47" s="9"/>
      <c r="AP47" s="19"/>
      <c r="AQ47" s="9">
        <v>1</v>
      </c>
      <c r="AR47" s="19" t="s">
        <v>142</v>
      </c>
      <c r="AS47" s="3"/>
      <c r="AT47" s="23"/>
      <c r="AU47" s="184"/>
      <c r="AV47" s="19"/>
      <c r="AW47" s="9">
        <v>1</v>
      </c>
      <c r="AX47" s="23" t="s">
        <v>142</v>
      </c>
      <c r="AY47" s="3"/>
      <c r="AZ47" s="19"/>
      <c r="BA47" s="3"/>
      <c r="BB47" s="30"/>
    </row>
    <row r="48" spans="1:54" ht="17.25" customHeight="1">
      <c r="A48">
        <v>59</v>
      </c>
      <c r="B48" s="13">
        <v>55</v>
      </c>
      <c r="C48" s="13" t="s">
        <v>1360</v>
      </c>
      <c r="D48" s="35" t="s">
        <v>244</v>
      </c>
      <c r="E48" s="169" t="s">
        <v>2029</v>
      </c>
      <c r="F48" s="16" t="s">
        <v>258</v>
      </c>
      <c r="G48" s="181">
        <v>1</v>
      </c>
      <c r="H48" s="186" t="s">
        <v>1404</v>
      </c>
      <c r="I48" s="9"/>
      <c r="J48" s="23"/>
      <c r="K48" s="3"/>
      <c r="L48" s="19"/>
      <c r="M48" s="3" t="s">
        <v>129</v>
      </c>
      <c r="N48" s="23" t="s">
        <v>143</v>
      </c>
      <c r="O48" s="182"/>
      <c r="P48" s="19"/>
      <c r="Q48" s="9"/>
      <c r="R48" s="19"/>
      <c r="S48" s="3">
        <v>1</v>
      </c>
      <c r="T48" s="19" t="s">
        <v>143</v>
      </c>
      <c r="U48" s="3"/>
      <c r="V48" s="23"/>
      <c r="W48" s="182"/>
      <c r="X48" s="19"/>
      <c r="Y48" s="9">
        <v>1</v>
      </c>
      <c r="Z48" s="23" t="s">
        <v>143</v>
      </c>
      <c r="AA48" s="3"/>
      <c r="AB48" s="19"/>
      <c r="AC48" s="3"/>
      <c r="AD48" s="23"/>
      <c r="AE48" s="183">
        <v>1</v>
      </c>
      <c r="AF48" s="187" t="s">
        <v>1963</v>
      </c>
      <c r="AG48" s="9"/>
      <c r="AH48" s="23"/>
      <c r="AI48" s="3"/>
      <c r="AJ48" s="19"/>
      <c r="AK48" s="3" t="s">
        <v>129</v>
      </c>
      <c r="AL48" s="23" t="s">
        <v>143</v>
      </c>
      <c r="AM48" s="194"/>
      <c r="AN48" s="19"/>
      <c r="AO48" s="9"/>
      <c r="AP48" s="19"/>
      <c r="AQ48" s="9">
        <v>1</v>
      </c>
      <c r="AR48" s="19" t="s">
        <v>143</v>
      </c>
      <c r="AS48" s="3"/>
      <c r="AT48" s="23"/>
      <c r="AU48" s="184"/>
      <c r="AV48" s="19"/>
      <c r="AW48" s="9">
        <v>1</v>
      </c>
      <c r="AX48" s="23" t="s">
        <v>143</v>
      </c>
      <c r="AY48" s="3"/>
      <c r="AZ48" s="19"/>
      <c r="BA48" s="3"/>
      <c r="BB48" s="30"/>
    </row>
    <row r="49" spans="1:54" ht="17.25" customHeight="1">
      <c r="A49">
        <v>133</v>
      </c>
      <c r="B49" s="13">
        <v>121</v>
      </c>
      <c r="C49" s="13" t="s">
        <v>1360</v>
      </c>
      <c r="D49" s="27" t="s">
        <v>243</v>
      </c>
      <c r="E49" s="172" t="s">
        <v>2030</v>
      </c>
      <c r="F49" s="16" t="s">
        <v>69</v>
      </c>
      <c r="G49" s="181"/>
      <c r="H49" s="3"/>
      <c r="I49" s="9"/>
      <c r="J49" s="23"/>
      <c r="K49" s="3"/>
      <c r="L49" s="19"/>
      <c r="M49" s="3"/>
      <c r="N49" s="23"/>
      <c r="O49" s="182"/>
      <c r="P49" s="19"/>
      <c r="Q49" s="9"/>
      <c r="R49" s="19"/>
      <c r="S49" s="3"/>
      <c r="T49" s="19"/>
      <c r="U49" s="3" t="s">
        <v>129</v>
      </c>
      <c r="V49" s="23" t="s">
        <v>1401</v>
      </c>
      <c r="W49" s="182"/>
      <c r="X49" s="19"/>
      <c r="Y49" s="9"/>
      <c r="Z49" s="23"/>
      <c r="AA49" s="3">
        <v>1</v>
      </c>
      <c r="AB49" s="19" t="s">
        <v>1401</v>
      </c>
      <c r="AC49" s="3"/>
      <c r="AD49" s="23"/>
      <c r="AE49" s="184"/>
      <c r="AF49" s="19"/>
      <c r="AG49" s="9">
        <v>1</v>
      </c>
      <c r="AH49" s="23" t="s">
        <v>1401</v>
      </c>
      <c r="AI49" s="3"/>
      <c r="AJ49" s="19"/>
      <c r="AK49" s="3"/>
      <c r="AL49" s="23"/>
      <c r="AM49" s="183">
        <v>1</v>
      </c>
      <c r="AN49" s="187" t="s">
        <v>136</v>
      </c>
      <c r="AO49" s="9"/>
      <c r="AP49" s="19"/>
      <c r="AQ49" s="9"/>
      <c r="AR49" s="19"/>
      <c r="AS49" s="3" t="s">
        <v>129</v>
      </c>
      <c r="AT49" s="23" t="s">
        <v>136</v>
      </c>
      <c r="AU49" s="184"/>
      <c r="AV49" s="19"/>
      <c r="AW49" s="9"/>
      <c r="AX49" s="23"/>
      <c r="AY49" s="3">
        <v>1</v>
      </c>
      <c r="AZ49" s="19" t="s">
        <v>1401</v>
      </c>
      <c r="BA49" s="3"/>
      <c r="BB49" s="30"/>
    </row>
    <row r="50" spans="1:54" ht="17.25" customHeight="1">
      <c r="A50">
        <v>134</v>
      </c>
      <c r="B50" s="13">
        <v>122</v>
      </c>
      <c r="C50" s="13" t="s">
        <v>1360</v>
      </c>
      <c r="D50" s="27" t="s">
        <v>243</v>
      </c>
      <c r="E50" s="172" t="s">
        <v>2030</v>
      </c>
      <c r="F50" s="16" t="s">
        <v>70</v>
      </c>
      <c r="G50" s="181"/>
      <c r="H50" s="3"/>
      <c r="I50" s="9"/>
      <c r="J50" s="23"/>
      <c r="K50" s="3"/>
      <c r="L50" s="19"/>
      <c r="M50" s="3"/>
      <c r="N50" s="23"/>
      <c r="O50" s="182"/>
      <c r="P50" s="19"/>
      <c r="Q50" s="9"/>
      <c r="R50" s="19"/>
      <c r="S50" s="3"/>
      <c r="T50" s="19"/>
      <c r="U50" s="3" t="s">
        <v>129</v>
      </c>
      <c r="V50" s="23" t="s">
        <v>137</v>
      </c>
      <c r="W50" s="182"/>
      <c r="X50" s="19"/>
      <c r="Y50" s="9"/>
      <c r="Z50" s="23"/>
      <c r="AA50" s="3">
        <v>1</v>
      </c>
      <c r="AB50" s="19" t="s">
        <v>137</v>
      </c>
      <c r="AC50" s="3"/>
      <c r="AD50" s="23"/>
      <c r="AE50" s="184"/>
      <c r="AF50" s="19"/>
      <c r="AG50" s="9">
        <v>1</v>
      </c>
      <c r="AH50" s="23" t="s">
        <v>1402</v>
      </c>
      <c r="AI50" s="3"/>
      <c r="AJ50" s="19"/>
      <c r="AK50" s="3"/>
      <c r="AL50" s="23"/>
      <c r="AM50" s="188">
        <v>1</v>
      </c>
      <c r="AN50" s="187" t="s">
        <v>137</v>
      </c>
      <c r="AO50" s="9"/>
      <c r="AP50" s="19"/>
      <c r="AQ50" s="9"/>
      <c r="AR50" s="19"/>
      <c r="AS50" s="3" t="s">
        <v>129</v>
      </c>
      <c r="AT50" s="23" t="s">
        <v>137</v>
      </c>
      <c r="AU50" s="184"/>
      <c r="AV50" s="19"/>
      <c r="AW50" s="9"/>
      <c r="AX50" s="23"/>
      <c r="AY50" s="3">
        <v>1</v>
      </c>
      <c r="AZ50" s="19" t="s">
        <v>137</v>
      </c>
      <c r="BA50" s="3"/>
      <c r="BB50" s="30"/>
    </row>
    <row r="51" spans="1:54" ht="17.25" customHeight="1">
      <c r="A51">
        <v>135</v>
      </c>
      <c r="B51" s="13">
        <v>123</v>
      </c>
      <c r="C51" s="13" t="s">
        <v>1360</v>
      </c>
      <c r="D51" s="27" t="s">
        <v>243</v>
      </c>
      <c r="E51" s="172" t="s">
        <v>2030</v>
      </c>
      <c r="F51" s="16" t="s">
        <v>71</v>
      </c>
      <c r="G51" s="181"/>
      <c r="H51" s="3"/>
      <c r="I51" s="9"/>
      <c r="J51" s="23"/>
      <c r="K51" s="3"/>
      <c r="L51" s="19"/>
      <c r="M51" s="3"/>
      <c r="N51" s="23"/>
      <c r="O51" s="182"/>
      <c r="P51" s="19"/>
      <c r="Q51" s="9"/>
      <c r="R51" s="19"/>
      <c r="S51" s="3"/>
      <c r="T51" s="19"/>
      <c r="U51" s="3" t="s">
        <v>129</v>
      </c>
      <c r="V51" s="23" t="s">
        <v>138</v>
      </c>
      <c r="W51" s="182"/>
      <c r="X51" s="19"/>
      <c r="Y51" s="9"/>
      <c r="Z51" s="23"/>
      <c r="AA51" s="3">
        <v>1</v>
      </c>
      <c r="AB51" s="19" t="s">
        <v>138</v>
      </c>
      <c r="AC51" s="3"/>
      <c r="AD51" s="23"/>
      <c r="AE51" s="184"/>
      <c r="AF51" s="19"/>
      <c r="AG51" s="9">
        <v>1</v>
      </c>
      <c r="AH51" s="23" t="s">
        <v>138</v>
      </c>
      <c r="AI51" s="3"/>
      <c r="AJ51" s="19"/>
      <c r="AK51" s="3"/>
      <c r="AL51" s="23"/>
      <c r="AM51" s="183">
        <v>1</v>
      </c>
      <c r="AN51" s="187" t="s">
        <v>138</v>
      </c>
      <c r="AO51" s="9"/>
      <c r="AP51" s="19"/>
      <c r="AQ51" s="9"/>
      <c r="AR51" s="19"/>
      <c r="AS51" s="3" t="s">
        <v>129</v>
      </c>
      <c r="AT51" s="23" t="s">
        <v>138</v>
      </c>
      <c r="AU51" s="184"/>
      <c r="AV51" s="19"/>
      <c r="AW51" s="9"/>
      <c r="AX51" s="23"/>
      <c r="AY51" s="3">
        <v>1</v>
      </c>
      <c r="AZ51" s="19" t="s">
        <v>138</v>
      </c>
      <c r="BA51" s="3"/>
      <c r="BB51" s="30"/>
    </row>
    <row r="52" spans="1:54" ht="17.25" customHeight="1">
      <c r="A52">
        <v>136</v>
      </c>
      <c r="B52" s="13">
        <v>124</v>
      </c>
      <c r="C52" s="13" t="s">
        <v>1360</v>
      </c>
      <c r="D52" s="27" t="s">
        <v>243</v>
      </c>
      <c r="E52" s="172" t="s">
        <v>2030</v>
      </c>
      <c r="F52" s="16" t="s">
        <v>72</v>
      </c>
      <c r="G52" s="181"/>
      <c r="H52" s="3"/>
      <c r="I52" s="9"/>
      <c r="J52" s="23"/>
      <c r="K52" s="3"/>
      <c r="L52" s="19"/>
      <c r="M52" s="3"/>
      <c r="N52" s="23"/>
      <c r="O52" s="182"/>
      <c r="P52" s="19"/>
      <c r="Q52" s="9"/>
      <c r="R52" s="19"/>
      <c r="S52" s="3"/>
      <c r="T52" s="19"/>
      <c r="U52" s="3" t="s">
        <v>129</v>
      </c>
      <c r="V52" s="23" t="s">
        <v>139</v>
      </c>
      <c r="W52" s="182"/>
      <c r="X52" s="19"/>
      <c r="Y52" s="9"/>
      <c r="Z52" s="23"/>
      <c r="AA52" s="3">
        <v>1</v>
      </c>
      <c r="AB52" s="19" t="s">
        <v>139</v>
      </c>
      <c r="AC52" s="3"/>
      <c r="AD52" s="23"/>
      <c r="AE52" s="184"/>
      <c r="AF52" s="19"/>
      <c r="AG52" s="9">
        <v>1</v>
      </c>
      <c r="AH52" s="23" t="s">
        <v>139</v>
      </c>
      <c r="AI52" s="3"/>
      <c r="AJ52" s="19"/>
      <c r="AK52" s="3"/>
      <c r="AL52" s="23"/>
      <c r="AM52" s="188">
        <v>1</v>
      </c>
      <c r="AN52" s="187" t="s">
        <v>139</v>
      </c>
      <c r="AO52" s="9"/>
      <c r="AP52" s="19"/>
      <c r="AQ52" s="9"/>
      <c r="AR52" s="19"/>
      <c r="AS52" s="3" t="s">
        <v>129</v>
      </c>
      <c r="AT52" s="23" t="s">
        <v>139</v>
      </c>
      <c r="AU52" s="184"/>
      <c r="AV52" s="19"/>
      <c r="AW52" s="9"/>
      <c r="AX52" s="23"/>
      <c r="AY52" s="3">
        <v>1</v>
      </c>
      <c r="AZ52" s="19" t="s">
        <v>139</v>
      </c>
      <c r="BA52" s="3"/>
      <c r="BB52" s="30"/>
    </row>
    <row r="53" spans="1:54" ht="17.25" customHeight="1">
      <c r="A53">
        <v>137</v>
      </c>
      <c r="B53" s="13">
        <v>125</v>
      </c>
      <c r="C53" s="13" t="s">
        <v>1360</v>
      </c>
      <c r="D53" s="27" t="s">
        <v>243</v>
      </c>
      <c r="E53" s="172" t="s">
        <v>2030</v>
      </c>
      <c r="F53" s="16" t="s">
        <v>73</v>
      </c>
      <c r="G53" s="181"/>
      <c r="H53" s="3"/>
      <c r="I53" s="9"/>
      <c r="J53" s="23"/>
      <c r="K53" s="3"/>
      <c r="L53" s="19"/>
      <c r="M53" s="3"/>
      <c r="N53" s="23"/>
      <c r="O53" s="182"/>
      <c r="P53" s="19"/>
      <c r="Q53" s="9"/>
      <c r="R53" s="19"/>
      <c r="S53" s="3"/>
      <c r="T53" s="19"/>
      <c r="U53" s="3" t="s">
        <v>129</v>
      </c>
      <c r="V53" s="23" t="s">
        <v>140</v>
      </c>
      <c r="W53" s="182"/>
      <c r="X53" s="19"/>
      <c r="Y53" s="9"/>
      <c r="Z53" s="23"/>
      <c r="AA53" s="3">
        <v>1</v>
      </c>
      <c r="AB53" s="19" t="s">
        <v>140</v>
      </c>
      <c r="AC53" s="3"/>
      <c r="AD53" s="23"/>
      <c r="AE53" s="184"/>
      <c r="AF53" s="19"/>
      <c r="AG53" s="9">
        <v>1</v>
      </c>
      <c r="AH53" s="23" t="s">
        <v>140</v>
      </c>
      <c r="AI53" s="3"/>
      <c r="AJ53" s="19"/>
      <c r="AK53" s="3"/>
      <c r="AL53" s="23"/>
      <c r="AM53" s="183">
        <v>1</v>
      </c>
      <c r="AN53" s="187" t="s">
        <v>140</v>
      </c>
      <c r="AO53" s="9"/>
      <c r="AP53" s="19"/>
      <c r="AQ53" s="9"/>
      <c r="AR53" s="19"/>
      <c r="AS53" s="3" t="s">
        <v>129</v>
      </c>
      <c r="AT53" s="23" t="s">
        <v>140</v>
      </c>
      <c r="AU53" s="184"/>
      <c r="AV53" s="19"/>
      <c r="AW53" s="9"/>
      <c r="AX53" s="23"/>
      <c r="AY53" s="3">
        <v>1</v>
      </c>
      <c r="AZ53" s="19" t="s">
        <v>140</v>
      </c>
      <c r="BA53" s="3"/>
      <c r="BB53" s="30"/>
    </row>
    <row r="54" spans="1:54" ht="17.25" customHeight="1">
      <c r="A54">
        <v>138</v>
      </c>
      <c r="B54" s="13">
        <v>126</v>
      </c>
      <c r="C54" s="13" t="s">
        <v>1360</v>
      </c>
      <c r="D54" s="27" t="s">
        <v>243</v>
      </c>
      <c r="E54" s="172" t="s">
        <v>2030</v>
      </c>
      <c r="F54" s="16" t="s">
        <v>28</v>
      </c>
      <c r="G54" s="181"/>
      <c r="H54" s="3"/>
      <c r="I54" s="9"/>
      <c r="J54" s="23"/>
      <c r="K54" s="3"/>
      <c r="L54" s="19"/>
      <c r="M54" s="3"/>
      <c r="N54" s="23"/>
      <c r="O54" s="182"/>
      <c r="P54" s="19"/>
      <c r="Q54" s="9"/>
      <c r="R54" s="23"/>
      <c r="S54" s="3"/>
      <c r="T54" s="19"/>
      <c r="U54" s="3" t="s">
        <v>129</v>
      </c>
      <c r="V54" s="23" t="s">
        <v>141</v>
      </c>
      <c r="W54" s="182"/>
      <c r="X54" s="19"/>
      <c r="Y54" s="9"/>
      <c r="Z54" s="23"/>
      <c r="AA54" s="3">
        <v>1</v>
      </c>
      <c r="AB54" s="19" t="s">
        <v>141</v>
      </c>
      <c r="AC54" s="3"/>
      <c r="AD54" s="23"/>
      <c r="AE54" s="184"/>
      <c r="AF54" s="19"/>
      <c r="AG54" s="9">
        <v>1</v>
      </c>
      <c r="AH54" s="23" t="s">
        <v>141</v>
      </c>
      <c r="AI54" s="3"/>
      <c r="AJ54" s="19"/>
      <c r="AK54" s="3"/>
      <c r="AL54" s="23"/>
      <c r="AM54" s="188">
        <v>1</v>
      </c>
      <c r="AN54" s="187" t="s">
        <v>141</v>
      </c>
      <c r="AO54" s="9"/>
      <c r="AP54" s="19"/>
      <c r="AQ54" s="9"/>
      <c r="AR54" s="19"/>
      <c r="AS54" s="3" t="s">
        <v>129</v>
      </c>
      <c r="AT54" s="23" t="s">
        <v>141</v>
      </c>
      <c r="AU54" s="184"/>
      <c r="AV54" s="19"/>
      <c r="AW54" s="9"/>
      <c r="AX54" s="23"/>
      <c r="AY54" s="3">
        <v>1</v>
      </c>
      <c r="AZ54" s="19" t="s">
        <v>141</v>
      </c>
      <c r="BA54" s="3"/>
      <c r="BB54" s="30"/>
    </row>
    <row r="55" spans="1:54" ht="17.25" customHeight="1">
      <c r="A55">
        <v>139</v>
      </c>
      <c r="B55" s="13">
        <v>127</v>
      </c>
      <c r="C55" s="13" t="s">
        <v>1360</v>
      </c>
      <c r="D55" s="27" t="s">
        <v>243</v>
      </c>
      <c r="E55" s="172" t="s">
        <v>2030</v>
      </c>
      <c r="F55" s="16" t="s">
        <v>42</v>
      </c>
      <c r="G55" s="181"/>
      <c r="H55" s="3"/>
      <c r="I55" s="9"/>
      <c r="J55" s="23"/>
      <c r="K55" s="3"/>
      <c r="L55" s="19"/>
      <c r="M55" s="3"/>
      <c r="N55" s="23"/>
      <c r="O55" s="182"/>
      <c r="P55" s="19"/>
      <c r="Q55" s="9"/>
      <c r="R55" s="23"/>
      <c r="S55" s="3"/>
      <c r="T55" s="19"/>
      <c r="U55" s="3" t="s">
        <v>129</v>
      </c>
      <c r="V55" s="23" t="s">
        <v>142</v>
      </c>
      <c r="W55" s="182"/>
      <c r="X55" s="19"/>
      <c r="Y55" s="9"/>
      <c r="Z55" s="23"/>
      <c r="AA55" s="3">
        <v>1</v>
      </c>
      <c r="AB55" s="19" t="s">
        <v>142</v>
      </c>
      <c r="AC55" s="3"/>
      <c r="AD55" s="23"/>
      <c r="AE55" s="184"/>
      <c r="AF55" s="19"/>
      <c r="AG55" s="9">
        <v>1</v>
      </c>
      <c r="AH55" s="23" t="s">
        <v>142</v>
      </c>
      <c r="AI55" s="3"/>
      <c r="AJ55" s="19"/>
      <c r="AK55" s="3"/>
      <c r="AL55" s="23"/>
      <c r="AM55" s="183">
        <v>1</v>
      </c>
      <c r="AN55" s="187" t="s">
        <v>142</v>
      </c>
      <c r="AO55" s="9"/>
      <c r="AP55" s="19"/>
      <c r="AQ55" s="9"/>
      <c r="AR55" s="19"/>
      <c r="AS55" s="3" t="s">
        <v>129</v>
      </c>
      <c r="AT55" s="23" t="s">
        <v>142</v>
      </c>
      <c r="AU55" s="184"/>
      <c r="AV55" s="19"/>
      <c r="AW55" s="9"/>
      <c r="AX55" s="23"/>
      <c r="AY55" s="3">
        <v>1</v>
      </c>
      <c r="AZ55" s="19" t="s">
        <v>142</v>
      </c>
      <c r="BA55" s="3"/>
      <c r="BB55" s="30"/>
    </row>
    <row r="56" spans="1:54" ht="17.25" customHeight="1">
      <c r="A56">
        <v>140</v>
      </c>
      <c r="B56" s="13">
        <v>128</v>
      </c>
      <c r="C56" s="13" t="s">
        <v>1360</v>
      </c>
      <c r="D56" s="27" t="s">
        <v>243</v>
      </c>
      <c r="E56" s="172" t="s">
        <v>2030</v>
      </c>
      <c r="F56" s="16" t="s">
        <v>29</v>
      </c>
      <c r="G56" s="181"/>
      <c r="H56" s="3"/>
      <c r="I56" s="9"/>
      <c r="J56" s="23"/>
      <c r="K56" s="3"/>
      <c r="L56" s="19"/>
      <c r="M56" s="3"/>
      <c r="N56" s="23"/>
      <c r="O56" s="182"/>
      <c r="P56" s="19"/>
      <c r="Q56" s="9"/>
      <c r="R56" s="23"/>
      <c r="S56" s="3"/>
      <c r="T56" s="19"/>
      <c r="U56" s="3" t="s">
        <v>129</v>
      </c>
      <c r="V56" s="23" t="s">
        <v>143</v>
      </c>
      <c r="W56" s="182"/>
      <c r="X56" s="19"/>
      <c r="Y56" s="9"/>
      <c r="Z56" s="23"/>
      <c r="AA56" s="3">
        <v>1</v>
      </c>
      <c r="AB56" s="19" t="s">
        <v>143</v>
      </c>
      <c r="AC56" s="3"/>
      <c r="AD56" s="23"/>
      <c r="AE56" s="184"/>
      <c r="AF56" s="19"/>
      <c r="AG56" s="9">
        <v>1</v>
      </c>
      <c r="AH56" s="23" t="s">
        <v>143</v>
      </c>
      <c r="AI56" s="3"/>
      <c r="AJ56" s="19"/>
      <c r="AK56" s="3"/>
      <c r="AL56" s="23"/>
      <c r="AM56" s="183">
        <v>1</v>
      </c>
      <c r="AN56" s="187" t="s">
        <v>1963</v>
      </c>
      <c r="AO56" s="9"/>
      <c r="AP56" s="19"/>
      <c r="AQ56" s="9"/>
      <c r="AR56" s="19"/>
      <c r="AS56" s="3" t="s">
        <v>129</v>
      </c>
      <c r="AT56" s="23" t="s">
        <v>143</v>
      </c>
      <c r="AU56" s="184"/>
      <c r="AV56" s="19"/>
      <c r="AW56" s="9"/>
      <c r="AX56" s="19"/>
      <c r="AY56" s="3">
        <v>1</v>
      </c>
      <c r="AZ56" s="19" t="s">
        <v>143</v>
      </c>
      <c r="BA56" s="3"/>
      <c r="BB56" s="30"/>
    </row>
    <row r="57" spans="1:54" ht="17.25" customHeight="1">
      <c r="A57">
        <v>60</v>
      </c>
      <c r="B57" s="13">
        <v>56</v>
      </c>
      <c r="C57" s="13" t="s">
        <v>1360</v>
      </c>
      <c r="D57" s="39" t="s">
        <v>1425</v>
      </c>
      <c r="E57" s="170" t="s">
        <v>2031</v>
      </c>
      <c r="F57" s="42" t="s">
        <v>1426</v>
      </c>
      <c r="G57" s="181"/>
      <c r="H57" s="3"/>
      <c r="I57" s="9"/>
      <c r="J57" s="23"/>
      <c r="K57" s="3"/>
      <c r="L57" s="19"/>
      <c r="M57" s="3"/>
      <c r="N57" s="23"/>
      <c r="O57" s="182"/>
      <c r="P57" s="19"/>
      <c r="Q57" s="9"/>
      <c r="R57" s="23"/>
      <c r="S57" s="3"/>
      <c r="T57" s="19"/>
      <c r="U57" s="3"/>
      <c r="V57" s="23"/>
      <c r="W57" s="182"/>
      <c r="X57" s="19"/>
      <c r="Y57" s="9"/>
      <c r="Z57" s="23"/>
      <c r="AA57" s="3"/>
      <c r="AB57" s="19"/>
      <c r="AC57" s="3" t="s">
        <v>129</v>
      </c>
      <c r="AD57" s="23" t="s">
        <v>1401</v>
      </c>
      <c r="AE57" s="184"/>
      <c r="AF57" s="19"/>
      <c r="AG57" s="9"/>
      <c r="AH57" s="23"/>
      <c r="AI57" s="3">
        <v>1</v>
      </c>
      <c r="AJ57" s="19" t="s">
        <v>1401</v>
      </c>
      <c r="AK57" s="3"/>
      <c r="AL57" s="23"/>
      <c r="AM57" s="184"/>
      <c r="AN57" s="19"/>
      <c r="AO57" s="9">
        <v>1</v>
      </c>
      <c r="AP57" s="19" t="s">
        <v>1401</v>
      </c>
      <c r="AQ57" s="9"/>
      <c r="AR57" s="19"/>
      <c r="AS57" s="3"/>
      <c r="AT57" s="23"/>
      <c r="AU57" s="183">
        <v>1</v>
      </c>
      <c r="AV57" s="187" t="s">
        <v>1401</v>
      </c>
      <c r="AW57" s="9"/>
      <c r="AX57" s="19"/>
      <c r="AY57" s="3"/>
      <c r="AZ57" s="19"/>
      <c r="BA57" s="3" t="s">
        <v>129</v>
      </c>
      <c r="BB57" s="30" t="s">
        <v>1401</v>
      </c>
    </row>
    <row r="58" spans="1:54" ht="17.25" customHeight="1">
      <c r="A58">
        <v>61</v>
      </c>
      <c r="B58" s="13">
        <v>57</v>
      </c>
      <c r="C58" s="13" t="s">
        <v>1360</v>
      </c>
      <c r="D58" s="39" t="s">
        <v>1425</v>
      </c>
      <c r="E58" s="170" t="s">
        <v>2031</v>
      </c>
      <c r="F58" s="42" t="s">
        <v>267</v>
      </c>
      <c r="G58" s="181"/>
      <c r="H58" s="3"/>
      <c r="I58" s="9"/>
      <c r="J58" s="23"/>
      <c r="K58" s="3"/>
      <c r="L58" s="19"/>
      <c r="M58" s="3"/>
      <c r="N58" s="23"/>
      <c r="O58" s="182"/>
      <c r="P58" s="19"/>
      <c r="Q58" s="9"/>
      <c r="R58" s="23"/>
      <c r="S58" s="3"/>
      <c r="T58" s="19"/>
      <c r="U58" s="3"/>
      <c r="V58" s="23"/>
      <c r="W58" s="182"/>
      <c r="X58" s="19"/>
      <c r="Y58" s="9"/>
      <c r="Z58" s="23"/>
      <c r="AA58" s="3"/>
      <c r="AB58" s="19"/>
      <c r="AC58" s="3" t="s">
        <v>129</v>
      </c>
      <c r="AD58" s="23" t="s">
        <v>137</v>
      </c>
      <c r="AE58" s="184"/>
      <c r="AF58" s="19"/>
      <c r="AG58" s="9"/>
      <c r="AH58" s="23"/>
      <c r="AI58" s="3">
        <v>1</v>
      </c>
      <c r="AJ58" s="19" t="s">
        <v>137</v>
      </c>
      <c r="AK58" s="3"/>
      <c r="AL58" s="23"/>
      <c r="AM58" s="184"/>
      <c r="AN58" s="19"/>
      <c r="AO58" s="9">
        <v>1</v>
      </c>
      <c r="AP58" s="19" t="s">
        <v>1402</v>
      </c>
      <c r="AQ58" s="9"/>
      <c r="AR58" s="19"/>
      <c r="AS58" s="3"/>
      <c r="AT58" s="23"/>
      <c r="AU58" s="183">
        <v>1</v>
      </c>
      <c r="AV58" s="187" t="s">
        <v>137</v>
      </c>
      <c r="AW58" s="9"/>
      <c r="AX58" s="19"/>
      <c r="AY58" s="3"/>
      <c r="AZ58" s="19"/>
      <c r="BA58" s="3" t="s">
        <v>129</v>
      </c>
      <c r="BB58" s="30" t="s">
        <v>137</v>
      </c>
    </row>
    <row r="59" spans="1:54" ht="17.25" customHeight="1">
      <c r="A59">
        <v>62</v>
      </c>
      <c r="B59" s="13">
        <v>58</v>
      </c>
      <c r="C59" s="13" t="s">
        <v>1360</v>
      </c>
      <c r="D59" s="39" t="s">
        <v>1425</v>
      </c>
      <c r="E59" s="170" t="s">
        <v>2031</v>
      </c>
      <c r="F59" s="42" t="s">
        <v>268</v>
      </c>
      <c r="G59" s="181"/>
      <c r="H59" s="3"/>
      <c r="I59" s="9"/>
      <c r="J59" s="23"/>
      <c r="K59" s="3"/>
      <c r="L59" s="19"/>
      <c r="M59" s="3"/>
      <c r="N59" s="23"/>
      <c r="O59" s="182"/>
      <c r="P59" s="19"/>
      <c r="Q59" s="9"/>
      <c r="R59" s="23"/>
      <c r="S59" s="3"/>
      <c r="T59" s="19"/>
      <c r="U59" s="3"/>
      <c r="V59" s="23"/>
      <c r="W59" s="182"/>
      <c r="X59" s="19"/>
      <c r="Y59" s="9"/>
      <c r="Z59" s="23"/>
      <c r="AA59" s="3"/>
      <c r="AB59" s="19"/>
      <c r="AC59" s="3" t="s">
        <v>129</v>
      </c>
      <c r="AD59" s="23" t="s">
        <v>138</v>
      </c>
      <c r="AE59" s="184"/>
      <c r="AF59" s="19"/>
      <c r="AG59" s="9"/>
      <c r="AH59" s="23"/>
      <c r="AI59" s="3">
        <v>1</v>
      </c>
      <c r="AJ59" s="19" t="s">
        <v>138</v>
      </c>
      <c r="AK59" s="3"/>
      <c r="AL59" s="23"/>
      <c r="AM59" s="184"/>
      <c r="AN59" s="19"/>
      <c r="AO59" s="9">
        <v>1</v>
      </c>
      <c r="AP59" s="19" t="s">
        <v>138</v>
      </c>
      <c r="AQ59" s="9"/>
      <c r="AR59" s="19"/>
      <c r="AS59" s="3"/>
      <c r="AT59" s="23"/>
      <c r="AU59" s="183">
        <v>1</v>
      </c>
      <c r="AV59" s="187" t="s">
        <v>138</v>
      </c>
      <c r="AW59" s="9"/>
      <c r="AX59" s="19"/>
      <c r="AY59" s="3"/>
      <c r="AZ59" s="19"/>
      <c r="BA59" s="3" t="s">
        <v>129</v>
      </c>
      <c r="BB59" s="30" t="s">
        <v>138</v>
      </c>
    </row>
    <row r="60" spans="1:54" ht="17.25" customHeight="1">
      <c r="A60">
        <v>63</v>
      </c>
      <c r="B60" s="13">
        <v>59</v>
      </c>
      <c r="C60" s="13" t="s">
        <v>1360</v>
      </c>
      <c r="D60" s="39" t="s">
        <v>1425</v>
      </c>
      <c r="E60" s="170" t="s">
        <v>2031</v>
      </c>
      <c r="F60" s="42" t="s">
        <v>269</v>
      </c>
      <c r="G60" s="181"/>
      <c r="H60" s="3"/>
      <c r="I60" s="9"/>
      <c r="J60" s="23"/>
      <c r="K60" s="3"/>
      <c r="L60" s="19"/>
      <c r="M60" s="3"/>
      <c r="N60" s="23"/>
      <c r="O60" s="182"/>
      <c r="P60" s="19"/>
      <c r="Q60" s="9"/>
      <c r="R60" s="23"/>
      <c r="S60" s="3"/>
      <c r="T60" s="19"/>
      <c r="U60" s="3"/>
      <c r="V60" s="23"/>
      <c r="W60" s="182"/>
      <c r="X60" s="19"/>
      <c r="Y60" s="9"/>
      <c r="Z60" s="23"/>
      <c r="AA60" s="3"/>
      <c r="AB60" s="19"/>
      <c r="AC60" s="3" t="s">
        <v>129</v>
      </c>
      <c r="AD60" s="23" t="s">
        <v>139</v>
      </c>
      <c r="AE60" s="184"/>
      <c r="AF60" s="19"/>
      <c r="AG60" s="9"/>
      <c r="AH60" s="23"/>
      <c r="AI60" s="3">
        <v>1</v>
      </c>
      <c r="AJ60" s="19" t="s">
        <v>139</v>
      </c>
      <c r="AK60" s="3"/>
      <c r="AL60" s="23"/>
      <c r="AM60" s="184"/>
      <c r="AN60" s="19"/>
      <c r="AO60" s="9">
        <v>1</v>
      </c>
      <c r="AP60" s="19" t="s">
        <v>139</v>
      </c>
      <c r="AQ60" s="9"/>
      <c r="AR60" s="19"/>
      <c r="AS60" s="3"/>
      <c r="AT60" s="23"/>
      <c r="AU60" s="183">
        <v>1</v>
      </c>
      <c r="AV60" s="187" t="s">
        <v>139</v>
      </c>
      <c r="AW60" s="9"/>
      <c r="AX60" s="19"/>
      <c r="AY60" s="3"/>
      <c r="AZ60" s="19"/>
      <c r="BA60" s="3" t="s">
        <v>129</v>
      </c>
      <c r="BB60" s="30" t="s">
        <v>139</v>
      </c>
    </row>
    <row r="61" spans="1:54" ht="17.25" customHeight="1">
      <c r="A61">
        <v>64</v>
      </c>
      <c r="B61" s="13">
        <v>60</v>
      </c>
      <c r="C61" s="13" t="s">
        <v>1360</v>
      </c>
      <c r="D61" s="39" t="s">
        <v>1425</v>
      </c>
      <c r="E61" s="170" t="s">
        <v>2031</v>
      </c>
      <c r="F61" s="42" t="s">
        <v>270</v>
      </c>
      <c r="G61" s="181"/>
      <c r="H61" s="3"/>
      <c r="I61" s="9"/>
      <c r="J61" s="23"/>
      <c r="K61" s="3"/>
      <c r="L61" s="19"/>
      <c r="M61" s="3"/>
      <c r="N61" s="23"/>
      <c r="O61" s="182"/>
      <c r="P61" s="19"/>
      <c r="Q61" s="9"/>
      <c r="R61" s="23"/>
      <c r="S61" s="3"/>
      <c r="T61" s="19"/>
      <c r="U61" s="3"/>
      <c r="V61" s="23"/>
      <c r="W61" s="182"/>
      <c r="X61" s="19"/>
      <c r="Y61" s="9"/>
      <c r="Z61" s="23"/>
      <c r="AA61" s="3"/>
      <c r="AB61" s="19"/>
      <c r="AC61" s="3" t="s">
        <v>129</v>
      </c>
      <c r="AD61" s="23" t="s">
        <v>140</v>
      </c>
      <c r="AE61" s="184"/>
      <c r="AF61" s="19"/>
      <c r="AG61" s="9"/>
      <c r="AH61" s="23"/>
      <c r="AI61" s="3">
        <v>1</v>
      </c>
      <c r="AJ61" s="19" t="s">
        <v>140</v>
      </c>
      <c r="AK61" s="3"/>
      <c r="AL61" s="23"/>
      <c r="AM61" s="184"/>
      <c r="AN61" s="19"/>
      <c r="AO61" s="9">
        <v>1</v>
      </c>
      <c r="AP61" s="19" t="s">
        <v>140</v>
      </c>
      <c r="AQ61" s="9"/>
      <c r="AR61" s="19"/>
      <c r="AS61" s="3"/>
      <c r="AT61" s="23"/>
      <c r="AU61" s="183">
        <v>1</v>
      </c>
      <c r="AV61" s="187" t="s">
        <v>140</v>
      </c>
      <c r="AW61" s="9"/>
      <c r="AX61" s="19"/>
      <c r="AY61" s="3"/>
      <c r="AZ61" s="19"/>
      <c r="BA61" s="3" t="s">
        <v>129</v>
      </c>
      <c r="BB61" s="30" t="s">
        <v>140</v>
      </c>
    </row>
    <row r="62" spans="1:54" ht="17.25" customHeight="1">
      <c r="A62">
        <v>65</v>
      </c>
      <c r="B62" s="13">
        <v>61</v>
      </c>
      <c r="C62" s="13" t="s">
        <v>1360</v>
      </c>
      <c r="D62" s="39" t="s">
        <v>1425</v>
      </c>
      <c r="E62" s="170" t="s">
        <v>2031</v>
      </c>
      <c r="F62" s="42" t="s">
        <v>271</v>
      </c>
      <c r="G62" s="181"/>
      <c r="H62" s="3"/>
      <c r="I62" s="9"/>
      <c r="J62" s="23"/>
      <c r="K62" s="3"/>
      <c r="L62" s="19"/>
      <c r="M62" s="3"/>
      <c r="N62" s="23"/>
      <c r="O62" s="182"/>
      <c r="P62" s="19"/>
      <c r="Q62" s="9"/>
      <c r="R62" s="23"/>
      <c r="S62" s="3"/>
      <c r="T62" s="19"/>
      <c r="U62" s="3"/>
      <c r="V62" s="23"/>
      <c r="W62" s="182"/>
      <c r="X62" s="19"/>
      <c r="Y62" s="9"/>
      <c r="Z62" s="23"/>
      <c r="AA62" s="3"/>
      <c r="AB62" s="19"/>
      <c r="AC62" s="3" t="s">
        <v>129</v>
      </c>
      <c r="AD62" s="23" t="s">
        <v>141</v>
      </c>
      <c r="AE62" s="184"/>
      <c r="AF62" s="19"/>
      <c r="AG62" s="9"/>
      <c r="AH62" s="23"/>
      <c r="AI62" s="3">
        <v>1</v>
      </c>
      <c r="AJ62" s="19" t="s">
        <v>141</v>
      </c>
      <c r="AK62" s="3"/>
      <c r="AL62" s="23"/>
      <c r="AM62" s="184"/>
      <c r="AN62" s="19"/>
      <c r="AO62" s="9">
        <v>1</v>
      </c>
      <c r="AP62" s="19" t="s">
        <v>141</v>
      </c>
      <c r="AQ62" s="9"/>
      <c r="AR62" s="19"/>
      <c r="AS62" s="3"/>
      <c r="AT62" s="23"/>
      <c r="AU62" s="183">
        <v>1</v>
      </c>
      <c r="AV62" s="187" t="s">
        <v>141</v>
      </c>
      <c r="AW62" s="9"/>
      <c r="AX62" s="19"/>
      <c r="AY62" s="3"/>
      <c r="AZ62" s="19"/>
      <c r="BA62" s="3" t="s">
        <v>129</v>
      </c>
      <c r="BB62" s="30" t="s">
        <v>141</v>
      </c>
    </row>
    <row r="63" spans="1:54" ht="17.25" customHeight="1">
      <c r="A63">
        <v>66</v>
      </c>
      <c r="B63" s="13">
        <v>62</v>
      </c>
      <c r="C63" s="13" t="s">
        <v>1360</v>
      </c>
      <c r="D63" s="39" t="s">
        <v>1425</v>
      </c>
      <c r="E63" s="170" t="s">
        <v>2031</v>
      </c>
      <c r="F63" s="42" t="s">
        <v>272</v>
      </c>
      <c r="G63" s="181"/>
      <c r="H63" s="3"/>
      <c r="I63" s="9"/>
      <c r="J63" s="23"/>
      <c r="K63" s="3"/>
      <c r="L63" s="19"/>
      <c r="M63" s="3"/>
      <c r="N63" s="23"/>
      <c r="O63" s="182"/>
      <c r="P63" s="19"/>
      <c r="Q63" s="9"/>
      <c r="R63" s="23"/>
      <c r="S63" s="3"/>
      <c r="T63" s="19"/>
      <c r="U63" s="3"/>
      <c r="V63" s="23"/>
      <c r="W63" s="182"/>
      <c r="X63" s="19"/>
      <c r="Y63" s="9"/>
      <c r="Z63" s="23"/>
      <c r="AA63" s="3"/>
      <c r="AB63" s="19"/>
      <c r="AC63" s="3" t="s">
        <v>129</v>
      </c>
      <c r="AD63" s="23" t="s">
        <v>142</v>
      </c>
      <c r="AE63" s="184"/>
      <c r="AF63" s="19"/>
      <c r="AG63" s="9"/>
      <c r="AH63" s="23"/>
      <c r="AI63" s="3">
        <v>1</v>
      </c>
      <c r="AJ63" s="19" t="s">
        <v>142</v>
      </c>
      <c r="AK63" s="3"/>
      <c r="AL63" s="23"/>
      <c r="AM63" s="184"/>
      <c r="AN63" s="19"/>
      <c r="AO63" s="9">
        <v>1</v>
      </c>
      <c r="AP63" s="19" t="s">
        <v>142</v>
      </c>
      <c r="AQ63" s="9"/>
      <c r="AR63" s="19"/>
      <c r="AS63" s="3"/>
      <c r="AT63" s="23"/>
      <c r="AU63" s="183">
        <v>1</v>
      </c>
      <c r="AV63" s="187" t="s">
        <v>142</v>
      </c>
      <c r="AW63" s="9"/>
      <c r="AX63" s="19"/>
      <c r="AY63" s="3"/>
      <c r="AZ63" s="19"/>
      <c r="BA63" s="3" t="s">
        <v>129</v>
      </c>
      <c r="BB63" s="30" t="s">
        <v>142</v>
      </c>
    </row>
    <row r="64" spans="1:54" ht="17.25" customHeight="1">
      <c r="A64">
        <v>67</v>
      </c>
      <c r="B64" s="13">
        <v>63</v>
      </c>
      <c r="C64" s="13" t="s">
        <v>1360</v>
      </c>
      <c r="D64" s="39" t="s">
        <v>1425</v>
      </c>
      <c r="E64" s="170" t="s">
        <v>2031</v>
      </c>
      <c r="F64" s="16" t="s">
        <v>33</v>
      </c>
      <c r="G64" s="181"/>
      <c r="H64" s="3"/>
      <c r="I64" s="9"/>
      <c r="J64" s="23"/>
      <c r="K64" s="3"/>
      <c r="L64" s="19"/>
      <c r="M64" s="3"/>
      <c r="N64" s="23"/>
      <c r="O64" s="182"/>
      <c r="P64" s="19"/>
      <c r="Q64" s="9"/>
      <c r="R64" s="23"/>
      <c r="S64" s="3"/>
      <c r="T64" s="19"/>
      <c r="U64" s="3"/>
      <c r="V64" s="23"/>
      <c r="W64" s="182"/>
      <c r="X64" s="19"/>
      <c r="Y64" s="9"/>
      <c r="Z64" s="23"/>
      <c r="AA64" s="3"/>
      <c r="AB64" s="19"/>
      <c r="AC64" s="3" t="s">
        <v>129</v>
      </c>
      <c r="AD64" s="23" t="s">
        <v>143</v>
      </c>
      <c r="AE64" s="184"/>
      <c r="AF64" s="19"/>
      <c r="AG64" s="9"/>
      <c r="AH64" s="23"/>
      <c r="AI64" s="3">
        <v>1</v>
      </c>
      <c r="AJ64" s="19" t="s">
        <v>143</v>
      </c>
      <c r="AK64" s="3"/>
      <c r="AL64" s="23"/>
      <c r="AM64" s="184"/>
      <c r="AN64" s="19"/>
      <c r="AO64" s="9">
        <v>1</v>
      </c>
      <c r="AP64" s="19" t="s">
        <v>143</v>
      </c>
      <c r="AQ64" s="9"/>
      <c r="AR64" s="19"/>
      <c r="AS64" s="3"/>
      <c r="AT64" s="23"/>
      <c r="AU64" s="183">
        <v>1</v>
      </c>
      <c r="AV64" s="187" t="s">
        <v>143</v>
      </c>
      <c r="AW64" s="9"/>
      <c r="AX64" s="23"/>
      <c r="AY64" s="3"/>
      <c r="AZ64" s="19"/>
      <c r="BA64" s="3" t="s">
        <v>129</v>
      </c>
      <c r="BB64" s="30" t="s">
        <v>143</v>
      </c>
    </row>
    <row r="65" spans="1:54" ht="17.25" customHeight="1">
      <c r="A65">
        <v>68</v>
      </c>
      <c r="B65" s="13">
        <v>64</v>
      </c>
      <c r="C65" s="13" t="s">
        <v>1360</v>
      </c>
      <c r="D65" s="39" t="s">
        <v>1425</v>
      </c>
      <c r="E65" s="170" t="s">
        <v>2031</v>
      </c>
      <c r="F65" s="42" t="s">
        <v>273</v>
      </c>
      <c r="G65" s="181"/>
      <c r="H65" s="3"/>
      <c r="I65" s="9"/>
      <c r="J65" s="23"/>
      <c r="K65" s="3"/>
      <c r="L65" s="19"/>
      <c r="M65" s="3"/>
      <c r="N65" s="23"/>
      <c r="O65" s="182"/>
      <c r="P65" s="19"/>
      <c r="Q65" s="9"/>
      <c r="R65" s="23"/>
      <c r="S65" s="3"/>
      <c r="T65" s="19"/>
      <c r="U65" s="3"/>
      <c r="V65" s="23"/>
      <c r="W65" s="182"/>
      <c r="X65" s="19"/>
      <c r="Y65" s="9"/>
      <c r="Z65" s="23"/>
      <c r="AA65" s="3"/>
      <c r="AB65" s="19"/>
      <c r="AC65" s="3" t="s">
        <v>129</v>
      </c>
      <c r="AD65" s="23" t="s">
        <v>144</v>
      </c>
      <c r="AE65" s="184"/>
      <c r="AF65" s="19"/>
      <c r="AG65" s="9"/>
      <c r="AH65" s="23"/>
      <c r="AI65" s="3">
        <v>1</v>
      </c>
      <c r="AJ65" s="19" t="s">
        <v>144</v>
      </c>
      <c r="AK65" s="3"/>
      <c r="AL65" s="23"/>
      <c r="AM65" s="184"/>
      <c r="AN65" s="19"/>
      <c r="AO65" s="9">
        <v>1</v>
      </c>
      <c r="AP65" s="19" t="s">
        <v>144</v>
      </c>
      <c r="AQ65" s="9"/>
      <c r="AR65" s="19"/>
      <c r="AS65" s="3"/>
      <c r="AT65" s="23"/>
      <c r="AU65" s="183">
        <v>1</v>
      </c>
      <c r="AV65" s="187" t="s">
        <v>144</v>
      </c>
      <c r="AW65" s="9"/>
      <c r="AX65" s="23"/>
      <c r="AY65" s="3"/>
      <c r="AZ65" s="19"/>
      <c r="BA65" s="3" t="s">
        <v>129</v>
      </c>
      <c r="BB65" s="30" t="s">
        <v>144</v>
      </c>
    </row>
    <row r="66" spans="1:54" ht="17.25" customHeight="1">
      <c r="A66">
        <v>69</v>
      </c>
      <c r="B66" s="13">
        <v>65</v>
      </c>
      <c r="C66" s="13" t="s">
        <v>1360</v>
      </c>
      <c r="D66" s="39" t="s">
        <v>1425</v>
      </c>
      <c r="E66" s="170" t="s">
        <v>2031</v>
      </c>
      <c r="F66" s="42" t="s">
        <v>274</v>
      </c>
      <c r="G66" s="181"/>
      <c r="H66" s="3"/>
      <c r="I66" s="9"/>
      <c r="J66" s="23"/>
      <c r="K66" s="3"/>
      <c r="L66" s="19"/>
      <c r="M66" s="3"/>
      <c r="N66" s="23"/>
      <c r="O66" s="182"/>
      <c r="P66" s="19"/>
      <c r="Q66" s="9"/>
      <c r="R66" s="23"/>
      <c r="S66" s="3"/>
      <c r="T66" s="19"/>
      <c r="U66" s="3"/>
      <c r="V66" s="23"/>
      <c r="W66" s="182"/>
      <c r="X66" s="19"/>
      <c r="Y66" s="9"/>
      <c r="Z66" s="23"/>
      <c r="AA66" s="3"/>
      <c r="AB66" s="19"/>
      <c r="AC66" s="3" t="s">
        <v>129</v>
      </c>
      <c r="AD66" s="23" t="s">
        <v>145</v>
      </c>
      <c r="AE66" s="184"/>
      <c r="AF66" s="19"/>
      <c r="AG66" s="9"/>
      <c r="AH66" s="23"/>
      <c r="AI66" s="3">
        <v>1</v>
      </c>
      <c r="AJ66" s="19" t="s">
        <v>145</v>
      </c>
      <c r="AK66" s="3"/>
      <c r="AL66" s="23"/>
      <c r="AM66" s="184"/>
      <c r="AN66" s="19"/>
      <c r="AO66" s="9">
        <v>1</v>
      </c>
      <c r="AP66" s="19" t="s">
        <v>145</v>
      </c>
      <c r="AQ66" s="9"/>
      <c r="AR66" s="19"/>
      <c r="AS66" s="3"/>
      <c r="AT66" s="23"/>
      <c r="AU66" s="183">
        <v>1</v>
      </c>
      <c r="AV66" s="187" t="s">
        <v>145</v>
      </c>
      <c r="AW66" s="9"/>
      <c r="AX66" s="23"/>
      <c r="AY66" s="3"/>
      <c r="AZ66" s="19"/>
      <c r="BA66" s="3" t="s">
        <v>129</v>
      </c>
      <c r="BB66" s="30" t="s">
        <v>145</v>
      </c>
    </row>
    <row r="67" spans="1:54" ht="17.25" customHeight="1">
      <c r="A67">
        <v>70</v>
      </c>
      <c r="B67" s="13">
        <v>66</v>
      </c>
      <c r="C67" s="13" t="s">
        <v>1360</v>
      </c>
      <c r="D67" s="39" t="s">
        <v>1425</v>
      </c>
      <c r="E67" s="170" t="s">
        <v>2031</v>
      </c>
      <c r="F67" s="42" t="s">
        <v>275</v>
      </c>
      <c r="G67" s="181"/>
      <c r="H67" s="3"/>
      <c r="I67" s="9"/>
      <c r="J67" s="23"/>
      <c r="K67" s="3"/>
      <c r="L67" s="19"/>
      <c r="M67" s="3"/>
      <c r="N67" s="23"/>
      <c r="O67" s="182"/>
      <c r="P67" s="19"/>
      <c r="Q67" s="9"/>
      <c r="R67" s="23"/>
      <c r="S67" s="3"/>
      <c r="T67" s="19"/>
      <c r="U67" s="3"/>
      <c r="V67" s="23"/>
      <c r="W67" s="182"/>
      <c r="X67" s="19"/>
      <c r="Y67" s="9"/>
      <c r="Z67" s="23"/>
      <c r="AA67" s="3"/>
      <c r="AB67" s="19"/>
      <c r="AC67" s="3" t="s">
        <v>129</v>
      </c>
      <c r="AD67" s="23" t="s">
        <v>146</v>
      </c>
      <c r="AE67" s="184"/>
      <c r="AF67" s="19"/>
      <c r="AG67" s="9"/>
      <c r="AH67" s="23"/>
      <c r="AI67" s="3">
        <v>1</v>
      </c>
      <c r="AJ67" s="19" t="s">
        <v>146</v>
      </c>
      <c r="AK67" s="3"/>
      <c r="AL67" s="23"/>
      <c r="AM67" s="184"/>
      <c r="AN67" s="19"/>
      <c r="AO67" s="9">
        <v>1</v>
      </c>
      <c r="AP67" s="19" t="s">
        <v>146</v>
      </c>
      <c r="AQ67" s="9"/>
      <c r="AR67" s="19"/>
      <c r="AS67" s="3"/>
      <c r="AT67" s="23"/>
      <c r="AU67" s="183">
        <v>1</v>
      </c>
      <c r="AV67" s="187" t="s">
        <v>146</v>
      </c>
      <c r="AW67" s="9"/>
      <c r="AX67" s="23"/>
      <c r="AY67" s="3"/>
      <c r="AZ67" s="19"/>
      <c r="BA67" s="3" t="s">
        <v>129</v>
      </c>
      <c r="BB67" s="30" t="s">
        <v>146</v>
      </c>
    </row>
    <row r="68" spans="1:54" ht="17.25" customHeight="1">
      <c r="A68">
        <v>71</v>
      </c>
      <c r="B68" s="13">
        <v>67</v>
      </c>
      <c r="C68" s="13" t="s">
        <v>1360</v>
      </c>
      <c r="D68" s="39" t="s">
        <v>1425</v>
      </c>
      <c r="E68" s="170" t="s">
        <v>2031</v>
      </c>
      <c r="F68" s="42" t="s">
        <v>276</v>
      </c>
      <c r="G68" s="181"/>
      <c r="H68" s="3"/>
      <c r="I68" s="9"/>
      <c r="J68" s="23"/>
      <c r="K68" s="3"/>
      <c r="L68" s="19"/>
      <c r="M68" s="3"/>
      <c r="N68" s="23"/>
      <c r="O68" s="182"/>
      <c r="P68" s="19"/>
      <c r="Q68" s="9"/>
      <c r="R68" s="23"/>
      <c r="S68" s="3"/>
      <c r="T68" s="19"/>
      <c r="U68" s="3"/>
      <c r="V68" s="23"/>
      <c r="W68" s="182"/>
      <c r="X68" s="19"/>
      <c r="Y68" s="9"/>
      <c r="Z68" s="23"/>
      <c r="AA68" s="3"/>
      <c r="AB68" s="19"/>
      <c r="AC68" s="3" t="s">
        <v>129</v>
      </c>
      <c r="AD68" s="23" t="s">
        <v>147</v>
      </c>
      <c r="AE68" s="184"/>
      <c r="AF68" s="19"/>
      <c r="AG68" s="9"/>
      <c r="AH68" s="23"/>
      <c r="AI68" s="3">
        <v>1</v>
      </c>
      <c r="AJ68" s="19" t="s">
        <v>147</v>
      </c>
      <c r="AK68" s="3"/>
      <c r="AL68" s="23"/>
      <c r="AM68" s="184"/>
      <c r="AN68" s="19"/>
      <c r="AO68" s="9">
        <v>1</v>
      </c>
      <c r="AP68" s="19" t="s">
        <v>147</v>
      </c>
      <c r="AQ68" s="9"/>
      <c r="AR68" s="19"/>
      <c r="AS68" s="3"/>
      <c r="AT68" s="23"/>
      <c r="AU68" s="183">
        <v>1</v>
      </c>
      <c r="AV68" s="187" t="s">
        <v>147</v>
      </c>
      <c r="AW68" s="9"/>
      <c r="AX68" s="23"/>
      <c r="AY68" s="3"/>
      <c r="AZ68" s="19"/>
      <c r="BA68" s="3" t="s">
        <v>129</v>
      </c>
      <c r="BB68" s="30" t="s">
        <v>147</v>
      </c>
    </row>
    <row r="69" spans="1:54" ht="17.25" customHeight="1">
      <c r="A69">
        <v>72</v>
      </c>
      <c r="B69" s="13">
        <v>68</v>
      </c>
      <c r="C69" s="13" t="s">
        <v>1360</v>
      </c>
      <c r="D69" s="39" t="s">
        <v>1425</v>
      </c>
      <c r="E69" s="170" t="s">
        <v>2031</v>
      </c>
      <c r="F69" s="42" t="s">
        <v>1427</v>
      </c>
      <c r="G69" s="181"/>
      <c r="H69" s="3"/>
      <c r="I69" s="9"/>
      <c r="J69" s="23"/>
      <c r="K69" s="3"/>
      <c r="L69" s="19"/>
      <c r="M69" s="3"/>
      <c r="N69" s="23"/>
      <c r="O69" s="182"/>
      <c r="P69" s="19"/>
      <c r="Q69" s="9"/>
      <c r="R69" s="23"/>
      <c r="S69" s="3"/>
      <c r="T69" s="19"/>
      <c r="U69" s="3"/>
      <c r="V69" s="23"/>
      <c r="W69" s="182"/>
      <c r="X69" s="19"/>
      <c r="Y69" s="9"/>
      <c r="Z69" s="23"/>
      <c r="AA69" s="3"/>
      <c r="AB69" s="19"/>
      <c r="AC69" s="3" t="s">
        <v>129</v>
      </c>
      <c r="AD69" s="23" t="s">
        <v>148</v>
      </c>
      <c r="AE69" s="184"/>
      <c r="AF69" s="19"/>
      <c r="AG69" s="9"/>
      <c r="AH69" s="23"/>
      <c r="AI69" s="3">
        <v>1</v>
      </c>
      <c r="AJ69" s="19" t="s">
        <v>148</v>
      </c>
      <c r="AK69" s="3"/>
      <c r="AL69" s="23"/>
      <c r="AM69" s="184"/>
      <c r="AN69" s="19"/>
      <c r="AO69" s="9">
        <v>1</v>
      </c>
      <c r="AP69" s="19" t="s">
        <v>148</v>
      </c>
      <c r="AQ69" s="9"/>
      <c r="AR69" s="19"/>
      <c r="AS69" s="3"/>
      <c r="AT69" s="23"/>
      <c r="AU69" s="183">
        <v>1</v>
      </c>
      <c r="AV69" s="187" t="s">
        <v>148</v>
      </c>
      <c r="AW69" s="9"/>
      <c r="AX69" s="23"/>
      <c r="AY69" s="3"/>
      <c r="AZ69" s="19"/>
      <c r="BA69" s="3" t="s">
        <v>129</v>
      </c>
      <c r="BB69" s="30" t="s">
        <v>148</v>
      </c>
    </row>
    <row r="70" spans="1:54" ht="17.25" customHeight="1">
      <c r="A70">
        <v>31</v>
      </c>
      <c r="B70" s="13">
        <v>29</v>
      </c>
      <c r="C70" s="13" t="s">
        <v>1360</v>
      </c>
      <c r="D70" s="18" t="s">
        <v>241</v>
      </c>
      <c r="E70" s="168" t="s">
        <v>2032</v>
      </c>
      <c r="F70" s="16" t="s">
        <v>9</v>
      </c>
      <c r="G70" s="181"/>
      <c r="H70" s="3"/>
      <c r="I70" s="9"/>
      <c r="J70" s="23"/>
      <c r="K70" s="3">
        <v>1</v>
      </c>
      <c r="L70" s="19" t="s">
        <v>1401</v>
      </c>
      <c r="M70" s="6"/>
      <c r="N70" s="25"/>
      <c r="O70" s="182"/>
      <c r="P70" s="19"/>
      <c r="Q70" s="9">
        <v>1</v>
      </c>
      <c r="R70" s="23" t="s">
        <v>1401</v>
      </c>
      <c r="S70" s="3"/>
      <c r="T70" s="19"/>
      <c r="U70" s="3"/>
      <c r="V70" s="23"/>
      <c r="W70" s="185">
        <v>1</v>
      </c>
      <c r="X70" s="19" t="s">
        <v>136</v>
      </c>
      <c r="Y70" s="9"/>
      <c r="Z70" s="23"/>
      <c r="AA70" s="3"/>
      <c r="AB70" s="19"/>
      <c r="AC70" s="3"/>
      <c r="AD70" s="23"/>
      <c r="AE70" s="184"/>
      <c r="AF70" s="19"/>
      <c r="AG70" s="9"/>
      <c r="AH70" s="23"/>
      <c r="AI70" s="3"/>
      <c r="AJ70" s="19"/>
      <c r="AK70" s="3"/>
      <c r="AL70" s="23"/>
      <c r="AM70" s="184"/>
      <c r="AN70" s="19"/>
      <c r="AO70" s="9"/>
      <c r="AP70" s="19"/>
      <c r="AQ70" s="9"/>
      <c r="AR70" s="19"/>
      <c r="AS70" s="3"/>
      <c r="AT70" s="23"/>
      <c r="AU70" s="184"/>
      <c r="AV70" s="19"/>
      <c r="AW70" s="9"/>
      <c r="AX70" s="23"/>
      <c r="AY70" s="3"/>
      <c r="AZ70" s="19"/>
      <c r="BA70" s="3"/>
      <c r="BB70" s="30"/>
    </row>
    <row r="71" spans="1:54" ht="17.25" customHeight="1">
      <c r="A71">
        <v>32</v>
      </c>
      <c r="B71" s="13">
        <v>30</v>
      </c>
      <c r="C71" s="13" t="s">
        <v>1360</v>
      </c>
      <c r="D71" s="18" t="s">
        <v>241</v>
      </c>
      <c r="E71" s="168" t="s">
        <v>2032</v>
      </c>
      <c r="F71" s="42" t="s">
        <v>262</v>
      </c>
      <c r="G71" s="181"/>
      <c r="H71" s="3"/>
      <c r="I71" s="9"/>
      <c r="J71" s="23"/>
      <c r="K71" s="3">
        <v>1</v>
      </c>
      <c r="L71" s="19" t="s">
        <v>1402</v>
      </c>
      <c r="M71" s="6"/>
      <c r="N71" s="25"/>
      <c r="O71" s="182"/>
      <c r="P71" s="19"/>
      <c r="Q71" s="9">
        <v>1</v>
      </c>
      <c r="R71" s="23" t="s">
        <v>1402</v>
      </c>
      <c r="S71" s="3"/>
      <c r="T71" s="19"/>
      <c r="U71" s="3"/>
      <c r="V71" s="23"/>
      <c r="W71" s="185">
        <v>1</v>
      </c>
      <c r="X71" s="19" t="s">
        <v>137</v>
      </c>
      <c r="Y71" s="9"/>
      <c r="Z71" s="23"/>
      <c r="AA71" s="3"/>
      <c r="AB71" s="19"/>
      <c r="AC71" s="3"/>
      <c r="AD71" s="23"/>
      <c r="AE71" s="184"/>
      <c r="AF71" s="19"/>
      <c r="AG71" s="9"/>
      <c r="AH71" s="23"/>
      <c r="AI71" s="3"/>
      <c r="AJ71" s="19"/>
      <c r="AK71" s="3"/>
      <c r="AL71" s="23"/>
      <c r="AM71" s="184"/>
      <c r="AN71" s="19"/>
      <c r="AO71" s="9"/>
      <c r="AP71" s="19"/>
      <c r="AQ71" s="9"/>
      <c r="AR71" s="19"/>
      <c r="AS71" s="3"/>
      <c r="AT71" s="23"/>
      <c r="AU71" s="184"/>
      <c r="AV71" s="19"/>
      <c r="AW71" s="9"/>
      <c r="AX71" s="23"/>
      <c r="AY71" s="3"/>
      <c r="AZ71" s="19"/>
      <c r="BA71" s="3"/>
      <c r="BB71" s="30"/>
    </row>
    <row r="72" spans="1:54" ht="17.25" customHeight="1">
      <c r="A72">
        <v>33</v>
      </c>
      <c r="B72" s="13">
        <v>31</v>
      </c>
      <c r="C72" s="13" t="s">
        <v>1360</v>
      </c>
      <c r="D72" s="18" t="s">
        <v>241</v>
      </c>
      <c r="E72" s="168" t="s">
        <v>2032</v>
      </c>
      <c r="F72" s="42" t="s">
        <v>263</v>
      </c>
      <c r="G72" s="181"/>
      <c r="H72" s="3"/>
      <c r="I72" s="9"/>
      <c r="J72" s="23"/>
      <c r="K72" s="3">
        <v>1</v>
      </c>
      <c r="L72" s="19" t="s">
        <v>138</v>
      </c>
      <c r="M72" s="6"/>
      <c r="N72" s="25"/>
      <c r="O72" s="182"/>
      <c r="P72" s="19"/>
      <c r="Q72" s="9">
        <v>1</v>
      </c>
      <c r="R72" s="23" t="s">
        <v>138</v>
      </c>
      <c r="S72" s="3"/>
      <c r="T72" s="19"/>
      <c r="U72" s="3"/>
      <c r="V72" s="23"/>
      <c r="W72" s="185">
        <v>1</v>
      </c>
      <c r="X72" s="19" t="s">
        <v>138</v>
      </c>
      <c r="Y72" s="9"/>
      <c r="Z72" s="23"/>
      <c r="AA72" s="3"/>
      <c r="AB72" s="19"/>
      <c r="AC72" s="3"/>
      <c r="AD72" s="23"/>
      <c r="AE72" s="184"/>
      <c r="AF72" s="19"/>
      <c r="AG72" s="9"/>
      <c r="AH72" s="23"/>
      <c r="AI72" s="3"/>
      <c r="AJ72" s="19"/>
      <c r="AK72" s="3"/>
      <c r="AL72" s="23"/>
      <c r="AM72" s="184"/>
      <c r="AN72" s="19"/>
      <c r="AO72" s="9"/>
      <c r="AP72" s="19"/>
      <c r="AQ72" s="9"/>
      <c r="AR72" s="19"/>
      <c r="AS72" s="3"/>
      <c r="AT72" s="23"/>
      <c r="AU72" s="184"/>
      <c r="AV72" s="19"/>
      <c r="AW72" s="9"/>
      <c r="AX72" s="23"/>
      <c r="AY72" s="3"/>
      <c r="AZ72" s="19"/>
      <c r="BA72" s="3"/>
      <c r="BB72" s="30"/>
    </row>
    <row r="73" spans="1:54" ht="17.25" customHeight="1">
      <c r="A73">
        <v>34</v>
      </c>
      <c r="B73" s="13">
        <v>32</v>
      </c>
      <c r="C73" s="13" t="s">
        <v>1360</v>
      </c>
      <c r="D73" s="18" t="s">
        <v>241</v>
      </c>
      <c r="E73" s="168" t="s">
        <v>2032</v>
      </c>
      <c r="F73" s="16" t="s">
        <v>10</v>
      </c>
      <c r="G73" s="181"/>
      <c r="H73" s="3"/>
      <c r="I73" s="9"/>
      <c r="J73" s="23"/>
      <c r="K73" s="3">
        <v>1</v>
      </c>
      <c r="L73" s="19" t="s">
        <v>139</v>
      </c>
      <c r="M73" s="6"/>
      <c r="N73" s="25"/>
      <c r="O73" s="182"/>
      <c r="P73" s="19"/>
      <c r="Q73" s="9">
        <v>1</v>
      </c>
      <c r="R73" s="23" t="s">
        <v>139</v>
      </c>
      <c r="S73" s="3"/>
      <c r="T73" s="19"/>
      <c r="U73" s="3"/>
      <c r="V73" s="23"/>
      <c r="W73" s="185">
        <v>1</v>
      </c>
      <c r="X73" s="19" t="s">
        <v>139</v>
      </c>
      <c r="Y73" s="9"/>
      <c r="Z73" s="23"/>
      <c r="AA73" s="3"/>
      <c r="AB73" s="19"/>
      <c r="AC73" s="3"/>
      <c r="AD73" s="23"/>
      <c r="AE73" s="184"/>
      <c r="AF73" s="19"/>
      <c r="AG73" s="9"/>
      <c r="AH73" s="23"/>
      <c r="AI73" s="3"/>
      <c r="AJ73" s="19"/>
      <c r="AK73" s="3"/>
      <c r="AL73" s="23"/>
      <c r="AM73" s="184"/>
      <c r="AN73" s="19"/>
      <c r="AO73" s="9"/>
      <c r="AP73" s="19"/>
      <c r="AQ73" s="9"/>
      <c r="AR73" s="19"/>
      <c r="AS73" s="3"/>
      <c r="AT73" s="23"/>
      <c r="AU73" s="184"/>
      <c r="AV73" s="19"/>
      <c r="AW73" s="9"/>
      <c r="AX73" s="23"/>
      <c r="AY73" s="3"/>
      <c r="AZ73" s="19"/>
      <c r="BA73" s="3"/>
      <c r="BB73" s="30"/>
    </row>
    <row r="74" spans="1:54" ht="17.25" customHeight="1">
      <c r="A74">
        <v>35</v>
      </c>
      <c r="B74" s="13">
        <v>33</v>
      </c>
      <c r="C74" s="13" t="s">
        <v>1360</v>
      </c>
      <c r="D74" s="18" t="s">
        <v>241</v>
      </c>
      <c r="E74" s="168" t="s">
        <v>2032</v>
      </c>
      <c r="F74" s="42" t="s">
        <v>1403</v>
      </c>
      <c r="G74" s="181"/>
      <c r="H74" s="3"/>
      <c r="I74" s="9"/>
      <c r="J74" s="23"/>
      <c r="K74" s="3">
        <v>1</v>
      </c>
      <c r="L74" s="19" t="s">
        <v>140</v>
      </c>
      <c r="M74" s="6"/>
      <c r="N74" s="25"/>
      <c r="O74" s="182"/>
      <c r="P74" s="19"/>
      <c r="Q74" s="9">
        <v>1</v>
      </c>
      <c r="R74" s="23" t="s">
        <v>140</v>
      </c>
      <c r="S74" s="3"/>
      <c r="T74" s="19"/>
      <c r="U74" s="3"/>
      <c r="V74" s="23"/>
      <c r="W74" s="185">
        <v>1</v>
      </c>
      <c r="X74" s="19" t="s">
        <v>140</v>
      </c>
      <c r="Y74" s="9"/>
      <c r="Z74" s="23"/>
      <c r="AA74" s="3"/>
      <c r="AB74" s="19"/>
      <c r="AC74" s="3"/>
      <c r="AD74" s="23"/>
      <c r="AE74" s="184"/>
      <c r="AF74" s="19"/>
      <c r="AG74" s="9"/>
      <c r="AH74" s="23"/>
      <c r="AI74" s="3"/>
      <c r="AJ74" s="19"/>
      <c r="AK74" s="3"/>
      <c r="AL74" s="23"/>
      <c r="AM74" s="184"/>
      <c r="AN74" s="19"/>
      <c r="AO74" s="9"/>
      <c r="AP74" s="19"/>
      <c r="AQ74" s="9"/>
      <c r="AR74" s="19"/>
      <c r="AS74" s="3"/>
      <c r="AT74" s="23"/>
      <c r="AU74" s="184"/>
      <c r="AV74" s="19"/>
      <c r="AW74" s="9"/>
      <c r="AX74" s="23"/>
      <c r="AY74" s="3"/>
      <c r="AZ74" s="19"/>
      <c r="BA74" s="3"/>
      <c r="BB74" s="30"/>
    </row>
    <row r="75" spans="1:54" ht="17.25" customHeight="1">
      <c r="A75">
        <v>36</v>
      </c>
      <c r="B75" s="13">
        <v>34</v>
      </c>
      <c r="C75" s="13" t="s">
        <v>1360</v>
      </c>
      <c r="D75" s="18" t="s">
        <v>241</v>
      </c>
      <c r="E75" s="168" t="s">
        <v>2032</v>
      </c>
      <c r="F75" s="16" t="s">
        <v>11</v>
      </c>
      <c r="G75" s="181"/>
      <c r="H75" s="3"/>
      <c r="I75" s="9"/>
      <c r="J75" s="23"/>
      <c r="K75" s="3">
        <v>1</v>
      </c>
      <c r="L75" s="19" t="s">
        <v>141</v>
      </c>
      <c r="M75" s="6"/>
      <c r="N75" s="25"/>
      <c r="O75" s="182"/>
      <c r="P75" s="19"/>
      <c r="Q75" s="9">
        <v>1</v>
      </c>
      <c r="R75" s="23" t="s">
        <v>141</v>
      </c>
      <c r="S75" s="3"/>
      <c r="T75" s="19"/>
      <c r="U75" s="3"/>
      <c r="V75" s="23"/>
      <c r="W75" s="185">
        <v>1</v>
      </c>
      <c r="X75" s="19" t="s">
        <v>141</v>
      </c>
      <c r="Y75" s="9"/>
      <c r="Z75" s="23"/>
      <c r="AA75" s="3"/>
      <c r="AB75" s="19"/>
      <c r="AC75" s="3"/>
      <c r="AD75" s="23"/>
      <c r="AE75" s="184"/>
      <c r="AF75" s="19"/>
      <c r="AG75" s="9"/>
      <c r="AH75" s="23"/>
      <c r="AI75" s="3"/>
      <c r="AJ75" s="19"/>
      <c r="AK75" s="3"/>
      <c r="AL75" s="23"/>
      <c r="AM75" s="184"/>
      <c r="AN75" s="19"/>
      <c r="AO75" s="9"/>
      <c r="AP75" s="19"/>
      <c r="AQ75" s="9"/>
      <c r="AR75" s="19"/>
      <c r="AS75" s="3"/>
      <c r="AT75" s="23"/>
      <c r="AU75" s="184"/>
      <c r="AV75" s="19"/>
      <c r="AW75" s="9"/>
      <c r="AX75" s="23"/>
      <c r="AY75" s="3"/>
      <c r="AZ75" s="19"/>
      <c r="BA75" s="3"/>
      <c r="BB75" s="30"/>
    </row>
    <row r="76" spans="1:54" ht="17.25" customHeight="1">
      <c r="A76">
        <v>37</v>
      </c>
      <c r="B76" s="13">
        <v>35</v>
      </c>
      <c r="C76" s="13" t="s">
        <v>1360</v>
      </c>
      <c r="D76" s="18" t="s">
        <v>241</v>
      </c>
      <c r="E76" s="168" t="s">
        <v>2032</v>
      </c>
      <c r="F76" s="42" t="s">
        <v>264</v>
      </c>
      <c r="G76" s="181"/>
      <c r="H76" s="3"/>
      <c r="I76" s="9"/>
      <c r="J76" s="23"/>
      <c r="K76" s="3">
        <v>1</v>
      </c>
      <c r="L76" s="19" t="s">
        <v>142</v>
      </c>
      <c r="M76" s="6"/>
      <c r="N76" s="25"/>
      <c r="O76" s="182"/>
      <c r="P76" s="19"/>
      <c r="Q76" s="9">
        <v>1</v>
      </c>
      <c r="R76" s="23" t="s">
        <v>142</v>
      </c>
      <c r="S76" s="3"/>
      <c r="T76" s="19"/>
      <c r="U76" s="3"/>
      <c r="V76" s="23"/>
      <c r="W76" s="185">
        <v>1</v>
      </c>
      <c r="X76" s="19" t="s">
        <v>142</v>
      </c>
      <c r="Y76" s="9"/>
      <c r="Z76" s="23"/>
      <c r="AA76" s="3"/>
      <c r="AB76" s="19"/>
      <c r="AC76" s="3"/>
      <c r="AD76" s="23"/>
      <c r="AE76" s="184"/>
      <c r="AF76" s="19"/>
      <c r="AG76" s="9"/>
      <c r="AH76" s="23"/>
      <c r="AI76" s="3"/>
      <c r="AJ76" s="19"/>
      <c r="AK76" s="3"/>
      <c r="AL76" s="23"/>
      <c r="AM76" s="184"/>
      <c r="AN76" s="19"/>
      <c r="AO76" s="9"/>
      <c r="AP76" s="19"/>
      <c r="AQ76" s="9"/>
      <c r="AR76" s="19"/>
      <c r="AS76" s="3"/>
      <c r="AT76" s="23"/>
      <c r="AU76" s="184"/>
      <c r="AV76" s="19"/>
      <c r="AW76" s="9"/>
      <c r="AX76" s="23"/>
      <c r="AY76" s="3"/>
      <c r="AZ76" s="19"/>
      <c r="BA76" s="3"/>
      <c r="BB76" s="30"/>
    </row>
    <row r="77" spans="1:54" ht="17.25" customHeight="1">
      <c r="A77">
        <v>38</v>
      </c>
      <c r="B77" s="13">
        <v>36</v>
      </c>
      <c r="C77" s="13" t="s">
        <v>1360</v>
      </c>
      <c r="D77" s="18" t="s">
        <v>241</v>
      </c>
      <c r="E77" s="168" t="s">
        <v>2032</v>
      </c>
      <c r="F77" s="42" t="s">
        <v>265</v>
      </c>
      <c r="G77" s="181"/>
      <c r="H77" s="3"/>
      <c r="I77" s="9"/>
      <c r="J77" s="23"/>
      <c r="K77" s="3">
        <v>1</v>
      </c>
      <c r="L77" s="19" t="s">
        <v>143</v>
      </c>
      <c r="M77" s="6"/>
      <c r="N77" s="25"/>
      <c r="O77" s="182"/>
      <c r="P77" s="19"/>
      <c r="Q77" s="9">
        <v>1</v>
      </c>
      <c r="R77" s="23" t="s">
        <v>143</v>
      </c>
      <c r="S77" s="3"/>
      <c r="T77" s="19"/>
      <c r="U77" s="3"/>
      <c r="V77" s="23"/>
      <c r="W77" s="185">
        <v>1</v>
      </c>
      <c r="X77" s="19" t="s">
        <v>143</v>
      </c>
      <c r="Y77" s="9"/>
      <c r="Z77" s="23"/>
      <c r="AA77" s="3"/>
      <c r="AB77" s="19"/>
      <c r="AC77" s="3"/>
      <c r="AD77" s="23"/>
      <c r="AE77" s="184"/>
      <c r="AF77" s="19"/>
      <c r="AG77" s="9"/>
      <c r="AH77" s="23"/>
      <c r="AI77" s="3"/>
      <c r="AJ77" s="19"/>
      <c r="AK77" s="3"/>
      <c r="AL77" s="23"/>
      <c r="AM77" s="184"/>
      <c r="AN77" s="19"/>
      <c r="AO77" s="9"/>
      <c r="AP77" s="19"/>
      <c r="AQ77" s="9"/>
      <c r="AR77" s="19"/>
      <c r="AS77" s="3"/>
      <c r="AT77" s="23"/>
      <c r="AU77" s="184"/>
      <c r="AV77" s="19"/>
      <c r="AW77" s="9"/>
      <c r="AX77" s="23"/>
      <c r="AY77" s="3"/>
      <c r="AZ77" s="19"/>
      <c r="BA77" s="3"/>
      <c r="BB77" s="30"/>
    </row>
    <row r="78" spans="1:54" ht="17.25" customHeight="1">
      <c r="A78">
        <v>39</v>
      </c>
      <c r="B78" s="13">
        <v>37</v>
      </c>
      <c r="C78" s="13" t="s">
        <v>1360</v>
      </c>
      <c r="D78" s="18" t="s">
        <v>241</v>
      </c>
      <c r="E78" s="168" t="s">
        <v>2032</v>
      </c>
      <c r="F78" s="16" t="s">
        <v>12</v>
      </c>
      <c r="G78" s="181"/>
      <c r="H78" s="3"/>
      <c r="I78" s="9"/>
      <c r="J78" s="23"/>
      <c r="K78" s="3">
        <v>1</v>
      </c>
      <c r="L78" s="19" t="s">
        <v>144</v>
      </c>
      <c r="M78" s="6"/>
      <c r="N78" s="25"/>
      <c r="O78" s="182"/>
      <c r="P78" s="19"/>
      <c r="Q78" s="9">
        <v>1</v>
      </c>
      <c r="R78" s="23" t="s">
        <v>144</v>
      </c>
      <c r="S78" s="3"/>
      <c r="T78" s="19"/>
      <c r="U78" s="3"/>
      <c r="V78" s="23"/>
      <c r="W78" s="185">
        <v>1</v>
      </c>
      <c r="X78" s="19" t="s">
        <v>144</v>
      </c>
      <c r="Y78" s="9"/>
      <c r="Z78" s="23"/>
      <c r="AA78" s="3"/>
      <c r="AB78" s="19"/>
      <c r="AC78" s="3"/>
      <c r="AD78" s="23"/>
      <c r="AE78" s="184"/>
      <c r="AF78" s="19"/>
      <c r="AG78" s="9"/>
      <c r="AH78" s="23"/>
      <c r="AI78" s="3"/>
      <c r="AJ78" s="19"/>
      <c r="AK78" s="3"/>
      <c r="AL78" s="23"/>
      <c r="AM78" s="184"/>
      <c r="AN78" s="19"/>
      <c r="AO78" s="9"/>
      <c r="AP78" s="19"/>
      <c r="AQ78" s="9"/>
      <c r="AR78" s="19"/>
      <c r="AS78" s="3"/>
      <c r="AT78" s="23"/>
      <c r="AU78" s="184"/>
      <c r="AV78" s="19"/>
      <c r="AW78" s="9"/>
      <c r="AX78" s="19"/>
      <c r="AY78" s="3"/>
      <c r="AZ78" s="19"/>
      <c r="BA78" s="3"/>
      <c r="BB78" s="30"/>
    </row>
    <row r="79" spans="1:54" ht="17.25" customHeight="1">
      <c r="A79">
        <v>40</v>
      </c>
      <c r="B79" s="13">
        <v>38</v>
      </c>
      <c r="C79" s="13" t="s">
        <v>1360</v>
      </c>
      <c r="D79" s="18" t="s">
        <v>241</v>
      </c>
      <c r="E79" s="168" t="s">
        <v>2032</v>
      </c>
      <c r="F79" s="16" t="s">
        <v>13</v>
      </c>
      <c r="G79" s="181"/>
      <c r="H79" s="3"/>
      <c r="I79" s="9"/>
      <c r="J79" s="23"/>
      <c r="K79" s="3">
        <v>1</v>
      </c>
      <c r="L79" s="19" t="s">
        <v>145</v>
      </c>
      <c r="M79" s="6"/>
      <c r="N79" s="25"/>
      <c r="O79" s="182"/>
      <c r="P79" s="19"/>
      <c r="Q79" s="9">
        <v>1</v>
      </c>
      <c r="R79" s="23" t="s">
        <v>145</v>
      </c>
      <c r="S79" s="3"/>
      <c r="T79" s="19"/>
      <c r="U79" s="3"/>
      <c r="V79" s="23"/>
      <c r="W79" s="185">
        <v>1</v>
      </c>
      <c r="X79" s="19" t="s">
        <v>145</v>
      </c>
      <c r="Y79" s="9"/>
      <c r="Z79" s="23"/>
      <c r="AA79" s="3"/>
      <c r="AB79" s="19"/>
      <c r="AC79" s="3"/>
      <c r="AD79" s="23"/>
      <c r="AE79" s="184"/>
      <c r="AF79" s="19"/>
      <c r="AG79" s="9"/>
      <c r="AH79" s="23"/>
      <c r="AI79" s="3"/>
      <c r="AJ79" s="19"/>
      <c r="AK79" s="3"/>
      <c r="AL79" s="23"/>
      <c r="AM79" s="194"/>
      <c r="AN79" s="19"/>
      <c r="AO79" s="9"/>
      <c r="AP79" s="19"/>
      <c r="AQ79" s="9"/>
      <c r="AR79" s="19"/>
      <c r="AS79" s="3"/>
      <c r="AT79" s="23"/>
      <c r="AU79" s="184"/>
      <c r="AV79" s="19"/>
      <c r="AW79" s="9"/>
      <c r="AX79" s="19"/>
      <c r="AY79" s="3"/>
      <c r="AZ79" s="19"/>
      <c r="BA79" s="3"/>
      <c r="BB79" s="30"/>
    </row>
    <row r="80" spans="1:54" ht="17.25" customHeight="1">
      <c r="A80">
        <v>41</v>
      </c>
      <c r="B80" s="13">
        <v>39</v>
      </c>
      <c r="C80" s="13" t="s">
        <v>1360</v>
      </c>
      <c r="D80" s="18" t="s">
        <v>241</v>
      </c>
      <c r="E80" s="168" t="s">
        <v>2032</v>
      </c>
      <c r="F80" s="42" t="s">
        <v>266</v>
      </c>
      <c r="G80" s="181"/>
      <c r="H80" s="3"/>
      <c r="I80" s="9"/>
      <c r="J80" s="23"/>
      <c r="K80" s="3">
        <v>1</v>
      </c>
      <c r="L80" s="19" t="s">
        <v>146</v>
      </c>
      <c r="M80" s="6"/>
      <c r="N80" s="25"/>
      <c r="O80" s="182"/>
      <c r="P80" s="19"/>
      <c r="Q80" s="9">
        <v>1</v>
      </c>
      <c r="R80" s="23" t="s">
        <v>146</v>
      </c>
      <c r="S80" s="3"/>
      <c r="T80" s="19"/>
      <c r="U80" s="3"/>
      <c r="V80" s="23"/>
      <c r="W80" s="185">
        <v>1</v>
      </c>
      <c r="X80" s="19" t="s">
        <v>146</v>
      </c>
      <c r="Y80" s="9"/>
      <c r="Z80" s="23"/>
      <c r="AA80" s="3"/>
      <c r="AB80" s="19"/>
      <c r="AC80" s="3"/>
      <c r="AD80" s="23"/>
      <c r="AE80" s="184"/>
      <c r="AF80" s="19"/>
      <c r="AG80" s="9"/>
      <c r="AH80" s="23"/>
      <c r="AI80" s="3"/>
      <c r="AJ80" s="19"/>
      <c r="AK80" s="3"/>
      <c r="AL80" s="23"/>
      <c r="AM80" s="184"/>
      <c r="AN80" s="19"/>
      <c r="AO80" s="9"/>
      <c r="AP80" s="19"/>
      <c r="AQ80" s="9"/>
      <c r="AR80" s="19"/>
      <c r="AS80" s="3"/>
      <c r="AT80" s="23"/>
      <c r="AU80" s="184"/>
      <c r="AV80" s="19"/>
      <c r="AW80" s="9"/>
      <c r="AX80" s="19"/>
      <c r="AY80" s="3"/>
      <c r="AZ80" s="19"/>
      <c r="BA80" s="3"/>
      <c r="BB80" s="30"/>
    </row>
    <row r="81" spans="1:54" ht="17.25" customHeight="1">
      <c r="A81">
        <v>42</v>
      </c>
      <c r="B81" s="13">
        <v>40</v>
      </c>
      <c r="C81" s="13" t="s">
        <v>1360</v>
      </c>
      <c r="D81" s="18" t="s">
        <v>241</v>
      </c>
      <c r="E81" s="168" t="s">
        <v>2032</v>
      </c>
      <c r="F81" s="16" t="s">
        <v>14</v>
      </c>
      <c r="G81" s="181"/>
      <c r="H81" s="3"/>
      <c r="I81" s="9"/>
      <c r="J81" s="23"/>
      <c r="K81" s="3">
        <v>1</v>
      </c>
      <c r="L81" s="19" t="s">
        <v>147</v>
      </c>
      <c r="M81" s="6"/>
      <c r="N81" s="25"/>
      <c r="O81" s="182"/>
      <c r="P81" s="19"/>
      <c r="Q81" s="9">
        <v>1</v>
      </c>
      <c r="R81" s="23" t="s">
        <v>147</v>
      </c>
      <c r="S81" s="3"/>
      <c r="T81" s="19"/>
      <c r="U81" s="3"/>
      <c r="V81" s="23"/>
      <c r="W81" s="185">
        <v>1</v>
      </c>
      <c r="X81" s="19" t="s">
        <v>147</v>
      </c>
      <c r="Y81" s="9"/>
      <c r="Z81" s="23"/>
      <c r="AA81" s="3"/>
      <c r="AB81" s="19"/>
      <c r="AC81" s="3"/>
      <c r="AD81" s="23"/>
      <c r="AE81" s="184"/>
      <c r="AF81" s="19"/>
      <c r="AG81" s="9"/>
      <c r="AH81" s="23"/>
      <c r="AI81" s="3"/>
      <c r="AJ81" s="19"/>
      <c r="AK81" s="3"/>
      <c r="AL81" s="23"/>
      <c r="AM81" s="194"/>
      <c r="AN81" s="19"/>
      <c r="AO81" s="9"/>
      <c r="AP81" s="19"/>
      <c r="AQ81" s="9"/>
      <c r="AR81" s="19"/>
      <c r="AS81" s="3"/>
      <c r="AT81" s="23"/>
      <c r="AU81" s="184"/>
      <c r="AV81" s="19"/>
      <c r="AW81" s="9"/>
      <c r="AX81" s="19"/>
      <c r="AY81" s="3"/>
      <c r="AZ81" s="19"/>
      <c r="BA81" s="3"/>
      <c r="BB81" s="30"/>
    </row>
    <row r="82" spans="1:54" ht="17.25" customHeight="1">
      <c r="A82">
        <v>152</v>
      </c>
      <c r="B82" s="12">
        <v>131</v>
      </c>
      <c r="C82" s="13" t="s">
        <v>1360</v>
      </c>
      <c r="D82" s="199" t="s">
        <v>2033</v>
      </c>
      <c r="E82" s="229" t="s">
        <v>1845</v>
      </c>
      <c r="F82" s="96" t="s">
        <v>1492</v>
      </c>
      <c r="G82" s="181">
        <v>1</v>
      </c>
      <c r="H82" s="186" t="s">
        <v>1401</v>
      </c>
      <c r="I82" s="9">
        <v>1</v>
      </c>
      <c r="J82" s="23" t="s">
        <v>1482</v>
      </c>
      <c r="K82" s="117"/>
      <c r="L82" s="117"/>
      <c r="M82" s="117"/>
      <c r="N82" s="118"/>
      <c r="O82" s="8">
        <v>1</v>
      </c>
      <c r="P82" s="186" t="s">
        <v>200</v>
      </c>
      <c r="Q82" s="127"/>
      <c r="R82" s="96"/>
      <c r="S82" s="12"/>
      <c r="T82" s="12"/>
      <c r="U82" s="12"/>
      <c r="V82" s="96"/>
      <c r="W82" s="119"/>
      <c r="X82" s="12"/>
      <c r="Y82" s="127"/>
      <c r="Z82" s="96"/>
      <c r="AA82" s="12"/>
      <c r="AB82" s="12"/>
      <c r="AC82" s="12"/>
      <c r="AD82" s="96"/>
      <c r="AE82" s="200"/>
      <c r="AF82" s="12"/>
      <c r="AG82" s="127"/>
      <c r="AH82" s="96"/>
      <c r="AI82" s="12"/>
      <c r="AJ82" s="12"/>
      <c r="AK82" s="12"/>
      <c r="AL82" s="96"/>
      <c r="AM82" s="200"/>
      <c r="AN82" s="12"/>
      <c r="AO82" s="127"/>
      <c r="AP82" s="12"/>
      <c r="AQ82" s="127"/>
      <c r="AR82" s="12"/>
      <c r="AS82" s="12"/>
      <c r="AT82" s="120"/>
      <c r="AU82" s="201"/>
      <c r="AV82" s="202"/>
      <c r="AW82" s="127"/>
      <c r="AX82" s="96"/>
      <c r="AY82" s="12"/>
      <c r="AZ82" s="12"/>
      <c r="BA82" s="12"/>
      <c r="BB82" s="128"/>
    </row>
    <row r="83" spans="1:54" ht="17.25" customHeight="1">
      <c r="A83" s="203">
        <v>153</v>
      </c>
      <c r="B83" s="204">
        <v>132</v>
      </c>
      <c r="C83" s="13" t="s">
        <v>1360</v>
      </c>
      <c r="D83" s="199" t="s">
        <v>2033</v>
      </c>
      <c r="E83" s="229" t="s">
        <v>1845</v>
      </c>
      <c r="F83" s="205" t="s">
        <v>1982</v>
      </c>
      <c r="G83" s="206">
        <v>1</v>
      </c>
      <c r="H83" s="220" t="s">
        <v>137</v>
      </c>
      <c r="I83" s="9"/>
      <c r="J83" s="23"/>
      <c r="K83" s="117"/>
      <c r="L83" s="117"/>
      <c r="M83" s="117"/>
      <c r="N83" s="118"/>
      <c r="O83" s="8"/>
      <c r="P83" s="186"/>
      <c r="Q83" s="127"/>
      <c r="R83" s="96"/>
      <c r="S83" s="12"/>
      <c r="T83" s="12"/>
      <c r="U83" s="12"/>
      <c r="V83" s="96"/>
      <c r="W83" s="119"/>
      <c r="X83" s="12"/>
      <c r="Y83" s="127"/>
      <c r="Z83" s="96"/>
      <c r="AA83" s="12"/>
      <c r="AB83" s="12"/>
      <c r="AC83" s="12"/>
      <c r="AD83" s="96"/>
      <c r="AE83" s="200"/>
      <c r="AF83" s="12"/>
      <c r="AG83" s="127"/>
      <c r="AH83" s="96"/>
      <c r="AI83" s="12"/>
      <c r="AJ83" s="12"/>
      <c r="AK83" s="12"/>
      <c r="AL83" s="96"/>
      <c r="AM83" s="200"/>
      <c r="AN83" s="12"/>
      <c r="AO83" s="127"/>
      <c r="AP83" s="12"/>
      <c r="AQ83" s="127"/>
      <c r="AR83" s="12"/>
      <c r="AS83" s="12"/>
      <c r="AT83" s="120"/>
      <c r="AU83" s="201"/>
      <c r="AV83" s="202"/>
      <c r="AW83" s="127"/>
      <c r="AX83" s="96"/>
      <c r="AY83" s="12"/>
      <c r="AZ83" s="12"/>
      <c r="BA83" s="12"/>
      <c r="BB83" s="128"/>
    </row>
    <row r="84" spans="1:54" ht="17.25" customHeight="1">
      <c r="A84" s="203">
        <v>154</v>
      </c>
      <c r="B84" s="204">
        <v>133</v>
      </c>
      <c r="C84" s="13" t="s">
        <v>1360</v>
      </c>
      <c r="D84" s="199" t="s">
        <v>2033</v>
      </c>
      <c r="E84" s="229" t="s">
        <v>1845</v>
      </c>
      <c r="F84" s="96" t="s">
        <v>1493</v>
      </c>
      <c r="G84" s="181">
        <v>1</v>
      </c>
      <c r="H84" s="186" t="s">
        <v>138</v>
      </c>
      <c r="I84" s="9">
        <v>1</v>
      </c>
      <c r="J84" s="23" t="s">
        <v>1484</v>
      </c>
      <c r="K84" s="117"/>
      <c r="L84" s="117"/>
      <c r="M84" s="117"/>
      <c r="N84" s="118"/>
      <c r="O84" s="8">
        <v>1</v>
      </c>
      <c r="P84" s="186" t="s">
        <v>201</v>
      </c>
      <c r="Q84" s="127"/>
      <c r="R84" s="96"/>
      <c r="S84" s="12"/>
      <c r="T84" s="12"/>
      <c r="U84" s="12"/>
      <c r="V84" s="96"/>
      <c r="W84" s="119"/>
      <c r="X84" s="12"/>
      <c r="Y84" s="127"/>
      <c r="Z84" s="96"/>
      <c r="AA84" s="12"/>
      <c r="AB84" s="12"/>
      <c r="AC84" s="12"/>
      <c r="AD84" s="96"/>
      <c r="AE84" s="200"/>
      <c r="AF84" s="12"/>
      <c r="AG84" s="127"/>
      <c r="AH84" s="96"/>
      <c r="AI84" s="12"/>
      <c r="AJ84" s="12"/>
      <c r="AK84" s="12"/>
      <c r="AL84" s="96"/>
      <c r="AM84" s="214"/>
      <c r="AN84" s="12"/>
      <c r="AO84" s="127"/>
      <c r="AP84" s="12"/>
      <c r="AQ84" s="127"/>
      <c r="AR84" s="12"/>
      <c r="AS84" s="12"/>
      <c r="AT84" s="120"/>
      <c r="AU84" s="201"/>
      <c r="AV84" s="202"/>
      <c r="AW84" s="127"/>
      <c r="AX84" s="96"/>
      <c r="AY84" s="12"/>
      <c r="AZ84" s="12"/>
      <c r="BA84" s="12"/>
      <c r="BB84" s="128"/>
    </row>
    <row r="85" spans="1:54" ht="17.25" customHeight="1">
      <c r="A85" s="203">
        <v>155</v>
      </c>
      <c r="B85" s="204">
        <v>134</v>
      </c>
      <c r="C85" s="13" t="s">
        <v>1360</v>
      </c>
      <c r="D85" s="199" t="s">
        <v>2033</v>
      </c>
      <c r="E85" s="229" t="s">
        <v>1845</v>
      </c>
      <c r="F85" s="96" t="s">
        <v>1494</v>
      </c>
      <c r="G85" s="181">
        <v>1</v>
      </c>
      <c r="H85" s="186" t="s">
        <v>139</v>
      </c>
      <c r="I85" s="9">
        <v>1</v>
      </c>
      <c r="J85" s="23" t="s">
        <v>1478</v>
      </c>
      <c r="K85" s="117"/>
      <c r="L85" s="117"/>
      <c r="M85" s="117"/>
      <c r="N85" s="118"/>
      <c r="O85" s="8">
        <v>1</v>
      </c>
      <c r="P85" s="186" t="s">
        <v>202</v>
      </c>
      <c r="Q85" s="127"/>
      <c r="R85" s="96"/>
      <c r="S85" s="12"/>
      <c r="T85" s="12"/>
      <c r="U85" s="12"/>
      <c r="V85" s="96"/>
      <c r="W85" s="119"/>
      <c r="X85" s="12"/>
      <c r="Y85" s="127"/>
      <c r="Z85" s="96"/>
      <c r="AA85" s="12"/>
      <c r="AB85" s="12"/>
      <c r="AC85" s="12"/>
      <c r="AD85" s="96"/>
      <c r="AE85" s="200"/>
      <c r="AF85" s="12"/>
      <c r="AG85" s="127"/>
      <c r="AH85" s="96"/>
      <c r="AI85" s="12"/>
      <c r="AJ85" s="12"/>
      <c r="AK85" s="12"/>
      <c r="AL85" s="96"/>
      <c r="AM85" s="200"/>
      <c r="AN85" s="12"/>
      <c r="AO85" s="127"/>
      <c r="AP85" s="12"/>
      <c r="AQ85" s="127"/>
      <c r="AR85" s="12"/>
      <c r="AS85" s="12"/>
      <c r="AT85" s="120"/>
      <c r="AU85" s="201"/>
      <c r="AV85" s="202"/>
      <c r="AW85" s="127"/>
      <c r="AX85" s="96"/>
      <c r="AY85" s="12"/>
      <c r="AZ85" s="12"/>
      <c r="BA85" s="12"/>
      <c r="BB85" s="128"/>
    </row>
    <row r="86" spans="1:54" ht="17.25" customHeight="1">
      <c r="A86" s="203">
        <v>156</v>
      </c>
      <c r="B86" s="204">
        <v>135</v>
      </c>
      <c r="C86" s="13" t="s">
        <v>1360</v>
      </c>
      <c r="D86" s="199" t="s">
        <v>2033</v>
      </c>
      <c r="E86" s="229" t="s">
        <v>1845</v>
      </c>
      <c r="F86" s="205" t="s">
        <v>1983</v>
      </c>
      <c r="G86" s="206">
        <v>1</v>
      </c>
      <c r="H86" s="220" t="s">
        <v>140</v>
      </c>
      <c r="I86" s="9"/>
      <c r="J86" s="23"/>
      <c r="K86" s="117"/>
      <c r="L86" s="117"/>
      <c r="M86" s="117"/>
      <c r="N86" s="118"/>
      <c r="O86" s="8"/>
      <c r="P86" s="186"/>
      <c r="Q86" s="127"/>
      <c r="R86" s="96"/>
      <c r="S86" s="12"/>
      <c r="T86" s="12"/>
      <c r="U86" s="12"/>
      <c r="V86" s="96"/>
      <c r="W86" s="119"/>
      <c r="X86" s="12"/>
      <c r="Y86" s="127"/>
      <c r="Z86" s="96"/>
      <c r="AA86" s="12"/>
      <c r="AB86" s="12"/>
      <c r="AC86" s="12"/>
      <c r="AD86" s="96"/>
      <c r="AE86" s="200"/>
      <c r="AF86" s="12"/>
      <c r="AG86" s="127"/>
      <c r="AH86" s="96"/>
      <c r="AI86" s="12"/>
      <c r="AJ86" s="12"/>
      <c r="AK86" s="12"/>
      <c r="AL86" s="96"/>
      <c r="AM86" s="214"/>
      <c r="AN86" s="12"/>
      <c r="AO86" s="127"/>
      <c r="AP86" s="12"/>
      <c r="AQ86" s="127"/>
      <c r="AR86" s="12"/>
      <c r="AS86" s="12"/>
      <c r="AT86" s="120"/>
      <c r="AU86" s="201"/>
      <c r="AV86" s="202"/>
      <c r="AW86" s="127"/>
      <c r="AX86" s="96"/>
      <c r="AY86" s="12"/>
      <c r="AZ86" s="12"/>
      <c r="BA86" s="12"/>
      <c r="BB86" s="128"/>
    </row>
    <row r="87" spans="1:54" ht="17.25" customHeight="1">
      <c r="A87" s="203">
        <v>157</v>
      </c>
      <c r="B87" s="204">
        <v>136</v>
      </c>
      <c r="C87" s="13" t="s">
        <v>1360</v>
      </c>
      <c r="D87" s="199" t="s">
        <v>2033</v>
      </c>
      <c r="E87" s="229" t="s">
        <v>1845</v>
      </c>
      <c r="F87" s="96" t="s">
        <v>1495</v>
      </c>
      <c r="G87" s="181">
        <v>1</v>
      </c>
      <c r="H87" s="186" t="s">
        <v>141</v>
      </c>
      <c r="I87" s="9">
        <v>1</v>
      </c>
      <c r="J87" s="23" t="s">
        <v>1486</v>
      </c>
      <c r="K87" s="117"/>
      <c r="L87" s="117"/>
      <c r="M87" s="117"/>
      <c r="N87" s="118"/>
      <c r="O87" s="8">
        <v>1</v>
      </c>
      <c r="P87" s="186" t="s">
        <v>1984</v>
      </c>
      <c r="Q87" s="127"/>
      <c r="R87" s="96"/>
      <c r="S87" s="12"/>
      <c r="T87" s="12"/>
      <c r="U87" s="12"/>
      <c r="V87" s="96"/>
      <c r="W87" s="119"/>
      <c r="X87" s="12"/>
      <c r="Y87" s="127"/>
      <c r="Z87" s="96"/>
      <c r="AA87" s="12"/>
      <c r="AB87" s="12"/>
      <c r="AC87" s="12"/>
      <c r="AD87" s="96"/>
      <c r="AE87" s="200"/>
      <c r="AF87" s="12"/>
      <c r="AG87" s="127"/>
      <c r="AH87" s="96"/>
      <c r="AI87" s="12"/>
      <c r="AJ87" s="12"/>
      <c r="AK87" s="12"/>
      <c r="AL87" s="96"/>
      <c r="AM87" s="200"/>
      <c r="AN87" s="12"/>
      <c r="AO87" s="127"/>
      <c r="AP87" s="12"/>
      <c r="AQ87" s="127"/>
      <c r="AR87" s="12"/>
      <c r="AS87" s="12"/>
      <c r="AT87" s="120"/>
      <c r="AU87" s="201"/>
      <c r="AV87" s="202"/>
      <c r="AW87" s="127"/>
      <c r="AX87" s="96"/>
      <c r="AY87" s="12"/>
      <c r="AZ87" s="12"/>
      <c r="BA87" s="12"/>
      <c r="BB87" s="128"/>
    </row>
    <row r="88" spans="1:54" ht="17.25" customHeight="1">
      <c r="A88" s="203">
        <v>158</v>
      </c>
      <c r="B88" s="204">
        <v>137</v>
      </c>
      <c r="C88" s="13" t="s">
        <v>1360</v>
      </c>
      <c r="D88" s="199" t="s">
        <v>2033</v>
      </c>
      <c r="E88" s="229" t="s">
        <v>1845</v>
      </c>
      <c r="F88" s="205" t="s">
        <v>1985</v>
      </c>
      <c r="G88" s="206">
        <v>1</v>
      </c>
      <c r="H88" s="220" t="s">
        <v>142</v>
      </c>
      <c r="I88" s="9"/>
      <c r="J88" s="23"/>
      <c r="K88" s="117"/>
      <c r="L88" s="117"/>
      <c r="M88" s="117"/>
      <c r="N88" s="118"/>
      <c r="O88" s="8"/>
      <c r="P88" s="186"/>
      <c r="Q88" s="127"/>
      <c r="R88" s="96"/>
      <c r="S88" s="12"/>
      <c r="T88" s="12"/>
      <c r="U88" s="12"/>
      <c r="V88" s="96"/>
      <c r="W88" s="119"/>
      <c r="X88" s="12"/>
      <c r="Y88" s="127"/>
      <c r="Z88" s="96"/>
      <c r="AA88" s="12"/>
      <c r="AB88" s="12"/>
      <c r="AC88" s="12"/>
      <c r="AD88" s="96"/>
      <c r="AE88" s="200"/>
      <c r="AF88" s="12"/>
      <c r="AG88" s="127"/>
      <c r="AH88" s="96"/>
      <c r="AI88" s="12"/>
      <c r="AJ88" s="12"/>
      <c r="AK88" s="12"/>
      <c r="AL88" s="96"/>
      <c r="AM88" s="200"/>
      <c r="AN88" s="12"/>
      <c r="AO88" s="127"/>
      <c r="AP88" s="12"/>
      <c r="AQ88" s="127"/>
      <c r="AR88" s="12"/>
      <c r="AS88" s="12"/>
      <c r="AT88" s="120"/>
      <c r="AU88" s="201"/>
      <c r="AV88" s="202"/>
      <c r="AW88" s="127"/>
      <c r="AX88" s="96"/>
      <c r="AY88" s="12"/>
      <c r="AZ88" s="12"/>
      <c r="BA88" s="12"/>
      <c r="BB88" s="128"/>
    </row>
    <row r="89" spans="1:54" ht="17.25" customHeight="1">
      <c r="A89" s="203">
        <v>159</v>
      </c>
      <c r="B89" s="204">
        <v>138</v>
      </c>
      <c r="C89" s="13" t="s">
        <v>1360</v>
      </c>
      <c r="D89" s="199" t="s">
        <v>2033</v>
      </c>
      <c r="E89" s="229" t="s">
        <v>1845</v>
      </c>
      <c r="F89" s="205" t="s">
        <v>1986</v>
      </c>
      <c r="G89" s="206">
        <v>1</v>
      </c>
      <c r="H89" s="220" t="s">
        <v>143</v>
      </c>
      <c r="I89" s="9"/>
      <c r="J89" s="23"/>
      <c r="K89" s="117"/>
      <c r="L89" s="117"/>
      <c r="M89" s="117"/>
      <c r="N89" s="118"/>
      <c r="O89" s="107"/>
      <c r="P89" s="186"/>
      <c r="Q89" s="127"/>
      <c r="R89" s="96"/>
      <c r="S89" s="12"/>
      <c r="T89" s="12"/>
      <c r="U89" s="12"/>
      <c r="V89" s="96"/>
      <c r="W89" s="119"/>
      <c r="X89" s="12"/>
      <c r="Y89" s="127"/>
      <c r="Z89" s="96"/>
      <c r="AA89" s="12"/>
      <c r="AB89" s="12"/>
      <c r="AC89" s="12"/>
      <c r="AD89" s="96"/>
      <c r="AE89" s="200"/>
      <c r="AF89" s="12"/>
      <c r="AG89" s="127"/>
      <c r="AH89" s="96"/>
      <c r="AI89" s="12"/>
      <c r="AJ89" s="12"/>
      <c r="AK89" s="12"/>
      <c r="AL89" s="96"/>
      <c r="AM89" s="214"/>
      <c r="AN89" s="12"/>
      <c r="AO89" s="127"/>
      <c r="AP89" s="12"/>
      <c r="AQ89" s="127"/>
      <c r="AR89" s="12"/>
      <c r="AS89" s="12"/>
      <c r="AT89" s="120"/>
      <c r="AU89" s="201"/>
      <c r="AV89" s="202"/>
      <c r="AW89" s="127"/>
      <c r="AX89" s="96"/>
      <c r="AY89" s="12"/>
      <c r="AZ89" s="12"/>
      <c r="BA89" s="12"/>
      <c r="BB89" s="128"/>
    </row>
    <row r="90" spans="1:54" ht="17.25" customHeight="1">
      <c r="A90" s="203">
        <v>160</v>
      </c>
      <c r="B90" s="204">
        <v>139</v>
      </c>
      <c r="C90" s="13" t="s">
        <v>1360</v>
      </c>
      <c r="D90" s="199" t="s">
        <v>2033</v>
      </c>
      <c r="E90" s="229" t="s">
        <v>1845</v>
      </c>
      <c r="F90" s="205" t="s">
        <v>1987</v>
      </c>
      <c r="G90" s="206">
        <v>1</v>
      </c>
      <c r="H90" s="220" t="s">
        <v>144</v>
      </c>
      <c r="I90" s="9"/>
      <c r="J90" s="23"/>
      <c r="K90" s="117"/>
      <c r="L90" s="117"/>
      <c r="M90" s="117"/>
      <c r="N90" s="118"/>
      <c r="O90" s="8"/>
      <c r="P90" s="186"/>
      <c r="Q90" s="127"/>
      <c r="R90" s="96"/>
      <c r="S90" s="12"/>
      <c r="T90" s="12"/>
      <c r="U90" s="12"/>
      <c r="V90" s="96"/>
      <c r="W90" s="119"/>
      <c r="X90" s="12"/>
      <c r="Y90" s="127"/>
      <c r="Z90" s="96"/>
      <c r="AA90" s="12"/>
      <c r="AB90" s="12"/>
      <c r="AC90" s="12"/>
      <c r="AD90" s="96"/>
      <c r="AE90" s="200"/>
      <c r="AF90" s="12"/>
      <c r="AG90" s="127"/>
      <c r="AH90" s="96"/>
      <c r="AI90" s="12"/>
      <c r="AJ90" s="12"/>
      <c r="AK90" s="12"/>
      <c r="AL90" s="96"/>
      <c r="AM90" s="200"/>
      <c r="AN90" s="12"/>
      <c r="AO90" s="127"/>
      <c r="AP90" s="12"/>
      <c r="AQ90" s="127"/>
      <c r="AR90" s="12"/>
      <c r="AS90" s="12"/>
      <c r="AT90" s="120"/>
      <c r="AU90" s="201"/>
      <c r="AV90" s="202"/>
      <c r="AW90" s="127"/>
      <c r="AX90" s="96"/>
      <c r="AY90" s="12"/>
      <c r="AZ90" s="12"/>
      <c r="BA90" s="12"/>
      <c r="BB90" s="128"/>
    </row>
    <row r="91" spans="1:54" ht="17.25" customHeight="1">
      <c r="A91" s="203">
        <v>161</v>
      </c>
      <c r="B91" s="204">
        <v>140</v>
      </c>
      <c r="C91" s="13" t="s">
        <v>1360</v>
      </c>
      <c r="D91" s="199" t="s">
        <v>2033</v>
      </c>
      <c r="E91" s="229" t="s">
        <v>1845</v>
      </c>
      <c r="F91" s="205" t="s">
        <v>1988</v>
      </c>
      <c r="G91" s="206">
        <v>1</v>
      </c>
      <c r="H91" s="220" t="s">
        <v>145</v>
      </c>
      <c r="I91" s="9"/>
      <c r="J91" s="23"/>
      <c r="K91" s="117"/>
      <c r="L91" s="117"/>
      <c r="M91" s="117"/>
      <c r="N91" s="118"/>
      <c r="O91" s="8"/>
      <c r="P91" s="186"/>
      <c r="Q91" s="127"/>
      <c r="R91" s="96"/>
      <c r="S91" s="12"/>
      <c r="T91" s="12"/>
      <c r="U91" s="12"/>
      <c r="V91" s="96"/>
      <c r="W91" s="119"/>
      <c r="X91" s="12"/>
      <c r="Y91" s="127"/>
      <c r="Z91" s="96"/>
      <c r="AA91" s="12"/>
      <c r="AB91" s="12"/>
      <c r="AC91" s="12"/>
      <c r="AD91" s="96"/>
      <c r="AE91" s="200"/>
      <c r="AF91" s="12"/>
      <c r="AG91" s="127"/>
      <c r="AH91" s="96"/>
      <c r="AI91" s="12"/>
      <c r="AJ91" s="12"/>
      <c r="AK91" s="12"/>
      <c r="AL91" s="96"/>
      <c r="AM91" s="214"/>
      <c r="AN91" s="12"/>
      <c r="AO91" s="127"/>
      <c r="AP91" s="12"/>
      <c r="AQ91" s="127"/>
      <c r="AR91" s="12"/>
      <c r="AS91" s="12"/>
      <c r="AT91" s="120"/>
      <c r="AU91" s="201"/>
      <c r="AV91" s="202"/>
      <c r="AW91" s="127"/>
      <c r="AX91" s="96"/>
      <c r="AY91" s="12"/>
      <c r="AZ91" s="12"/>
      <c r="BA91" s="12"/>
      <c r="BB91" s="128"/>
    </row>
    <row r="92" spans="1:54" ht="17.25" customHeight="1">
      <c r="A92" s="203">
        <v>162</v>
      </c>
      <c r="B92" s="204">
        <v>141</v>
      </c>
      <c r="C92" s="13" t="s">
        <v>1360</v>
      </c>
      <c r="D92" s="199" t="s">
        <v>2033</v>
      </c>
      <c r="E92" s="229" t="s">
        <v>1845</v>
      </c>
      <c r="F92" s="205" t="s">
        <v>1989</v>
      </c>
      <c r="G92" s="206">
        <v>1</v>
      </c>
      <c r="H92" s="220" t="s">
        <v>146</v>
      </c>
      <c r="I92" s="9"/>
      <c r="J92" s="23"/>
      <c r="K92" s="117"/>
      <c r="L92" s="117"/>
      <c r="M92" s="117"/>
      <c r="N92" s="118"/>
      <c r="O92" s="107"/>
      <c r="P92" s="186"/>
      <c r="Q92" s="127"/>
      <c r="R92" s="96"/>
      <c r="S92" s="12"/>
      <c r="T92" s="12"/>
      <c r="U92" s="12"/>
      <c r="V92" s="96"/>
      <c r="W92" s="119"/>
      <c r="X92" s="12"/>
      <c r="Y92" s="127"/>
      <c r="Z92" s="96"/>
      <c r="AA92" s="12"/>
      <c r="AB92" s="12"/>
      <c r="AC92" s="12"/>
      <c r="AD92" s="96"/>
      <c r="AE92" s="200"/>
      <c r="AF92" s="12"/>
      <c r="AG92" s="127"/>
      <c r="AH92" s="96"/>
      <c r="AI92" s="12"/>
      <c r="AJ92" s="12"/>
      <c r="AK92" s="12"/>
      <c r="AL92" s="96"/>
      <c r="AM92" s="200"/>
      <c r="AN92" s="12"/>
      <c r="AO92" s="127"/>
      <c r="AP92" s="12"/>
      <c r="AQ92" s="127"/>
      <c r="AR92" s="12"/>
      <c r="AS92" s="12"/>
      <c r="AT92" s="120"/>
      <c r="AU92" s="201"/>
      <c r="AV92" s="202"/>
      <c r="AW92" s="127"/>
      <c r="AX92" s="96"/>
      <c r="AY92" s="12"/>
      <c r="AZ92" s="12"/>
      <c r="BA92" s="12"/>
      <c r="BB92" s="128"/>
    </row>
    <row r="93" spans="1:54" ht="17.25" customHeight="1">
      <c r="A93" s="203">
        <v>163</v>
      </c>
      <c r="B93" s="204">
        <v>142</v>
      </c>
      <c r="C93" s="13" t="s">
        <v>1360</v>
      </c>
      <c r="D93" s="199" t="s">
        <v>2033</v>
      </c>
      <c r="E93" s="229" t="s">
        <v>1845</v>
      </c>
      <c r="F93" s="205" t="s">
        <v>1990</v>
      </c>
      <c r="G93" s="206">
        <v>1</v>
      </c>
      <c r="H93" s="220" t="s">
        <v>147</v>
      </c>
      <c r="I93" s="9"/>
      <c r="J93" s="23"/>
      <c r="K93" s="117"/>
      <c r="L93" s="117"/>
      <c r="M93" s="117"/>
      <c r="N93" s="118"/>
      <c r="O93" s="8"/>
      <c r="P93" s="186"/>
      <c r="Q93" s="127"/>
      <c r="R93" s="96"/>
      <c r="S93" s="12"/>
      <c r="T93" s="12"/>
      <c r="U93" s="12"/>
      <c r="V93" s="96"/>
      <c r="W93" s="119"/>
      <c r="X93" s="12"/>
      <c r="Y93" s="127"/>
      <c r="Z93" s="96"/>
      <c r="AA93" s="12"/>
      <c r="AB93" s="12"/>
      <c r="AC93" s="12"/>
      <c r="AD93" s="96"/>
      <c r="AE93" s="200"/>
      <c r="AF93" s="12"/>
      <c r="AG93" s="127"/>
      <c r="AH93" s="96"/>
      <c r="AI93" s="12"/>
      <c r="AJ93" s="12"/>
      <c r="AK93" s="12"/>
      <c r="AL93" s="96"/>
      <c r="AM93" s="214"/>
      <c r="AN93" s="12"/>
      <c r="AO93" s="127"/>
      <c r="AP93" s="12"/>
      <c r="AQ93" s="127"/>
      <c r="AR93" s="12"/>
      <c r="AS93" s="12"/>
      <c r="AT93" s="120"/>
      <c r="AU93" s="201"/>
      <c r="AV93" s="202"/>
      <c r="AW93" s="127"/>
      <c r="AX93" s="96"/>
      <c r="AY93" s="12"/>
      <c r="AZ93" s="12"/>
      <c r="BA93" s="12"/>
      <c r="BB93" s="128"/>
    </row>
    <row r="94" spans="1:54" ht="17.25" customHeight="1">
      <c r="A94" s="203">
        <v>164</v>
      </c>
      <c r="B94" s="204">
        <v>143</v>
      </c>
      <c r="C94" s="13" t="s">
        <v>1360</v>
      </c>
      <c r="D94" s="199" t="s">
        <v>2033</v>
      </c>
      <c r="E94" s="229" t="s">
        <v>1845</v>
      </c>
      <c r="F94" s="205" t="s">
        <v>1991</v>
      </c>
      <c r="G94" s="206">
        <v>1</v>
      </c>
      <c r="H94" s="220" t="s">
        <v>148</v>
      </c>
      <c r="I94" s="9"/>
      <c r="J94" s="23"/>
      <c r="K94" s="117"/>
      <c r="L94" s="117"/>
      <c r="M94" s="117"/>
      <c r="N94" s="118"/>
      <c r="O94" s="8"/>
      <c r="P94" s="186"/>
      <c r="Q94" s="127"/>
      <c r="R94" s="96"/>
      <c r="S94" s="12"/>
      <c r="T94" s="12"/>
      <c r="U94" s="12"/>
      <c r="V94" s="96"/>
      <c r="W94" s="119"/>
      <c r="X94" s="12"/>
      <c r="Y94" s="127"/>
      <c r="Z94" s="96"/>
      <c r="AA94" s="12"/>
      <c r="AB94" s="12"/>
      <c r="AC94" s="12"/>
      <c r="AD94" s="96"/>
      <c r="AE94" s="200"/>
      <c r="AF94" s="12"/>
      <c r="AG94" s="127"/>
      <c r="AH94" s="96"/>
      <c r="AI94" s="12"/>
      <c r="AJ94" s="12"/>
      <c r="AK94" s="12"/>
      <c r="AL94" s="96"/>
      <c r="AM94" s="200"/>
      <c r="AN94" s="12"/>
      <c r="AO94" s="127"/>
      <c r="AP94" s="12"/>
      <c r="AQ94" s="127"/>
      <c r="AR94" s="12"/>
      <c r="AS94" s="12"/>
      <c r="AT94" s="120"/>
      <c r="AU94" s="201"/>
      <c r="AV94" s="202"/>
      <c r="AW94" s="127"/>
      <c r="AX94" s="96"/>
      <c r="AY94" s="12"/>
      <c r="AZ94" s="12"/>
      <c r="BA94" s="12"/>
      <c r="BB94" s="128"/>
    </row>
    <row r="95" spans="1:54" ht="17.25" customHeight="1">
      <c r="A95" s="203">
        <v>165</v>
      </c>
      <c r="B95" s="204">
        <v>144</v>
      </c>
      <c r="C95" s="13" t="s">
        <v>1360</v>
      </c>
      <c r="D95" s="199" t="s">
        <v>2033</v>
      </c>
      <c r="E95" s="229" t="s">
        <v>1845</v>
      </c>
      <c r="F95" s="205" t="s">
        <v>1992</v>
      </c>
      <c r="G95" s="206">
        <v>1</v>
      </c>
      <c r="H95" s="220" t="s">
        <v>149</v>
      </c>
      <c r="I95" s="9"/>
      <c r="J95" s="23"/>
      <c r="K95" s="117"/>
      <c r="L95" s="117"/>
      <c r="M95" s="117"/>
      <c r="N95" s="118"/>
      <c r="O95" s="8"/>
      <c r="P95" s="186"/>
      <c r="Q95" s="127"/>
      <c r="R95" s="96"/>
      <c r="S95" s="12"/>
      <c r="T95" s="12"/>
      <c r="U95" s="12"/>
      <c r="V95" s="96"/>
      <c r="W95" s="119"/>
      <c r="X95" s="12"/>
      <c r="Y95" s="127"/>
      <c r="Z95" s="96"/>
      <c r="AA95" s="12"/>
      <c r="AB95" s="12"/>
      <c r="AC95" s="12"/>
      <c r="AD95" s="96"/>
      <c r="AE95" s="200"/>
      <c r="AF95" s="12"/>
      <c r="AG95" s="127"/>
      <c r="AH95" s="96"/>
      <c r="AI95" s="12"/>
      <c r="AJ95" s="12"/>
      <c r="AK95" s="12"/>
      <c r="AL95" s="96"/>
      <c r="AM95" s="200"/>
      <c r="AN95" s="12"/>
      <c r="AO95" s="127"/>
      <c r="AP95" s="12"/>
      <c r="AQ95" s="127"/>
      <c r="AR95" s="12"/>
      <c r="AS95" s="12"/>
      <c r="AT95" s="120"/>
      <c r="AU95" s="201"/>
      <c r="AV95" s="202"/>
      <c r="AW95" s="127"/>
      <c r="AX95" s="96"/>
      <c r="AY95" s="12"/>
      <c r="AZ95" s="12"/>
      <c r="BA95" s="12"/>
      <c r="BB95" s="128"/>
    </row>
    <row r="96" spans="1:54" ht="17.25" customHeight="1">
      <c r="A96" s="203">
        <v>166</v>
      </c>
      <c r="B96" s="204">
        <v>145</v>
      </c>
      <c r="C96" s="13" t="s">
        <v>1360</v>
      </c>
      <c r="D96" s="199" t="s">
        <v>2033</v>
      </c>
      <c r="E96" s="229" t="s">
        <v>1845</v>
      </c>
      <c r="F96" s="205" t="s">
        <v>1993</v>
      </c>
      <c r="G96" s="206">
        <v>1</v>
      </c>
      <c r="H96" s="220" t="s">
        <v>150</v>
      </c>
      <c r="I96" s="9"/>
      <c r="J96" s="23"/>
      <c r="K96" s="117"/>
      <c r="L96" s="117"/>
      <c r="M96" s="117"/>
      <c r="N96" s="118"/>
      <c r="O96" s="8"/>
      <c r="P96" s="186"/>
      <c r="Q96" s="127"/>
      <c r="R96" s="96"/>
      <c r="S96" s="12"/>
      <c r="T96" s="12"/>
      <c r="U96" s="12"/>
      <c r="V96" s="96"/>
      <c r="W96" s="119"/>
      <c r="X96" s="12"/>
      <c r="Y96" s="127"/>
      <c r="Z96" s="96"/>
      <c r="AA96" s="12"/>
      <c r="AB96" s="12"/>
      <c r="AC96" s="12"/>
      <c r="AD96" s="96"/>
      <c r="AE96" s="200"/>
      <c r="AF96" s="12"/>
      <c r="AG96" s="127"/>
      <c r="AH96" s="96"/>
      <c r="AI96" s="12"/>
      <c r="AJ96" s="12"/>
      <c r="AK96" s="12"/>
      <c r="AL96" s="96"/>
      <c r="AM96" s="200"/>
      <c r="AN96" s="12"/>
      <c r="AO96" s="127"/>
      <c r="AP96" s="12"/>
      <c r="AQ96" s="127"/>
      <c r="AR96" s="12"/>
      <c r="AS96" s="12"/>
      <c r="AT96" s="120"/>
      <c r="AU96" s="201"/>
      <c r="AV96" s="202"/>
      <c r="AW96" s="127"/>
      <c r="AX96" s="96"/>
      <c r="AY96" s="12"/>
      <c r="AZ96" s="12"/>
      <c r="BA96" s="12"/>
      <c r="BB96" s="128"/>
    </row>
    <row r="97" spans="1:54" ht="17.25" customHeight="1">
      <c r="A97" s="203">
        <v>167</v>
      </c>
      <c r="B97" s="204">
        <v>146</v>
      </c>
      <c r="C97" s="13" t="s">
        <v>1360</v>
      </c>
      <c r="D97" s="199" t="s">
        <v>2033</v>
      </c>
      <c r="E97" s="229" t="s">
        <v>1845</v>
      </c>
      <c r="F97" s="205" t="s">
        <v>1994</v>
      </c>
      <c r="G97" s="206">
        <v>1</v>
      </c>
      <c r="H97" s="220" t="s">
        <v>151</v>
      </c>
      <c r="I97" s="9"/>
      <c r="J97" s="23"/>
      <c r="K97" s="117"/>
      <c r="L97" s="117"/>
      <c r="M97" s="117"/>
      <c r="N97" s="118"/>
      <c r="O97" s="8"/>
      <c r="P97" s="186"/>
      <c r="Q97" s="127"/>
      <c r="R97" s="96"/>
      <c r="S97" s="12"/>
      <c r="T97" s="12"/>
      <c r="U97" s="12"/>
      <c r="V97" s="96"/>
      <c r="W97" s="119"/>
      <c r="X97" s="12"/>
      <c r="Y97" s="127"/>
      <c r="Z97" s="96"/>
      <c r="AA97" s="12"/>
      <c r="AB97" s="12"/>
      <c r="AC97" s="12"/>
      <c r="AD97" s="96"/>
      <c r="AE97" s="200"/>
      <c r="AF97" s="12"/>
      <c r="AG97" s="127"/>
      <c r="AH97" s="12"/>
      <c r="AI97" s="12"/>
      <c r="AJ97" s="12"/>
      <c r="AK97" s="12"/>
      <c r="AL97" s="96"/>
      <c r="AM97" s="200"/>
      <c r="AN97" s="12"/>
      <c r="AO97" s="127"/>
      <c r="AP97" s="12"/>
      <c r="AQ97" s="127"/>
      <c r="AR97" s="12"/>
      <c r="AS97" s="12"/>
      <c r="AT97" s="120"/>
      <c r="AU97" s="201"/>
      <c r="AV97" s="202"/>
      <c r="AW97" s="127"/>
      <c r="AX97" s="96"/>
      <c r="AY97" s="12"/>
      <c r="AZ97" s="12"/>
      <c r="BA97" s="12"/>
      <c r="BB97" s="128"/>
    </row>
    <row r="98" spans="1:54" ht="17.25" customHeight="1">
      <c r="A98" s="203">
        <v>168</v>
      </c>
      <c r="B98" s="204">
        <v>147</v>
      </c>
      <c r="C98" s="13" t="s">
        <v>1360</v>
      </c>
      <c r="D98" s="199" t="s">
        <v>2033</v>
      </c>
      <c r="E98" s="229" t="s">
        <v>1845</v>
      </c>
      <c r="F98" s="205" t="s">
        <v>1995</v>
      </c>
      <c r="G98" s="206">
        <v>1</v>
      </c>
      <c r="H98" s="220" t="s">
        <v>152</v>
      </c>
      <c r="I98" s="9"/>
      <c r="J98" s="23"/>
      <c r="K98" s="117"/>
      <c r="L98" s="117"/>
      <c r="M98" s="117"/>
      <c r="N98" s="118"/>
      <c r="O98" s="8"/>
      <c r="P98" s="186"/>
      <c r="Q98" s="127"/>
      <c r="R98" s="96"/>
      <c r="S98" s="12"/>
      <c r="T98" s="12"/>
      <c r="U98" s="12"/>
      <c r="V98" s="96"/>
      <c r="W98" s="119"/>
      <c r="X98" s="12"/>
      <c r="Y98" s="127"/>
      <c r="Z98" s="96"/>
      <c r="AA98" s="12"/>
      <c r="AB98" s="12"/>
      <c r="AC98" s="12"/>
      <c r="AD98" s="96"/>
      <c r="AE98" s="200"/>
      <c r="AF98" s="12"/>
      <c r="AG98" s="127"/>
      <c r="AH98" s="12"/>
      <c r="AI98" s="12"/>
      <c r="AJ98" s="12"/>
      <c r="AK98" s="12"/>
      <c r="AL98" s="96"/>
      <c r="AM98" s="214"/>
      <c r="AN98" s="12"/>
      <c r="AO98" s="127"/>
      <c r="AP98" s="12"/>
      <c r="AQ98" s="127"/>
      <c r="AR98" s="12"/>
      <c r="AS98" s="12"/>
      <c r="AT98" s="120"/>
      <c r="AU98" s="201"/>
      <c r="AV98" s="202"/>
      <c r="AW98" s="127"/>
      <c r="AX98" s="96"/>
      <c r="AY98" s="12"/>
      <c r="AZ98" s="12"/>
      <c r="BA98" s="12"/>
      <c r="BB98" s="128"/>
    </row>
    <row r="99" spans="1:54" ht="17.25" customHeight="1">
      <c r="A99" s="203">
        <v>169</v>
      </c>
      <c r="B99" s="204">
        <v>148</v>
      </c>
      <c r="C99" s="13" t="s">
        <v>1360</v>
      </c>
      <c r="D99" s="199" t="s">
        <v>2033</v>
      </c>
      <c r="E99" s="229" t="s">
        <v>1845</v>
      </c>
      <c r="F99" s="205" t="s">
        <v>1996</v>
      </c>
      <c r="G99" s="206">
        <v>1</v>
      </c>
      <c r="H99" s="220" t="s">
        <v>153</v>
      </c>
      <c r="I99" s="9"/>
      <c r="J99" s="23"/>
      <c r="K99" s="117"/>
      <c r="L99" s="117"/>
      <c r="M99" s="117"/>
      <c r="N99" s="118"/>
      <c r="O99" s="107"/>
      <c r="P99" s="186"/>
      <c r="Q99" s="127"/>
      <c r="R99" s="96"/>
      <c r="S99" s="12"/>
      <c r="T99" s="12"/>
      <c r="U99" s="12"/>
      <c r="V99" s="96"/>
      <c r="W99" s="119"/>
      <c r="X99" s="12"/>
      <c r="Y99" s="127"/>
      <c r="Z99" s="96"/>
      <c r="AA99" s="12"/>
      <c r="AB99" s="12"/>
      <c r="AC99" s="12"/>
      <c r="AD99" s="96"/>
      <c r="AE99" s="200"/>
      <c r="AF99" s="12"/>
      <c r="AG99" s="127"/>
      <c r="AH99" s="12"/>
      <c r="AI99" s="12"/>
      <c r="AJ99" s="12"/>
      <c r="AK99" s="12"/>
      <c r="AL99" s="96"/>
      <c r="AM99" s="200"/>
      <c r="AN99" s="12"/>
      <c r="AO99" s="127"/>
      <c r="AP99" s="12"/>
      <c r="AQ99" s="127"/>
      <c r="AR99" s="12"/>
      <c r="AS99" s="12"/>
      <c r="AT99" s="120"/>
      <c r="AU99" s="201"/>
      <c r="AV99" s="202"/>
      <c r="AW99" s="127"/>
      <c r="AX99" s="96"/>
      <c r="AY99" s="12"/>
      <c r="AZ99" s="12"/>
      <c r="BA99" s="12"/>
      <c r="BB99" s="128"/>
    </row>
    <row r="100" spans="1:54" ht="17.25" customHeight="1">
      <c r="A100">
        <v>1</v>
      </c>
      <c r="B100" s="13">
        <v>1</v>
      </c>
      <c r="C100" s="13"/>
      <c r="D100" s="3" t="s">
        <v>121</v>
      </c>
      <c r="E100" s="14"/>
      <c r="F100" s="16" t="s">
        <v>45</v>
      </c>
      <c r="G100" s="181">
        <v>1</v>
      </c>
      <c r="H100" s="3" t="s">
        <v>131</v>
      </c>
      <c r="I100" s="9">
        <v>1</v>
      </c>
      <c r="J100" s="14" t="s">
        <v>131</v>
      </c>
      <c r="K100" s="3">
        <v>1</v>
      </c>
      <c r="L100" s="3" t="s">
        <v>131</v>
      </c>
      <c r="M100" s="3" t="s">
        <v>129</v>
      </c>
      <c r="N100" s="14" t="s">
        <v>131</v>
      </c>
      <c r="O100" s="8">
        <v>1</v>
      </c>
      <c r="P100" s="3" t="s">
        <v>131</v>
      </c>
      <c r="Q100" s="9">
        <v>1</v>
      </c>
      <c r="R100" s="23" t="s">
        <v>131</v>
      </c>
      <c r="S100" s="3">
        <v>1</v>
      </c>
      <c r="T100" s="19" t="s">
        <v>131</v>
      </c>
      <c r="U100" s="3" t="s">
        <v>129</v>
      </c>
      <c r="V100" s="23" t="s">
        <v>131</v>
      </c>
      <c r="W100" s="182">
        <v>1</v>
      </c>
      <c r="X100" s="19" t="s">
        <v>131</v>
      </c>
      <c r="Y100" s="9">
        <v>1</v>
      </c>
      <c r="Z100" s="14" t="s">
        <v>131</v>
      </c>
      <c r="AA100" s="3">
        <v>1</v>
      </c>
      <c r="AB100" s="3" t="s">
        <v>131</v>
      </c>
      <c r="AC100" s="3" t="s">
        <v>129</v>
      </c>
      <c r="AD100" s="14" t="s">
        <v>131</v>
      </c>
      <c r="AE100" s="183">
        <v>1</v>
      </c>
      <c r="AF100" s="3" t="s">
        <v>131</v>
      </c>
      <c r="AG100" s="9">
        <v>1</v>
      </c>
      <c r="AH100" s="3" t="s">
        <v>131</v>
      </c>
      <c r="AI100" s="3">
        <v>1</v>
      </c>
      <c r="AJ100" s="19" t="s">
        <v>131</v>
      </c>
      <c r="AK100" s="3" t="s">
        <v>129</v>
      </c>
      <c r="AL100" s="23" t="s">
        <v>131</v>
      </c>
      <c r="AM100" s="188">
        <v>1</v>
      </c>
      <c r="AN100" s="3" t="s">
        <v>131</v>
      </c>
      <c r="AO100" s="9">
        <v>1</v>
      </c>
      <c r="AP100" s="3" t="s">
        <v>131</v>
      </c>
      <c r="AQ100" s="9">
        <v>1</v>
      </c>
      <c r="AR100" s="19" t="s">
        <v>131</v>
      </c>
      <c r="AS100" s="3" t="s">
        <v>129</v>
      </c>
      <c r="AT100" s="23" t="s">
        <v>131</v>
      </c>
      <c r="AU100" s="184">
        <v>1</v>
      </c>
      <c r="AV100" s="3" t="s">
        <v>131</v>
      </c>
      <c r="AW100" s="9">
        <v>1</v>
      </c>
      <c r="AX100" s="14" t="s">
        <v>131</v>
      </c>
      <c r="AY100" s="3">
        <v>1</v>
      </c>
      <c r="AZ100" s="19" t="s">
        <v>131</v>
      </c>
      <c r="BA100" s="3" t="s">
        <v>129</v>
      </c>
      <c r="BB100" s="30" t="s">
        <v>131</v>
      </c>
    </row>
    <row r="101" spans="1:54" ht="17.25" customHeight="1">
      <c r="A101">
        <v>2</v>
      </c>
      <c r="B101" s="13">
        <v>2</v>
      </c>
      <c r="C101" s="13"/>
      <c r="D101" s="3" t="s">
        <v>121</v>
      </c>
      <c r="E101" s="14"/>
      <c r="F101" s="16" t="s">
        <v>46</v>
      </c>
      <c r="G101" s="181">
        <v>1</v>
      </c>
      <c r="H101" s="3" t="s">
        <v>132</v>
      </c>
      <c r="I101" s="9">
        <v>1</v>
      </c>
      <c r="J101" s="14" t="s">
        <v>132</v>
      </c>
      <c r="K101" s="3">
        <v>1</v>
      </c>
      <c r="L101" s="3" t="s">
        <v>132</v>
      </c>
      <c r="M101" s="3" t="s">
        <v>129</v>
      </c>
      <c r="N101" s="14" t="s">
        <v>132</v>
      </c>
      <c r="O101" s="107">
        <v>1</v>
      </c>
      <c r="P101" s="3" t="s">
        <v>132</v>
      </c>
      <c r="Q101" s="9">
        <v>1</v>
      </c>
      <c r="R101" s="23" t="s">
        <v>132</v>
      </c>
      <c r="S101" s="3">
        <v>1</v>
      </c>
      <c r="T101" s="19" t="s">
        <v>132</v>
      </c>
      <c r="U101" s="3" t="s">
        <v>129</v>
      </c>
      <c r="V101" s="23" t="s">
        <v>132</v>
      </c>
      <c r="W101" s="182">
        <v>1</v>
      </c>
      <c r="X101" s="19" t="s">
        <v>132</v>
      </c>
      <c r="Y101" s="9">
        <v>1</v>
      </c>
      <c r="Z101" s="14" t="s">
        <v>132</v>
      </c>
      <c r="AA101" s="3">
        <v>1</v>
      </c>
      <c r="AB101" s="3" t="s">
        <v>132</v>
      </c>
      <c r="AC101" s="3" t="s">
        <v>129</v>
      </c>
      <c r="AD101" s="14" t="s">
        <v>132</v>
      </c>
      <c r="AE101" s="183">
        <v>1</v>
      </c>
      <c r="AF101" s="3" t="s">
        <v>132</v>
      </c>
      <c r="AG101" s="9">
        <v>1</v>
      </c>
      <c r="AH101" s="3" t="s">
        <v>132</v>
      </c>
      <c r="AI101" s="3">
        <v>1</v>
      </c>
      <c r="AJ101" s="19" t="s">
        <v>132</v>
      </c>
      <c r="AK101" s="3" t="s">
        <v>129</v>
      </c>
      <c r="AL101" s="23" t="s">
        <v>132</v>
      </c>
      <c r="AM101" s="183">
        <v>1</v>
      </c>
      <c r="AN101" s="3" t="s">
        <v>132</v>
      </c>
      <c r="AO101" s="9">
        <v>1</v>
      </c>
      <c r="AP101" s="3" t="s">
        <v>132</v>
      </c>
      <c r="AQ101" s="9">
        <v>1</v>
      </c>
      <c r="AR101" s="19" t="s">
        <v>132</v>
      </c>
      <c r="AS101" s="3" t="s">
        <v>129</v>
      </c>
      <c r="AT101" s="23" t="s">
        <v>132</v>
      </c>
      <c r="AU101" s="184">
        <v>1</v>
      </c>
      <c r="AV101" s="3" t="s">
        <v>132</v>
      </c>
      <c r="AW101" s="9">
        <v>1</v>
      </c>
      <c r="AX101" s="14" t="s">
        <v>132</v>
      </c>
      <c r="AY101" s="3">
        <v>1</v>
      </c>
      <c r="AZ101" s="19" t="s">
        <v>132</v>
      </c>
      <c r="BA101" s="3" t="s">
        <v>129</v>
      </c>
      <c r="BB101" s="30" t="s">
        <v>132</v>
      </c>
    </row>
    <row r="102" spans="1:54" ht="17.25" customHeight="1">
      <c r="A102">
        <v>3</v>
      </c>
      <c r="B102" s="13">
        <v>3</v>
      </c>
      <c r="C102" s="13"/>
      <c r="D102" s="3" t="s">
        <v>121</v>
      </c>
      <c r="E102" s="14"/>
      <c r="F102" s="16" t="s">
        <v>47</v>
      </c>
      <c r="G102" s="181">
        <v>1</v>
      </c>
      <c r="H102" s="3" t="s">
        <v>133</v>
      </c>
      <c r="I102" s="9">
        <v>1</v>
      </c>
      <c r="J102" s="14" t="s">
        <v>133</v>
      </c>
      <c r="K102" s="3">
        <v>1</v>
      </c>
      <c r="L102" s="3" t="s">
        <v>133</v>
      </c>
      <c r="M102" s="3" t="s">
        <v>129</v>
      </c>
      <c r="N102" s="14" t="s">
        <v>133</v>
      </c>
      <c r="O102" s="8">
        <v>1</v>
      </c>
      <c r="P102" s="3" t="s">
        <v>133</v>
      </c>
      <c r="Q102" s="9">
        <v>1</v>
      </c>
      <c r="R102" s="23" t="s">
        <v>133</v>
      </c>
      <c r="S102" s="3">
        <v>1</v>
      </c>
      <c r="T102" s="19" t="s">
        <v>133</v>
      </c>
      <c r="U102" s="3" t="s">
        <v>129</v>
      </c>
      <c r="V102" s="23" t="s">
        <v>133</v>
      </c>
      <c r="W102" s="182">
        <v>1</v>
      </c>
      <c r="X102" s="19" t="s">
        <v>133</v>
      </c>
      <c r="Y102" s="9">
        <v>1</v>
      </c>
      <c r="Z102" s="14" t="s">
        <v>133</v>
      </c>
      <c r="AA102" s="3">
        <v>1</v>
      </c>
      <c r="AB102" s="3" t="s">
        <v>133</v>
      </c>
      <c r="AC102" s="3" t="s">
        <v>129</v>
      </c>
      <c r="AD102" s="14" t="s">
        <v>133</v>
      </c>
      <c r="AE102" s="183">
        <v>1</v>
      </c>
      <c r="AF102" s="3" t="s">
        <v>133</v>
      </c>
      <c r="AG102" s="9">
        <v>1</v>
      </c>
      <c r="AH102" s="3" t="s">
        <v>133</v>
      </c>
      <c r="AI102" s="3">
        <v>1</v>
      </c>
      <c r="AJ102" s="19" t="s">
        <v>133</v>
      </c>
      <c r="AK102" s="3" t="s">
        <v>129</v>
      </c>
      <c r="AL102" s="23" t="s">
        <v>133</v>
      </c>
      <c r="AM102" s="188">
        <v>1</v>
      </c>
      <c r="AN102" s="3" t="s">
        <v>133</v>
      </c>
      <c r="AO102" s="9">
        <v>1</v>
      </c>
      <c r="AP102" s="3" t="s">
        <v>133</v>
      </c>
      <c r="AQ102" s="9">
        <v>1</v>
      </c>
      <c r="AR102" s="19" t="s">
        <v>133</v>
      </c>
      <c r="AS102" s="3" t="s">
        <v>129</v>
      </c>
      <c r="AT102" s="23" t="s">
        <v>133</v>
      </c>
      <c r="AU102" s="184">
        <v>1</v>
      </c>
      <c r="AV102" s="3" t="s">
        <v>133</v>
      </c>
      <c r="AW102" s="9">
        <v>1</v>
      </c>
      <c r="AX102" s="14" t="s">
        <v>133</v>
      </c>
      <c r="AY102" s="3">
        <v>1</v>
      </c>
      <c r="AZ102" s="19" t="s">
        <v>133</v>
      </c>
      <c r="BA102" s="3" t="s">
        <v>129</v>
      </c>
      <c r="BB102" s="30" t="s">
        <v>133</v>
      </c>
    </row>
    <row r="103" spans="1:54" ht="17.25" customHeight="1">
      <c r="A103">
        <v>4</v>
      </c>
      <c r="B103" s="13">
        <v>4</v>
      </c>
      <c r="C103" s="13"/>
      <c r="D103" s="3" t="s">
        <v>121</v>
      </c>
      <c r="E103" s="14"/>
      <c r="F103" s="16" t="s">
        <v>32</v>
      </c>
      <c r="G103" s="181">
        <v>1</v>
      </c>
      <c r="H103" s="3" t="s">
        <v>134</v>
      </c>
      <c r="I103" s="9">
        <v>1</v>
      </c>
      <c r="J103" s="14" t="s">
        <v>134</v>
      </c>
      <c r="K103" s="3">
        <v>1</v>
      </c>
      <c r="L103" s="3" t="s">
        <v>134</v>
      </c>
      <c r="M103" s="6"/>
      <c r="N103" s="22"/>
      <c r="O103" s="107">
        <v>1</v>
      </c>
      <c r="P103" s="3" t="s">
        <v>134</v>
      </c>
      <c r="Q103" s="9">
        <v>1</v>
      </c>
      <c r="R103" s="23" t="s">
        <v>134</v>
      </c>
      <c r="S103" s="3">
        <v>1</v>
      </c>
      <c r="T103" s="19" t="s">
        <v>134</v>
      </c>
      <c r="U103" s="6"/>
      <c r="V103" s="25"/>
      <c r="W103" s="182">
        <v>1</v>
      </c>
      <c r="X103" s="19" t="s">
        <v>134</v>
      </c>
      <c r="Y103" s="9">
        <v>1</v>
      </c>
      <c r="Z103" s="14" t="s">
        <v>134</v>
      </c>
      <c r="AA103" s="3">
        <v>1</v>
      </c>
      <c r="AB103" s="3" t="s">
        <v>134</v>
      </c>
      <c r="AC103" s="6"/>
      <c r="AD103" s="22"/>
      <c r="AE103" s="183">
        <v>1</v>
      </c>
      <c r="AF103" s="3" t="s">
        <v>134</v>
      </c>
      <c r="AG103" s="9">
        <v>1</v>
      </c>
      <c r="AH103" s="3" t="s">
        <v>134</v>
      </c>
      <c r="AI103" s="3">
        <v>1</v>
      </c>
      <c r="AJ103" s="19" t="s">
        <v>134</v>
      </c>
      <c r="AK103" s="6"/>
      <c r="AL103" s="25"/>
      <c r="AM103" s="183">
        <v>1</v>
      </c>
      <c r="AN103" s="3" t="s">
        <v>134</v>
      </c>
      <c r="AO103" s="9">
        <v>1</v>
      </c>
      <c r="AP103" s="3" t="s">
        <v>134</v>
      </c>
      <c r="AQ103" s="9">
        <v>1</v>
      </c>
      <c r="AR103" s="19" t="s">
        <v>134</v>
      </c>
      <c r="AS103" s="6"/>
      <c r="AT103" s="25"/>
      <c r="AU103" s="184">
        <v>1</v>
      </c>
      <c r="AV103" s="3" t="s">
        <v>134</v>
      </c>
      <c r="AW103" s="9">
        <v>1</v>
      </c>
      <c r="AX103" s="14" t="s">
        <v>134</v>
      </c>
      <c r="AY103" s="3">
        <v>1</v>
      </c>
      <c r="AZ103" s="19" t="s">
        <v>134</v>
      </c>
      <c r="BA103" s="6"/>
      <c r="BB103" s="31"/>
    </row>
    <row r="104" spans="1:54" ht="17.25" customHeight="1">
      <c r="A104">
        <v>5</v>
      </c>
      <c r="B104" s="13"/>
      <c r="C104" s="13"/>
      <c r="D104" s="4"/>
      <c r="E104" s="15"/>
      <c r="F104" s="17" t="s">
        <v>6</v>
      </c>
      <c r="G104" s="177"/>
      <c r="H104" s="4"/>
      <c r="I104" s="10"/>
      <c r="J104" s="15"/>
      <c r="K104" s="4"/>
      <c r="L104" s="4"/>
      <c r="M104" s="4"/>
      <c r="N104" s="15"/>
      <c r="O104" s="7"/>
      <c r="P104" s="4"/>
      <c r="Q104" s="10"/>
      <c r="R104" s="15"/>
      <c r="S104" s="4"/>
      <c r="T104" s="20"/>
      <c r="U104" s="4"/>
      <c r="V104" s="24"/>
      <c r="W104" s="178"/>
      <c r="X104" s="20"/>
      <c r="Y104" s="10"/>
      <c r="Z104" s="15"/>
      <c r="AA104" s="4"/>
      <c r="AB104" s="4"/>
      <c r="AC104" s="4"/>
      <c r="AD104" s="15"/>
      <c r="AE104" s="179"/>
      <c r="AF104" s="4"/>
      <c r="AG104" s="10"/>
      <c r="AH104" s="4"/>
      <c r="AI104" s="4"/>
      <c r="AJ104" s="20"/>
      <c r="AK104" s="4"/>
      <c r="AL104" s="24"/>
      <c r="AM104" s="243"/>
      <c r="AN104" s="20"/>
      <c r="AO104" s="10"/>
      <c r="AP104" s="4"/>
      <c r="AQ104" s="10"/>
      <c r="AR104" s="20"/>
      <c r="AS104" s="4"/>
      <c r="AT104" s="24"/>
      <c r="AU104" s="180"/>
      <c r="AV104" s="4"/>
      <c r="AW104" s="10"/>
      <c r="AX104" s="15"/>
      <c r="AY104" s="4"/>
      <c r="AZ104" s="20"/>
      <c r="BA104" s="4"/>
      <c r="BB104" s="29"/>
    </row>
    <row r="105" spans="1:54" ht="17.25" customHeight="1">
      <c r="A105">
        <v>30</v>
      </c>
      <c r="B105" s="13"/>
      <c r="C105" s="13"/>
      <c r="D105" s="4"/>
      <c r="E105" s="15"/>
      <c r="F105" s="17" t="s">
        <v>8</v>
      </c>
      <c r="G105" s="177"/>
      <c r="H105" s="4"/>
      <c r="I105" s="10"/>
      <c r="J105" s="15"/>
      <c r="K105" s="4"/>
      <c r="L105" s="4"/>
      <c r="M105" s="4"/>
      <c r="N105" s="24"/>
      <c r="O105" s="241"/>
      <c r="P105" s="20"/>
      <c r="Q105" s="10"/>
      <c r="R105" s="15"/>
      <c r="S105" s="4"/>
      <c r="T105" s="20"/>
      <c r="U105" s="4"/>
      <c r="V105" s="24"/>
      <c r="W105" s="178">
        <v>1</v>
      </c>
      <c r="X105" s="20"/>
      <c r="Y105" s="10"/>
      <c r="Z105" s="15"/>
      <c r="AA105" s="4"/>
      <c r="AB105" s="20"/>
      <c r="AC105" s="4"/>
      <c r="AD105" s="24"/>
      <c r="AE105" s="180"/>
      <c r="AF105" s="20"/>
      <c r="AG105" s="10"/>
      <c r="AH105" s="15"/>
      <c r="AI105" s="4"/>
      <c r="AJ105" s="20"/>
      <c r="AK105" s="4"/>
      <c r="AL105" s="24"/>
      <c r="AM105" s="180"/>
      <c r="AN105" s="20"/>
      <c r="AO105" s="10"/>
      <c r="AP105" s="4"/>
      <c r="AQ105" s="10"/>
      <c r="AR105" s="20"/>
      <c r="AS105" s="4"/>
      <c r="AT105" s="24"/>
      <c r="AU105" s="180"/>
      <c r="AV105" s="20"/>
      <c r="AW105" s="10"/>
      <c r="AX105" s="15"/>
      <c r="AY105" s="4"/>
      <c r="AZ105" s="20"/>
      <c r="BA105" s="4"/>
      <c r="BB105" s="29"/>
    </row>
    <row r="106" spans="1:54" ht="17.25" customHeight="1">
      <c r="A106">
        <v>43</v>
      </c>
      <c r="B106" s="13">
        <v>41</v>
      </c>
      <c r="C106" s="13"/>
      <c r="D106" s="3" t="s">
        <v>124</v>
      </c>
      <c r="E106" s="14"/>
      <c r="F106" s="16" t="s">
        <v>15</v>
      </c>
      <c r="G106" s="181">
        <v>1</v>
      </c>
      <c r="H106" s="186" t="s">
        <v>171</v>
      </c>
      <c r="I106" s="9">
        <v>1</v>
      </c>
      <c r="J106" s="23" t="s">
        <v>1404</v>
      </c>
      <c r="K106" s="3">
        <v>1</v>
      </c>
      <c r="L106" s="19" t="s">
        <v>148</v>
      </c>
      <c r="M106" s="3" t="s">
        <v>129</v>
      </c>
      <c r="N106" s="23" t="s">
        <v>1405</v>
      </c>
      <c r="O106" s="8">
        <v>1</v>
      </c>
      <c r="P106" s="19" t="s">
        <v>165</v>
      </c>
      <c r="Q106" s="9">
        <v>1</v>
      </c>
      <c r="R106" s="23" t="s">
        <v>148</v>
      </c>
      <c r="S106" s="3">
        <v>1</v>
      </c>
      <c r="T106" s="19" t="s">
        <v>1405</v>
      </c>
      <c r="U106" s="3" t="s">
        <v>129</v>
      </c>
      <c r="V106" s="23" t="s">
        <v>1405</v>
      </c>
      <c r="W106" s="182">
        <v>1</v>
      </c>
      <c r="X106" s="19" t="s">
        <v>148</v>
      </c>
      <c r="Y106" s="9">
        <v>1</v>
      </c>
      <c r="Z106" s="23" t="s">
        <v>1405</v>
      </c>
      <c r="AA106" s="3">
        <v>1</v>
      </c>
      <c r="AB106" s="19" t="s">
        <v>1405</v>
      </c>
      <c r="AC106" s="3" t="s">
        <v>129</v>
      </c>
      <c r="AD106" s="23" t="s">
        <v>1406</v>
      </c>
      <c r="AE106" s="183">
        <v>1</v>
      </c>
      <c r="AF106" s="187" t="s">
        <v>144</v>
      </c>
      <c r="AG106" s="9">
        <v>1</v>
      </c>
      <c r="AH106" s="23" t="s">
        <v>144</v>
      </c>
      <c r="AI106" s="3">
        <v>1</v>
      </c>
      <c r="AJ106" s="19" t="s">
        <v>149</v>
      </c>
      <c r="AK106" s="3" t="s">
        <v>129</v>
      </c>
      <c r="AL106" s="23" t="s">
        <v>144</v>
      </c>
      <c r="AM106" s="188">
        <v>1</v>
      </c>
      <c r="AN106" s="187" t="s">
        <v>144</v>
      </c>
      <c r="AO106" s="9">
        <v>1</v>
      </c>
      <c r="AP106" s="19" t="s">
        <v>149</v>
      </c>
      <c r="AQ106" s="9">
        <v>1</v>
      </c>
      <c r="AR106" s="19" t="s">
        <v>1405</v>
      </c>
      <c r="AS106" s="3" t="s">
        <v>129</v>
      </c>
      <c r="AT106" s="23" t="s">
        <v>1405</v>
      </c>
      <c r="AU106" s="183">
        <v>1</v>
      </c>
      <c r="AV106" s="187" t="s">
        <v>149</v>
      </c>
      <c r="AW106" s="9">
        <v>1</v>
      </c>
      <c r="AX106" s="23" t="s">
        <v>144</v>
      </c>
      <c r="AY106" s="3">
        <v>1</v>
      </c>
      <c r="AZ106" s="19" t="s">
        <v>1405</v>
      </c>
      <c r="BA106" s="3" t="s">
        <v>129</v>
      </c>
      <c r="BB106" s="30" t="s">
        <v>1406</v>
      </c>
    </row>
    <row r="107" spans="1:54" ht="17.25" customHeight="1">
      <c r="A107">
        <v>44</v>
      </c>
      <c r="B107" s="13">
        <v>42</v>
      </c>
      <c r="C107" s="13"/>
      <c r="D107" s="3" t="s">
        <v>124</v>
      </c>
      <c r="E107" s="14"/>
      <c r="F107" s="16" t="s">
        <v>74</v>
      </c>
      <c r="G107" s="181">
        <v>1</v>
      </c>
      <c r="H107" s="186" t="s">
        <v>172</v>
      </c>
      <c r="I107" s="9">
        <v>1</v>
      </c>
      <c r="J107" s="23" t="s">
        <v>1407</v>
      </c>
      <c r="K107" s="3">
        <v>1</v>
      </c>
      <c r="L107" s="19" t="s">
        <v>149</v>
      </c>
      <c r="M107" s="3" t="s">
        <v>129</v>
      </c>
      <c r="N107" s="23" t="s">
        <v>145</v>
      </c>
      <c r="O107" s="8">
        <v>1</v>
      </c>
      <c r="P107" s="19" t="s">
        <v>166</v>
      </c>
      <c r="Q107" s="9">
        <v>1</v>
      </c>
      <c r="R107" s="23" t="s">
        <v>149</v>
      </c>
      <c r="S107" s="3">
        <v>1</v>
      </c>
      <c r="T107" s="19" t="s">
        <v>145</v>
      </c>
      <c r="U107" s="3" t="s">
        <v>129</v>
      </c>
      <c r="V107" s="23" t="s">
        <v>145</v>
      </c>
      <c r="W107" s="182">
        <v>1</v>
      </c>
      <c r="X107" s="19" t="s">
        <v>149</v>
      </c>
      <c r="Y107" s="9">
        <v>1</v>
      </c>
      <c r="Z107" s="23" t="s">
        <v>1408</v>
      </c>
      <c r="AA107" s="3">
        <v>1</v>
      </c>
      <c r="AB107" s="19" t="s">
        <v>145</v>
      </c>
      <c r="AC107" s="3" t="s">
        <v>129</v>
      </c>
      <c r="AD107" s="23" t="s">
        <v>150</v>
      </c>
      <c r="AE107" s="183">
        <v>1</v>
      </c>
      <c r="AF107" s="187" t="s">
        <v>145</v>
      </c>
      <c r="AG107" s="9">
        <v>1</v>
      </c>
      <c r="AH107" s="23" t="s">
        <v>145</v>
      </c>
      <c r="AI107" s="3">
        <v>1</v>
      </c>
      <c r="AJ107" s="19" t="s">
        <v>150</v>
      </c>
      <c r="AK107" s="3" t="s">
        <v>129</v>
      </c>
      <c r="AL107" s="23" t="s">
        <v>145</v>
      </c>
      <c r="AM107" s="183">
        <v>1</v>
      </c>
      <c r="AN107" s="187" t="s">
        <v>145</v>
      </c>
      <c r="AO107" s="9">
        <v>1</v>
      </c>
      <c r="AP107" s="19" t="s">
        <v>150</v>
      </c>
      <c r="AQ107" s="9">
        <v>1</v>
      </c>
      <c r="AR107" s="19" t="s">
        <v>145</v>
      </c>
      <c r="AS107" s="3" t="s">
        <v>129</v>
      </c>
      <c r="AT107" s="23" t="s">
        <v>145</v>
      </c>
      <c r="AU107" s="183">
        <v>1</v>
      </c>
      <c r="AV107" s="187" t="s">
        <v>150</v>
      </c>
      <c r="AW107" s="9">
        <v>1</v>
      </c>
      <c r="AX107" s="23" t="s">
        <v>145</v>
      </c>
      <c r="AY107" s="3">
        <v>1</v>
      </c>
      <c r="AZ107" s="19" t="s">
        <v>145</v>
      </c>
      <c r="BA107" s="3" t="s">
        <v>129</v>
      </c>
      <c r="BB107" s="30" t="s">
        <v>150</v>
      </c>
    </row>
    <row r="108" spans="1:54" ht="17.25" customHeight="1">
      <c r="A108">
        <v>45</v>
      </c>
      <c r="B108" s="13">
        <v>43</v>
      </c>
      <c r="C108" s="13"/>
      <c r="D108" s="3" t="s">
        <v>124</v>
      </c>
      <c r="E108" s="14"/>
      <c r="F108" s="16" t="s">
        <v>75</v>
      </c>
      <c r="G108" s="181">
        <v>1</v>
      </c>
      <c r="H108" s="186" t="s">
        <v>173</v>
      </c>
      <c r="I108" s="9">
        <v>1</v>
      </c>
      <c r="J108" s="23" t="s">
        <v>1409</v>
      </c>
      <c r="K108" s="3">
        <v>1</v>
      </c>
      <c r="L108" s="19" t="s">
        <v>150</v>
      </c>
      <c r="M108" s="3" t="s">
        <v>129</v>
      </c>
      <c r="N108" s="23" t="s">
        <v>146</v>
      </c>
      <c r="O108" s="8">
        <v>1</v>
      </c>
      <c r="P108" s="19" t="s">
        <v>167</v>
      </c>
      <c r="Q108" s="9">
        <v>1</v>
      </c>
      <c r="R108" s="23" t="s">
        <v>150</v>
      </c>
      <c r="S108" s="3">
        <v>1</v>
      </c>
      <c r="T108" s="19" t="s">
        <v>146</v>
      </c>
      <c r="U108" s="3" t="s">
        <v>129</v>
      </c>
      <c r="V108" s="23" t="s">
        <v>146</v>
      </c>
      <c r="W108" s="182">
        <v>1</v>
      </c>
      <c r="X108" s="19" t="s">
        <v>150</v>
      </c>
      <c r="Y108" s="9">
        <v>1</v>
      </c>
      <c r="Z108" s="23" t="s">
        <v>146</v>
      </c>
      <c r="AA108" s="3">
        <v>1</v>
      </c>
      <c r="AB108" s="19" t="s">
        <v>146</v>
      </c>
      <c r="AC108" s="3" t="s">
        <v>129</v>
      </c>
      <c r="AD108" s="23" t="s">
        <v>151</v>
      </c>
      <c r="AE108" s="183">
        <v>1</v>
      </c>
      <c r="AF108" s="187" t="s">
        <v>146</v>
      </c>
      <c r="AG108" s="9">
        <v>1</v>
      </c>
      <c r="AH108" s="23" t="s">
        <v>146</v>
      </c>
      <c r="AI108" s="3">
        <v>1</v>
      </c>
      <c r="AJ108" s="19" t="s">
        <v>151</v>
      </c>
      <c r="AK108" s="3" t="s">
        <v>129</v>
      </c>
      <c r="AL108" s="23" t="s">
        <v>146</v>
      </c>
      <c r="AM108" s="188">
        <v>1</v>
      </c>
      <c r="AN108" s="187" t="s">
        <v>146</v>
      </c>
      <c r="AO108" s="9">
        <v>1</v>
      </c>
      <c r="AP108" s="19" t="s">
        <v>151</v>
      </c>
      <c r="AQ108" s="9">
        <v>1</v>
      </c>
      <c r="AR108" s="19" t="s">
        <v>146</v>
      </c>
      <c r="AS108" s="3" t="s">
        <v>129</v>
      </c>
      <c r="AT108" s="23" t="s">
        <v>146</v>
      </c>
      <c r="AU108" s="183">
        <v>1</v>
      </c>
      <c r="AV108" s="187" t="s">
        <v>151</v>
      </c>
      <c r="AW108" s="9">
        <v>1</v>
      </c>
      <c r="AX108" s="23" t="s">
        <v>146</v>
      </c>
      <c r="AY108" s="3">
        <v>1</v>
      </c>
      <c r="AZ108" s="19" t="s">
        <v>146</v>
      </c>
      <c r="BA108" s="3" t="s">
        <v>129</v>
      </c>
      <c r="BB108" s="30" t="s">
        <v>151</v>
      </c>
    </row>
    <row r="109" spans="1:54" ht="17.25" customHeight="1">
      <c r="A109">
        <v>46</v>
      </c>
      <c r="B109" s="13">
        <v>44</v>
      </c>
      <c r="C109" s="13"/>
      <c r="D109" s="3" t="s">
        <v>124</v>
      </c>
      <c r="E109" s="14"/>
      <c r="F109" s="16" t="s">
        <v>76</v>
      </c>
      <c r="G109" s="181">
        <v>1</v>
      </c>
      <c r="H109" s="186" t="s">
        <v>1419</v>
      </c>
      <c r="I109" s="9">
        <v>1</v>
      </c>
      <c r="J109" s="23" t="s">
        <v>1410</v>
      </c>
      <c r="K109" s="3">
        <v>1</v>
      </c>
      <c r="L109" s="19" t="s">
        <v>151</v>
      </c>
      <c r="M109" s="3" t="s">
        <v>129</v>
      </c>
      <c r="N109" s="23" t="s">
        <v>147</v>
      </c>
      <c r="O109" s="8">
        <v>1</v>
      </c>
      <c r="P109" s="19" t="s">
        <v>1960</v>
      </c>
      <c r="Q109" s="9">
        <v>1</v>
      </c>
      <c r="R109" s="23" t="s">
        <v>151</v>
      </c>
      <c r="S109" s="3">
        <v>1</v>
      </c>
      <c r="T109" s="19" t="s">
        <v>147</v>
      </c>
      <c r="U109" s="3" t="s">
        <v>129</v>
      </c>
      <c r="V109" s="23" t="s">
        <v>147</v>
      </c>
      <c r="W109" s="182">
        <v>1</v>
      </c>
      <c r="X109" s="19" t="s">
        <v>1418</v>
      </c>
      <c r="Y109" s="9">
        <v>1</v>
      </c>
      <c r="Z109" s="23" t="s">
        <v>147</v>
      </c>
      <c r="AA109" s="3">
        <v>1</v>
      </c>
      <c r="AB109" s="19" t="s">
        <v>147</v>
      </c>
      <c r="AC109" s="3" t="s">
        <v>129</v>
      </c>
      <c r="AD109" s="23" t="s">
        <v>152</v>
      </c>
      <c r="AE109" s="183">
        <v>1</v>
      </c>
      <c r="AF109" s="187" t="s">
        <v>1961</v>
      </c>
      <c r="AG109" s="9">
        <v>1</v>
      </c>
      <c r="AH109" s="23" t="s">
        <v>147</v>
      </c>
      <c r="AI109" s="3">
        <v>1</v>
      </c>
      <c r="AJ109" s="19" t="s">
        <v>152</v>
      </c>
      <c r="AK109" s="3" t="s">
        <v>129</v>
      </c>
      <c r="AL109" s="23" t="s">
        <v>147</v>
      </c>
      <c r="AM109" s="183">
        <v>1</v>
      </c>
      <c r="AN109" s="187" t="s">
        <v>1961</v>
      </c>
      <c r="AO109" s="9">
        <v>1</v>
      </c>
      <c r="AP109" s="19" t="s">
        <v>152</v>
      </c>
      <c r="AQ109" s="9">
        <v>1</v>
      </c>
      <c r="AR109" s="19" t="s">
        <v>147</v>
      </c>
      <c r="AS109" s="3" t="s">
        <v>129</v>
      </c>
      <c r="AT109" s="23" t="s">
        <v>147</v>
      </c>
      <c r="AU109" s="183">
        <v>1</v>
      </c>
      <c r="AV109" s="187" t="s">
        <v>1421</v>
      </c>
      <c r="AW109" s="9">
        <v>1</v>
      </c>
      <c r="AX109" s="23" t="s">
        <v>147</v>
      </c>
      <c r="AY109" s="3">
        <v>1</v>
      </c>
      <c r="AZ109" s="19" t="s">
        <v>147</v>
      </c>
      <c r="BA109" s="3" t="s">
        <v>129</v>
      </c>
      <c r="BB109" s="30" t="s">
        <v>152</v>
      </c>
    </row>
    <row r="110" spans="1:54" ht="17.25" customHeight="1">
      <c r="A110">
        <v>47</v>
      </c>
      <c r="B110" s="13">
        <v>45</v>
      </c>
      <c r="C110" s="13"/>
      <c r="D110" s="3" t="s">
        <v>124</v>
      </c>
      <c r="E110" s="14"/>
      <c r="F110" s="16" t="s">
        <v>77</v>
      </c>
      <c r="G110" s="181">
        <v>1</v>
      </c>
      <c r="H110" s="186" t="s">
        <v>176</v>
      </c>
      <c r="I110" s="9">
        <v>1</v>
      </c>
      <c r="J110" s="23" t="s">
        <v>1411</v>
      </c>
      <c r="K110" s="3">
        <v>1</v>
      </c>
      <c r="L110" s="19" t="s">
        <v>152</v>
      </c>
      <c r="M110" s="6"/>
      <c r="N110" s="25"/>
      <c r="O110" s="8">
        <v>1</v>
      </c>
      <c r="P110" s="19" t="s">
        <v>170</v>
      </c>
      <c r="Q110" s="9">
        <v>1</v>
      </c>
      <c r="R110" s="23" t="s">
        <v>1412</v>
      </c>
      <c r="S110" s="3">
        <v>1</v>
      </c>
      <c r="T110" s="19" t="s">
        <v>148</v>
      </c>
      <c r="U110" s="6"/>
      <c r="V110" s="25"/>
      <c r="W110" s="182">
        <v>1</v>
      </c>
      <c r="X110" s="110" t="s">
        <v>153</v>
      </c>
      <c r="Y110" s="9">
        <v>1</v>
      </c>
      <c r="Z110" s="23" t="s">
        <v>1406</v>
      </c>
      <c r="AA110" s="3">
        <v>1</v>
      </c>
      <c r="AB110" s="19" t="s">
        <v>148</v>
      </c>
      <c r="AC110" s="6"/>
      <c r="AD110" s="25"/>
      <c r="AE110" s="183">
        <v>1</v>
      </c>
      <c r="AF110" s="187" t="s">
        <v>149</v>
      </c>
      <c r="AG110" s="9">
        <v>1</v>
      </c>
      <c r="AH110" s="19" t="s">
        <v>149</v>
      </c>
      <c r="AI110" s="3">
        <v>1</v>
      </c>
      <c r="AJ110" s="19" t="s">
        <v>153</v>
      </c>
      <c r="AK110" s="6"/>
      <c r="AL110" s="25"/>
      <c r="AM110" s="183">
        <v>1</v>
      </c>
      <c r="AN110" s="187" t="s">
        <v>149</v>
      </c>
      <c r="AO110" s="9">
        <v>1</v>
      </c>
      <c r="AP110" s="19" t="s">
        <v>1413</v>
      </c>
      <c r="AQ110" s="9">
        <v>1</v>
      </c>
      <c r="AR110" s="19" t="s">
        <v>148</v>
      </c>
      <c r="AS110" s="6"/>
      <c r="AT110" s="25"/>
      <c r="AU110" s="183">
        <v>1</v>
      </c>
      <c r="AV110" s="187" t="s">
        <v>154</v>
      </c>
      <c r="AW110" s="9">
        <v>1</v>
      </c>
      <c r="AX110" s="23" t="s">
        <v>149</v>
      </c>
      <c r="AY110" s="3">
        <v>1</v>
      </c>
      <c r="AZ110" s="19" t="s">
        <v>148</v>
      </c>
      <c r="BA110" s="6"/>
      <c r="BB110" s="31"/>
    </row>
    <row r="111" spans="1:54" ht="17.25" customHeight="1">
      <c r="A111">
        <v>48</v>
      </c>
      <c r="B111" s="13">
        <v>46</v>
      </c>
      <c r="C111" s="13"/>
      <c r="D111" s="3" t="s">
        <v>124</v>
      </c>
      <c r="E111" s="14"/>
      <c r="F111" s="16" t="s">
        <v>16</v>
      </c>
      <c r="G111" s="181">
        <v>1</v>
      </c>
      <c r="H111" s="186" t="s">
        <v>177</v>
      </c>
      <c r="I111" s="9">
        <v>1</v>
      </c>
      <c r="J111" s="23" t="s">
        <v>1414</v>
      </c>
      <c r="K111" s="3">
        <v>1</v>
      </c>
      <c r="L111" s="19" t="s">
        <v>153</v>
      </c>
      <c r="M111" s="6"/>
      <c r="N111" s="25"/>
      <c r="O111" s="107">
        <v>1</v>
      </c>
      <c r="P111" s="19" t="s">
        <v>1407</v>
      </c>
      <c r="Q111" s="9">
        <v>1</v>
      </c>
      <c r="R111" s="23" t="s">
        <v>1413</v>
      </c>
      <c r="S111" s="3">
        <v>1</v>
      </c>
      <c r="T111" s="19" t="s">
        <v>149</v>
      </c>
      <c r="U111" s="6"/>
      <c r="V111" s="25"/>
      <c r="W111" s="182">
        <v>1</v>
      </c>
      <c r="X111" s="110" t="s">
        <v>154</v>
      </c>
      <c r="Y111" s="9">
        <v>1</v>
      </c>
      <c r="Z111" s="23" t="s">
        <v>1415</v>
      </c>
      <c r="AA111" s="3">
        <v>1</v>
      </c>
      <c r="AB111" s="19" t="s">
        <v>149</v>
      </c>
      <c r="AC111" s="6"/>
      <c r="AD111" s="25"/>
      <c r="AE111" s="183">
        <v>1</v>
      </c>
      <c r="AF111" s="187" t="s">
        <v>1415</v>
      </c>
      <c r="AG111" s="9">
        <v>1</v>
      </c>
      <c r="AH111" s="19" t="s">
        <v>1415</v>
      </c>
      <c r="AI111" s="3">
        <v>1</v>
      </c>
      <c r="AJ111" s="19" t="s">
        <v>154</v>
      </c>
      <c r="AK111" s="6"/>
      <c r="AL111" s="25"/>
      <c r="AM111" s="188">
        <v>1</v>
      </c>
      <c r="AN111" s="187" t="s">
        <v>150</v>
      </c>
      <c r="AO111" s="9">
        <v>1</v>
      </c>
      <c r="AP111" s="19" t="s">
        <v>1416</v>
      </c>
      <c r="AQ111" s="9">
        <v>1</v>
      </c>
      <c r="AR111" s="19" t="s">
        <v>149</v>
      </c>
      <c r="AS111" s="6"/>
      <c r="AT111" s="25"/>
      <c r="AU111" s="183">
        <v>1</v>
      </c>
      <c r="AV111" s="187" t="s">
        <v>164</v>
      </c>
      <c r="AW111" s="9">
        <v>1</v>
      </c>
      <c r="AX111" s="23" t="s">
        <v>150</v>
      </c>
      <c r="AY111" s="3">
        <v>1</v>
      </c>
      <c r="AZ111" s="19" t="s">
        <v>149</v>
      </c>
      <c r="BA111" s="6"/>
      <c r="BB111" s="31"/>
    </row>
    <row r="112" spans="1:54" ht="17.25" customHeight="1">
      <c r="A112">
        <v>49</v>
      </c>
      <c r="B112" s="13">
        <v>47</v>
      </c>
      <c r="C112" s="13"/>
      <c r="D112" s="3" t="s">
        <v>124</v>
      </c>
      <c r="E112" s="14"/>
      <c r="F112" s="16" t="s">
        <v>17</v>
      </c>
      <c r="G112" s="181">
        <v>1</v>
      </c>
      <c r="H112" s="186" t="s">
        <v>1447</v>
      </c>
      <c r="I112" s="9">
        <v>1</v>
      </c>
      <c r="J112" s="23" t="s">
        <v>1417</v>
      </c>
      <c r="K112" s="3">
        <v>1</v>
      </c>
      <c r="L112" s="19" t="s">
        <v>154</v>
      </c>
      <c r="M112" s="6"/>
      <c r="N112" s="25"/>
      <c r="O112" s="8">
        <v>1</v>
      </c>
      <c r="P112" s="19" t="s">
        <v>1409</v>
      </c>
      <c r="Q112" s="9">
        <v>1</v>
      </c>
      <c r="R112" s="23" t="s">
        <v>1416</v>
      </c>
      <c r="S112" s="3">
        <v>1</v>
      </c>
      <c r="T112" s="19" t="s">
        <v>150</v>
      </c>
      <c r="U112" s="6"/>
      <c r="V112" s="25"/>
      <c r="W112" s="182">
        <v>1</v>
      </c>
      <c r="X112" s="110" t="s">
        <v>1416</v>
      </c>
      <c r="Y112" s="9">
        <v>1</v>
      </c>
      <c r="Z112" s="23" t="s">
        <v>1418</v>
      </c>
      <c r="AA112" s="3">
        <v>1</v>
      </c>
      <c r="AB112" s="19" t="s">
        <v>150</v>
      </c>
      <c r="AC112" s="6"/>
      <c r="AD112" s="25"/>
      <c r="AE112" s="183">
        <v>1</v>
      </c>
      <c r="AF112" s="187" t="s">
        <v>1418</v>
      </c>
      <c r="AG112" s="9">
        <v>1</v>
      </c>
      <c r="AH112" s="19" t="s">
        <v>151</v>
      </c>
      <c r="AI112" s="3">
        <v>1</v>
      </c>
      <c r="AJ112" s="19" t="s">
        <v>164</v>
      </c>
      <c r="AK112" s="6"/>
      <c r="AL112" s="25"/>
      <c r="AM112" s="183">
        <v>1</v>
      </c>
      <c r="AN112" s="187" t="s">
        <v>1418</v>
      </c>
      <c r="AO112" s="9">
        <v>1</v>
      </c>
      <c r="AP112" s="19" t="s">
        <v>165</v>
      </c>
      <c r="AQ112" s="9">
        <v>1</v>
      </c>
      <c r="AR112" s="19" t="s">
        <v>150</v>
      </c>
      <c r="AS112" s="6"/>
      <c r="AT112" s="25"/>
      <c r="AU112" s="183">
        <v>1</v>
      </c>
      <c r="AV112" s="187" t="s">
        <v>1445</v>
      </c>
      <c r="AW112" s="9">
        <v>1</v>
      </c>
      <c r="AX112" s="23" t="s">
        <v>151</v>
      </c>
      <c r="AY112" s="3">
        <v>1</v>
      </c>
      <c r="AZ112" s="19" t="s">
        <v>150</v>
      </c>
      <c r="BA112" s="6"/>
      <c r="BB112" s="31"/>
    </row>
    <row r="113" spans="1:54" ht="17.25" customHeight="1">
      <c r="A113">
        <v>50</v>
      </c>
      <c r="B113" s="13"/>
      <c r="C113" s="13"/>
      <c r="D113" s="3"/>
      <c r="E113" s="14"/>
      <c r="F113" s="16" t="s">
        <v>219</v>
      </c>
      <c r="G113" s="181">
        <v>1</v>
      </c>
      <c r="H113" s="186" t="s">
        <v>1411</v>
      </c>
      <c r="I113" s="9">
        <v>1</v>
      </c>
      <c r="J113" s="23" t="s">
        <v>1419</v>
      </c>
      <c r="K113" s="3"/>
      <c r="L113" s="19"/>
      <c r="M113" s="3" t="s">
        <v>129</v>
      </c>
      <c r="N113" s="23" t="s">
        <v>1420</v>
      </c>
      <c r="O113" s="107">
        <v>1</v>
      </c>
      <c r="P113" s="19" t="s">
        <v>1962</v>
      </c>
      <c r="Q113" s="9">
        <v>1</v>
      </c>
      <c r="R113" s="23" t="s">
        <v>1421</v>
      </c>
      <c r="S113" s="3"/>
      <c r="T113" s="19"/>
      <c r="U113" s="3" t="s">
        <v>129</v>
      </c>
      <c r="V113" s="23" t="s">
        <v>1406</v>
      </c>
      <c r="W113" s="182">
        <v>1</v>
      </c>
      <c r="X113" s="110" t="s">
        <v>1421</v>
      </c>
      <c r="Y113" s="9">
        <v>1</v>
      </c>
      <c r="Z113" s="23" t="s">
        <v>1420</v>
      </c>
      <c r="AA113" s="3"/>
      <c r="AB113" s="19"/>
      <c r="AC113" s="3" t="s">
        <v>129</v>
      </c>
      <c r="AD113" s="23" t="s">
        <v>1413</v>
      </c>
      <c r="AE113" s="183">
        <v>1</v>
      </c>
      <c r="AF113" s="187" t="s">
        <v>1420</v>
      </c>
      <c r="AG113" s="9">
        <v>1</v>
      </c>
      <c r="AH113" s="19" t="s">
        <v>148</v>
      </c>
      <c r="AI113" s="3"/>
      <c r="AJ113" s="19"/>
      <c r="AK113" s="3" t="s">
        <v>129</v>
      </c>
      <c r="AL113" s="23" t="s">
        <v>148</v>
      </c>
      <c r="AM113" s="188">
        <v>1</v>
      </c>
      <c r="AN113" s="187" t="s">
        <v>1420</v>
      </c>
      <c r="AO113" s="9">
        <v>1</v>
      </c>
      <c r="AP113" s="19" t="s">
        <v>1412</v>
      </c>
      <c r="AQ113" s="9"/>
      <c r="AR113" s="19"/>
      <c r="AS113" s="3" t="s">
        <v>129</v>
      </c>
      <c r="AT113" s="23" t="s">
        <v>1406</v>
      </c>
      <c r="AU113" s="183">
        <v>1</v>
      </c>
      <c r="AV113" s="187" t="s">
        <v>1412</v>
      </c>
      <c r="AW113" s="9">
        <v>1</v>
      </c>
      <c r="AX113" s="23" t="s">
        <v>148</v>
      </c>
      <c r="AY113" s="3"/>
      <c r="AZ113" s="19"/>
      <c r="BA113" s="3" t="s">
        <v>228</v>
      </c>
      <c r="BB113" s="30" t="s">
        <v>1413</v>
      </c>
    </row>
    <row r="114" spans="1:54" ht="17.25" customHeight="1">
      <c r="A114">
        <v>51</v>
      </c>
      <c r="B114" s="13"/>
      <c r="C114" s="13"/>
      <c r="D114" s="3"/>
      <c r="E114" s="14"/>
      <c r="F114" s="16" t="s">
        <v>218</v>
      </c>
      <c r="G114" s="181"/>
      <c r="H114" s="3"/>
      <c r="I114" s="9"/>
      <c r="J114" s="23"/>
      <c r="K114" s="3"/>
      <c r="L114" s="19"/>
      <c r="M114" s="3"/>
      <c r="N114" s="23"/>
      <c r="O114" s="182"/>
      <c r="P114" s="19"/>
      <c r="Q114" s="9"/>
      <c r="R114" s="23"/>
      <c r="S114" s="3"/>
      <c r="T114" s="19"/>
      <c r="U114" s="3" t="s">
        <v>129</v>
      </c>
      <c r="V114" s="23" t="s">
        <v>1420</v>
      </c>
      <c r="W114" s="182"/>
      <c r="X114" s="110"/>
      <c r="Y114" s="9"/>
      <c r="Z114" s="23"/>
      <c r="AA114" s="3"/>
      <c r="AB114" s="19"/>
      <c r="AC114" s="3" t="s">
        <v>129</v>
      </c>
      <c r="AD114" s="23" t="s">
        <v>1412</v>
      </c>
      <c r="AE114" s="184"/>
      <c r="AF114" s="19"/>
      <c r="AG114" s="9"/>
      <c r="AH114" s="19"/>
      <c r="AI114" s="3"/>
      <c r="AJ114" s="19"/>
      <c r="AK114" s="3"/>
      <c r="AL114" s="23"/>
      <c r="AM114" s="184"/>
      <c r="AN114" s="19"/>
      <c r="AO114" s="9"/>
      <c r="AP114" s="19"/>
      <c r="AQ114" s="9"/>
      <c r="AR114" s="19"/>
      <c r="AS114" s="3" t="s">
        <v>129</v>
      </c>
      <c r="AT114" s="23" t="s">
        <v>1420</v>
      </c>
      <c r="AU114" s="184"/>
      <c r="AV114" s="19"/>
      <c r="AW114" s="9"/>
      <c r="AX114" s="23"/>
      <c r="AY114" s="3"/>
      <c r="AZ114" s="19"/>
      <c r="BA114" s="3" t="s">
        <v>228</v>
      </c>
      <c r="BB114" s="30" t="s">
        <v>1412</v>
      </c>
    </row>
    <row r="115" spans="1:54" ht="17.25" customHeight="1">
      <c r="A115">
        <v>73</v>
      </c>
      <c r="B115" s="13"/>
      <c r="C115" s="13"/>
      <c r="D115" s="4"/>
      <c r="E115" s="15"/>
      <c r="F115" s="17" t="s">
        <v>34</v>
      </c>
      <c r="G115" s="177"/>
      <c r="H115" s="4"/>
      <c r="I115" s="10"/>
      <c r="J115" s="24"/>
      <c r="K115" s="4"/>
      <c r="L115" s="20"/>
      <c r="M115" s="4"/>
      <c r="N115" s="24"/>
      <c r="O115" s="241"/>
      <c r="P115" s="20"/>
      <c r="Q115" s="10"/>
      <c r="R115" s="24"/>
      <c r="S115" s="4"/>
      <c r="T115" s="20"/>
      <c r="U115" s="4"/>
      <c r="V115" s="24"/>
      <c r="W115" s="178"/>
      <c r="X115" s="240"/>
      <c r="Y115" s="10"/>
      <c r="Z115" s="24"/>
      <c r="AA115" s="4"/>
      <c r="AB115" s="20"/>
      <c r="AC115" s="4"/>
      <c r="AD115" s="24"/>
      <c r="AE115" s="180"/>
      <c r="AF115" s="20"/>
      <c r="AG115" s="10"/>
      <c r="AH115" s="20"/>
      <c r="AI115" s="4"/>
      <c r="AJ115" s="20"/>
      <c r="AK115" s="4"/>
      <c r="AL115" s="24"/>
      <c r="AM115" s="243"/>
      <c r="AN115" s="20"/>
      <c r="AO115" s="10"/>
      <c r="AP115" s="20"/>
      <c r="AQ115" s="10"/>
      <c r="AR115" s="20"/>
      <c r="AS115" s="4"/>
      <c r="AT115" s="24"/>
      <c r="AU115" s="180"/>
      <c r="AV115" s="20"/>
      <c r="AW115" s="10"/>
      <c r="AX115" s="24"/>
      <c r="AY115" s="4"/>
      <c r="AZ115" s="20"/>
      <c r="BA115" s="4"/>
      <c r="BB115" s="29"/>
    </row>
    <row r="116" spans="1:54" ht="17.25" customHeight="1">
      <c r="A116">
        <v>74</v>
      </c>
      <c r="B116" s="13">
        <v>69</v>
      </c>
      <c r="C116" s="13"/>
      <c r="D116" s="3" t="s">
        <v>119</v>
      </c>
      <c r="E116" s="14"/>
      <c r="F116" s="16" t="s">
        <v>78</v>
      </c>
      <c r="G116" s="181"/>
      <c r="H116" s="3"/>
      <c r="I116" s="9"/>
      <c r="J116" s="23"/>
      <c r="K116" s="3"/>
      <c r="L116" s="19"/>
      <c r="M116" s="3"/>
      <c r="N116" s="23"/>
      <c r="O116" s="182"/>
      <c r="P116" s="19"/>
      <c r="Q116" s="9"/>
      <c r="R116" s="23"/>
      <c r="S116" s="3"/>
      <c r="T116" s="19"/>
      <c r="U116" s="3"/>
      <c r="V116" s="23"/>
      <c r="W116" s="182"/>
      <c r="X116" s="110"/>
      <c r="Y116" s="9"/>
      <c r="Z116" s="23"/>
      <c r="AA116" s="3"/>
      <c r="AB116" s="19"/>
      <c r="AC116" s="3"/>
      <c r="AD116" s="23"/>
      <c r="AE116" s="184"/>
      <c r="AF116" s="19"/>
      <c r="AG116" s="9"/>
      <c r="AH116" s="19"/>
      <c r="AI116" s="3"/>
      <c r="AJ116" s="19"/>
      <c r="AK116" s="3"/>
      <c r="AL116" s="23"/>
      <c r="AM116" s="183">
        <v>1</v>
      </c>
      <c r="AN116" s="19" t="s">
        <v>1964</v>
      </c>
      <c r="AO116" s="9">
        <v>1</v>
      </c>
      <c r="AP116" s="19" t="s">
        <v>1428</v>
      </c>
      <c r="AQ116" s="9">
        <v>1</v>
      </c>
      <c r="AR116" s="19" t="s">
        <v>1429</v>
      </c>
      <c r="AS116" s="3" t="s">
        <v>129</v>
      </c>
      <c r="AT116" s="23" t="s">
        <v>221</v>
      </c>
      <c r="AU116" s="183">
        <v>1</v>
      </c>
      <c r="AV116" s="19" t="s">
        <v>1428</v>
      </c>
      <c r="AW116" s="9">
        <v>1</v>
      </c>
      <c r="AX116" s="23" t="s">
        <v>208</v>
      </c>
      <c r="AY116" s="3">
        <v>1</v>
      </c>
      <c r="AZ116" s="19" t="s">
        <v>1429</v>
      </c>
      <c r="BA116" s="3" t="s">
        <v>129</v>
      </c>
      <c r="BB116" s="30" t="s">
        <v>229</v>
      </c>
    </row>
    <row r="117" spans="1:54" ht="17.25" customHeight="1">
      <c r="A117">
        <v>75</v>
      </c>
      <c r="B117" s="13">
        <v>70</v>
      </c>
      <c r="C117" s="13"/>
      <c r="D117" s="3" t="s">
        <v>119</v>
      </c>
      <c r="E117" s="14"/>
      <c r="F117" s="16" t="s">
        <v>79</v>
      </c>
      <c r="G117" s="181"/>
      <c r="H117" s="3"/>
      <c r="I117" s="9"/>
      <c r="J117" s="23"/>
      <c r="K117" s="3"/>
      <c r="L117" s="19"/>
      <c r="M117" s="3"/>
      <c r="N117" s="23"/>
      <c r="O117" s="193"/>
      <c r="P117" s="19"/>
      <c r="Q117" s="9"/>
      <c r="R117" s="23"/>
      <c r="S117" s="3"/>
      <c r="T117" s="19"/>
      <c r="U117" s="3"/>
      <c r="V117" s="23"/>
      <c r="W117" s="182"/>
      <c r="X117" s="110"/>
      <c r="Y117" s="9"/>
      <c r="Z117" s="23"/>
      <c r="AA117" s="3"/>
      <c r="AB117" s="19"/>
      <c r="AC117" s="3"/>
      <c r="AD117" s="23"/>
      <c r="AE117" s="184"/>
      <c r="AF117" s="19"/>
      <c r="AG117" s="9"/>
      <c r="AH117" s="19"/>
      <c r="AI117" s="3"/>
      <c r="AJ117" s="19"/>
      <c r="AK117" s="3"/>
      <c r="AL117" s="23"/>
      <c r="AM117" s="188">
        <v>1</v>
      </c>
      <c r="AN117" s="19" t="s">
        <v>1965</v>
      </c>
      <c r="AO117" s="9">
        <v>1</v>
      </c>
      <c r="AP117" s="19" t="s">
        <v>1430</v>
      </c>
      <c r="AQ117" s="9">
        <v>1</v>
      </c>
      <c r="AR117" s="19" t="s">
        <v>1431</v>
      </c>
      <c r="AS117" s="3" t="s">
        <v>129</v>
      </c>
      <c r="AT117" s="23" t="s">
        <v>222</v>
      </c>
      <c r="AU117" s="183">
        <v>1</v>
      </c>
      <c r="AV117" s="19" t="s">
        <v>1430</v>
      </c>
      <c r="AW117" s="9">
        <v>1</v>
      </c>
      <c r="AX117" s="23" t="s">
        <v>209</v>
      </c>
      <c r="AY117" s="3">
        <v>1</v>
      </c>
      <c r="AZ117" s="19" t="s">
        <v>1431</v>
      </c>
      <c r="BA117" s="3" t="s">
        <v>129</v>
      </c>
      <c r="BB117" s="30" t="s">
        <v>230</v>
      </c>
    </row>
    <row r="118" spans="1:54" ht="17.25" customHeight="1">
      <c r="A118">
        <v>76</v>
      </c>
      <c r="B118" s="13">
        <v>71</v>
      </c>
      <c r="C118" s="13"/>
      <c r="D118" s="3" t="s">
        <v>119</v>
      </c>
      <c r="E118" s="14"/>
      <c r="F118" s="16" t="s">
        <v>35</v>
      </c>
      <c r="G118" s="181"/>
      <c r="H118" s="3"/>
      <c r="I118" s="9"/>
      <c r="J118" s="23"/>
      <c r="K118" s="3"/>
      <c r="L118" s="19"/>
      <c r="M118" s="3"/>
      <c r="N118" s="23"/>
      <c r="O118" s="182"/>
      <c r="P118" s="19"/>
      <c r="Q118" s="9"/>
      <c r="R118" s="23"/>
      <c r="S118" s="3"/>
      <c r="T118" s="19"/>
      <c r="U118" s="3"/>
      <c r="V118" s="23"/>
      <c r="W118" s="182"/>
      <c r="X118" s="110"/>
      <c r="Y118" s="9"/>
      <c r="Z118" s="23"/>
      <c r="AA118" s="3"/>
      <c r="AB118" s="19"/>
      <c r="AC118" s="3"/>
      <c r="AD118" s="23"/>
      <c r="AE118" s="184"/>
      <c r="AF118" s="19"/>
      <c r="AG118" s="9"/>
      <c r="AH118" s="19"/>
      <c r="AI118" s="3"/>
      <c r="AJ118" s="19"/>
      <c r="AK118" s="3"/>
      <c r="AL118" s="23"/>
      <c r="AM118" s="183">
        <v>1</v>
      </c>
      <c r="AN118" s="19" t="s">
        <v>1966</v>
      </c>
      <c r="AO118" s="9">
        <v>1</v>
      </c>
      <c r="AP118" s="19" t="s">
        <v>1432</v>
      </c>
      <c r="AQ118" s="9">
        <v>1</v>
      </c>
      <c r="AR118" s="19" t="s">
        <v>1433</v>
      </c>
      <c r="AS118" s="3" t="s">
        <v>129</v>
      </c>
      <c r="AT118" s="23" t="s">
        <v>223</v>
      </c>
      <c r="AU118" s="183">
        <v>1</v>
      </c>
      <c r="AV118" s="19" t="s">
        <v>1432</v>
      </c>
      <c r="AW118" s="9">
        <v>1</v>
      </c>
      <c r="AX118" s="23" t="s">
        <v>212</v>
      </c>
      <c r="AY118" s="3">
        <v>1</v>
      </c>
      <c r="AZ118" s="19" t="s">
        <v>1433</v>
      </c>
      <c r="BA118" s="3" t="s">
        <v>129</v>
      </c>
      <c r="BB118" s="30" t="s">
        <v>231</v>
      </c>
    </row>
    <row r="119" spans="1:54" ht="17.25" customHeight="1">
      <c r="A119">
        <v>77</v>
      </c>
      <c r="B119" s="13">
        <v>72</v>
      </c>
      <c r="C119" s="13"/>
      <c r="D119" s="3" t="s">
        <v>119</v>
      </c>
      <c r="E119" s="14"/>
      <c r="F119" s="16" t="s">
        <v>36</v>
      </c>
      <c r="G119" s="181"/>
      <c r="H119" s="3"/>
      <c r="I119" s="9"/>
      <c r="J119" s="23"/>
      <c r="K119" s="3"/>
      <c r="L119" s="19"/>
      <c r="M119" s="3"/>
      <c r="N119" s="23"/>
      <c r="O119" s="193"/>
      <c r="P119" s="19"/>
      <c r="Q119" s="9"/>
      <c r="R119" s="23"/>
      <c r="S119" s="3"/>
      <c r="T119" s="19"/>
      <c r="U119" s="3"/>
      <c r="V119" s="23"/>
      <c r="W119" s="182"/>
      <c r="X119" s="110"/>
      <c r="Y119" s="9"/>
      <c r="Z119" s="23"/>
      <c r="AA119" s="3"/>
      <c r="AB119" s="19"/>
      <c r="AC119" s="3"/>
      <c r="AD119" s="23"/>
      <c r="AE119" s="184"/>
      <c r="AF119" s="19"/>
      <c r="AG119" s="9"/>
      <c r="AH119" s="19"/>
      <c r="AI119" s="3"/>
      <c r="AJ119" s="19"/>
      <c r="AK119" s="3"/>
      <c r="AL119" s="23"/>
      <c r="AM119" s="188">
        <v>1</v>
      </c>
      <c r="AN119" s="19" t="s">
        <v>1967</v>
      </c>
      <c r="AO119" s="9">
        <v>1</v>
      </c>
      <c r="AP119" s="19" t="s">
        <v>1434</v>
      </c>
      <c r="AQ119" s="9">
        <v>1</v>
      </c>
      <c r="AR119" s="19" t="s">
        <v>1435</v>
      </c>
      <c r="AS119" s="3" t="s">
        <v>129</v>
      </c>
      <c r="AT119" s="23" t="s">
        <v>224</v>
      </c>
      <c r="AU119" s="183">
        <v>1</v>
      </c>
      <c r="AV119" s="19" t="s">
        <v>1434</v>
      </c>
      <c r="AW119" s="9">
        <v>1</v>
      </c>
      <c r="AX119" s="23" t="s">
        <v>213</v>
      </c>
      <c r="AY119" s="3">
        <v>1</v>
      </c>
      <c r="AZ119" s="19" t="s">
        <v>1435</v>
      </c>
      <c r="BA119" s="3" t="s">
        <v>129</v>
      </c>
      <c r="BB119" s="30" t="s">
        <v>232</v>
      </c>
    </row>
    <row r="120" spans="1:54" ht="17.25" customHeight="1">
      <c r="A120">
        <v>78</v>
      </c>
      <c r="B120" s="13"/>
      <c r="C120" s="13"/>
      <c r="D120" s="4"/>
      <c r="E120" s="15"/>
      <c r="F120" s="17" t="s">
        <v>37</v>
      </c>
      <c r="G120" s="177"/>
      <c r="H120" s="4"/>
      <c r="I120" s="10"/>
      <c r="J120" s="24"/>
      <c r="K120" s="4"/>
      <c r="L120" s="20"/>
      <c r="M120" s="4"/>
      <c r="N120" s="24"/>
      <c r="O120" s="178"/>
      <c r="P120" s="20"/>
      <c r="Q120" s="10"/>
      <c r="R120" s="24"/>
      <c r="S120" s="4"/>
      <c r="T120" s="20"/>
      <c r="U120" s="4"/>
      <c r="V120" s="24"/>
      <c r="W120" s="178"/>
      <c r="X120" s="240"/>
      <c r="Y120" s="10"/>
      <c r="Z120" s="24"/>
      <c r="AA120" s="4"/>
      <c r="AB120" s="20"/>
      <c r="AC120" s="4"/>
      <c r="AD120" s="24"/>
      <c r="AE120" s="180"/>
      <c r="AF120" s="20"/>
      <c r="AG120" s="10"/>
      <c r="AH120" s="20"/>
      <c r="AI120" s="4"/>
      <c r="AJ120" s="20"/>
      <c r="AK120" s="4"/>
      <c r="AL120" s="24"/>
      <c r="AM120" s="180"/>
      <c r="AN120" s="20"/>
      <c r="AO120" s="10"/>
      <c r="AP120" s="20"/>
      <c r="AQ120" s="10"/>
      <c r="AR120" s="20"/>
      <c r="AS120" s="4"/>
      <c r="AT120" s="24"/>
      <c r="AU120" s="180"/>
      <c r="AV120" s="20"/>
      <c r="AW120" s="10"/>
      <c r="AX120" s="24"/>
      <c r="AY120" s="4"/>
      <c r="AZ120" s="20"/>
      <c r="BA120" s="4"/>
      <c r="BB120" s="29"/>
    </row>
    <row r="121" spans="1:54" ht="17.25" customHeight="1">
      <c r="A121">
        <v>79</v>
      </c>
      <c r="B121" s="13">
        <v>73</v>
      </c>
      <c r="C121" s="13"/>
      <c r="D121" s="3" t="s">
        <v>119</v>
      </c>
      <c r="E121" s="14"/>
      <c r="F121" s="16" t="s">
        <v>38</v>
      </c>
      <c r="G121" s="181"/>
      <c r="H121" s="3"/>
      <c r="I121" s="9"/>
      <c r="J121" s="23"/>
      <c r="K121" s="3"/>
      <c r="L121" s="19"/>
      <c r="M121" s="3"/>
      <c r="N121" s="23"/>
      <c r="O121" s="193"/>
      <c r="P121" s="19"/>
      <c r="Q121" s="9"/>
      <c r="R121" s="23"/>
      <c r="S121" s="3"/>
      <c r="T121" s="19"/>
      <c r="U121" s="3"/>
      <c r="V121" s="23"/>
      <c r="W121" s="182"/>
      <c r="X121" s="110"/>
      <c r="Y121" s="9"/>
      <c r="Z121" s="23"/>
      <c r="AA121" s="3"/>
      <c r="AB121" s="19"/>
      <c r="AC121" s="3"/>
      <c r="AD121" s="23"/>
      <c r="AE121" s="184"/>
      <c r="AF121" s="19"/>
      <c r="AG121" s="9"/>
      <c r="AH121" s="19"/>
      <c r="AI121" s="3"/>
      <c r="AJ121" s="19"/>
      <c r="AK121" s="3"/>
      <c r="AL121" s="23"/>
      <c r="AM121" s="188">
        <v>1</v>
      </c>
      <c r="AN121" s="19" t="s">
        <v>1437</v>
      </c>
      <c r="AO121" s="9">
        <v>1</v>
      </c>
      <c r="AP121" s="19" t="s">
        <v>1436</v>
      </c>
      <c r="AQ121" s="9">
        <v>1</v>
      </c>
      <c r="AR121" s="19" t="s">
        <v>208</v>
      </c>
      <c r="AS121" s="3" t="s">
        <v>129</v>
      </c>
      <c r="AT121" s="23" t="s">
        <v>206</v>
      </c>
      <c r="AU121" s="183">
        <v>1</v>
      </c>
      <c r="AV121" s="19" t="s">
        <v>1436</v>
      </c>
      <c r="AW121" s="9">
        <v>1</v>
      </c>
      <c r="AX121" s="23" t="s">
        <v>1437</v>
      </c>
      <c r="AY121" s="3">
        <v>1</v>
      </c>
      <c r="AZ121" s="19" t="s">
        <v>208</v>
      </c>
      <c r="BA121" s="3" t="s">
        <v>129</v>
      </c>
      <c r="BB121" s="30" t="s">
        <v>233</v>
      </c>
    </row>
    <row r="122" spans="1:54" ht="17.25" customHeight="1">
      <c r="A122">
        <v>80</v>
      </c>
      <c r="B122" s="13">
        <v>74</v>
      </c>
      <c r="C122" s="13"/>
      <c r="D122" s="3" t="s">
        <v>119</v>
      </c>
      <c r="E122" s="14"/>
      <c r="F122" s="16" t="s">
        <v>39</v>
      </c>
      <c r="G122" s="181"/>
      <c r="H122" s="3"/>
      <c r="I122" s="9"/>
      <c r="J122" s="23"/>
      <c r="K122" s="3"/>
      <c r="L122" s="19"/>
      <c r="M122" s="3"/>
      <c r="N122" s="23"/>
      <c r="O122" s="182"/>
      <c r="P122" s="19"/>
      <c r="Q122" s="9"/>
      <c r="R122" s="23"/>
      <c r="S122" s="3"/>
      <c r="T122" s="19"/>
      <c r="U122" s="3"/>
      <c r="V122" s="23"/>
      <c r="W122" s="182"/>
      <c r="X122" s="110"/>
      <c r="Y122" s="9"/>
      <c r="Z122" s="23"/>
      <c r="AA122" s="3"/>
      <c r="AB122" s="19"/>
      <c r="AC122" s="3"/>
      <c r="AD122" s="23"/>
      <c r="AE122" s="184"/>
      <c r="AF122" s="19"/>
      <c r="AG122" s="9"/>
      <c r="AH122" s="19"/>
      <c r="AI122" s="3"/>
      <c r="AJ122" s="19"/>
      <c r="AK122" s="3"/>
      <c r="AL122" s="23"/>
      <c r="AM122" s="183">
        <v>1</v>
      </c>
      <c r="AN122" s="19" t="s">
        <v>1968</v>
      </c>
      <c r="AO122" s="9">
        <v>1</v>
      </c>
      <c r="AP122" s="19" t="s">
        <v>1438</v>
      </c>
      <c r="AQ122" s="9">
        <v>1</v>
      </c>
      <c r="AR122" s="19" t="s">
        <v>209</v>
      </c>
      <c r="AS122" s="3" t="s">
        <v>129</v>
      </c>
      <c r="AT122" s="23" t="s">
        <v>207</v>
      </c>
      <c r="AU122" s="183">
        <v>1</v>
      </c>
      <c r="AV122" s="19" t="s">
        <v>1438</v>
      </c>
      <c r="AW122" s="9">
        <v>1</v>
      </c>
      <c r="AX122" s="23" t="s">
        <v>1439</v>
      </c>
      <c r="AY122" s="3">
        <v>1</v>
      </c>
      <c r="AZ122" s="19" t="s">
        <v>209</v>
      </c>
      <c r="BA122" s="3" t="s">
        <v>129</v>
      </c>
      <c r="BB122" s="30" t="s">
        <v>234</v>
      </c>
    </row>
    <row r="123" spans="1:54" ht="17.25" customHeight="1">
      <c r="A123">
        <v>81</v>
      </c>
      <c r="B123" s="13">
        <v>75</v>
      </c>
      <c r="C123" s="13"/>
      <c r="D123" s="3" t="s">
        <v>119</v>
      </c>
      <c r="E123" s="14"/>
      <c r="F123" s="16" t="s">
        <v>40</v>
      </c>
      <c r="G123" s="181"/>
      <c r="H123" s="3"/>
      <c r="I123" s="9"/>
      <c r="J123" s="23"/>
      <c r="K123" s="3"/>
      <c r="L123" s="19"/>
      <c r="M123" s="3"/>
      <c r="N123" s="23"/>
      <c r="O123" s="182"/>
      <c r="P123" s="19"/>
      <c r="Q123" s="9"/>
      <c r="R123" s="23"/>
      <c r="S123" s="3"/>
      <c r="T123" s="19"/>
      <c r="U123" s="3"/>
      <c r="V123" s="23"/>
      <c r="W123" s="182"/>
      <c r="X123" s="19"/>
      <c r="Y123" s="9"/>
      <c r="Z123" s="23"/>
      <c r="AA123" s="3"/>
      <c r="AB123" s="19"/>
      <c r="AC123" s="3"/>
      <c r="AD123" s="23"/>
      <c r="AE123" s="184"/>
      <c r="AF123" s="19"/>
      <c r="AG123" s="9"/>
      <c r="AH123" s="23"/>
      <c r="AI123" s="3"/>
      <c r="AJ123" s="19"/>
      <c r="AK123" s="3"/>
      <c r="AL123" s="23"/>
      <c r="AM123" s="183">
        <v>1</v>
      </c>
      <c r="AN123" s="19" t="s">
        <v>1969</v>
      </c>
      <c r="AO123" s="9">
        <v>1</v>
      </c>
      <c r="AP123" s="19" t="s">
        <v>1440</v>
      </c>
      <c r="AQ123" s="9">
        <v>1</v>
      </c>
      <c r="AR123" s="19" t="s">
        <v>212</v>
      </c>
      <c r="AS123" s="3" t="s">
        <v>129</v>
      </c>
      <c r="AT123" s="23" t="s">
        <v>210</v>
      </c>
      <c r="AU123" s="183">
        <v>1</v>
      </c>
      <c r="AV123" s="19" t="s">
        <v>1440</v>
      </c>
      <c r="AW123" s="9">
        <v>1</v>
      </c>
      <c r="AX123" s="23" t="s">
        <v>1441</v>
      </c>
      <c r="AY123" s="3">
        <v>1</v>
      </c>
      <c r="AZ123" s="19" t="s">
        <v>212</v>
      </c>
      <c r="BA123" s="3" t="s">
        <v>129</v>
      </c>
      <c r="BB123" s="30" t="s">
        <v>235</v>
      </c>
    </row>
    <row r="124" spans="1:54" ht="17.25" customHeight="1">
      <c r="A124">
        <v>82</v>
      </c>
      <c r="B124" s="13">
        <v>76</v>
      </c>
      <c r="C124" s="13"/>
      <c r="D124" s="3" t="s">
        <v>119</v>
      </c>
      <c r="E124" s="14"/>
      <c r="F124" s="16" t="s">
        <v>41</v>
      </c>
      <c r="G124" s="181"/>
      <c r="H124" s="3"/>
      <c r="I124" s="9"/>
      <c r="J124" s="23"/>
      <c r="K124" s="3"/>
      <c r="L124" s="19"/>
      <c r="M124" s="3"/>
      <c r="N124" s="23"/>
      <c r="O124" s="182"/>
      <c r="P124" s="19"/>
      <c r="Q124" s="9"/>
      <c r="R124" s="23"/>
      <c r="S124" s="3"/>
      <c r="T124" s="19"/>
      <c r="U124" s="3"/>
      <c r="V124" s="23"/>
      <c r="W124" s="182"/>
      <c r="X124" s="19"/>
      <c r="Y124" s="9"/>
      <c r="Z124" s="23"/>
      <c r="AA124" s="3"/>
      <c r="AB124" s="19"/>
      <c r="AC124" s="3"/>
      <c r="AD124" s="23"/>
      <c r="AE124" s="184"/>
      <c r="AF124" s="19"/>
      <c r="AG124" s="9"/>
      <c r="AH124" s="23"/>
      <c r="AI124" s="3"/>
      <c r="AJ124" s="19"/>
      <c r="AK124" s="3"/>
      <c r="AL124" s="23"/>
      <c r="AM124" s="183">
        <v>1</v>
      </c>
      <c r="AN124" s="19" t="s">
        <v>1970</v>
      </c>
      <c r="AO124" s="9">
        <v>1</v>
      </c>
      <c r="AP124" s="19" t="s">
        <v>1442</v>
      </c>
      <c r="AQ124" s="9">
        <v>1</v>
      </c>
      <c r="AR124" s="19" t="s">
        <v>213</v>
      </c>
      <c r="AS124" s="3" t="s">
        <v>129</v>
      </c>
      <c r="AT124" s="23" t="s">
        <v>211</v>
      </c>
      <c r="AU124" s="183">
        <v>1</v>
      </c>
      <c r="AV124" s="19" t="s">
        <v>1442</v>
      </c>
      <c r="AW124" s="9">
        <v>1</v>
      </c>
      <c r="AX124" s="23" t="s">
        <v>1443</v>
      </c>
      <c r="AY124" s="3">
        <v>1</v>
      </c>
      <c r="AZ124" s="19" t="s">
        <v>213</v>
      </c>
      <c r="BA124" s="3" t="s">
        <v>129</v>
      </c>
      <c r="BB124" s="30" t="s">
        <v>236</v>
      </c>
    </row>
    <row r="125" spans="1:54" ht="17.25" customHeight="1">
      <c r="A125">
        <v>83</v>
      </c>
      <c r="B125" s="13"/>
      <c r="C125" s="13"/>
      <c r="D125" s="4"/>
      <c r="E125" s="15"/>
      <c r="F125" s="17" t="s">
        <v>30</v>
      </c>
      <c r="G125" s="177"/>
      <c r="H125" s="4"/>
      <c r="I125" s="10"/>
      <c r="J125" s="24"/>
      <c r="K125" s="4"/>
      <c r="L125" s="20"/>
      <c r="M125" s="4"/>
      <c r="N125" s="24"/>
      <c r="O125" s="241"/>
      <c r="P125" s="20"/>
      <c r="Q125" s="10"/>
      <c r="R125" s="24"/>
      <c r="S125" s="4"/>
      <c r="T125" s="20"/>
      <c r="U125" s="4"/>
      <c r="V125" s="24"/>
      <c r="W125" s="178"/>
      <c r="X125" s="20"/>
      <c r="Y125" s="10"/>
      <c r="Z125" s="24"/>
      <c r="AA125" s="4"/>
      <c r="AB125" s="20"/>
      <c r="AC125" s="4"/>
      <c r="AD125" s="24"/>
      <c r="AE125" s="180"/>
      <c r="AF125" s="20"/>
      <c r="AG125" s="10"/>
      <c r="AH125" s="24"/>
      <c r="AI125" s="4"/>
      <c r="AJ125" s="20"/>
      <c r="AK125" s="4"/>
      <c r="AL125" s="24"/>
      <c r="AM125" s="243"/>
      <c r="AN125" s="20"/>
      <c r="AO125" s="10"/>
      <c r="AP125" s="20"/>
      <c r="AQ125" s="10"/>
      <c r="AR125" s="20"/>
      <c r="AS125" s="4"/>
      <c r="AT125" s="24"/>
      <c r="AU125" s="180"/>
      <c r="AV125" s="20"/>
      <c r="AW125" s="10"/>
      <c r="AX125" s="24"/>
      <c r="AY125" s="4"/>
      <c r="AZ125" s="20"/>
      <c r="BA125" s="4"/>
      <c r="BB125" s="29"/>
    </row>
    <row r="126" spans="1:54" ht="17.25" customHeight="1">
      <c r="A126">
        <v>84</v>
      </c>
      <c r="B126" s="13">
        <v>77</v>
      </c>
      <c r="C126" s="13"/>
      <c r="D126" s="3" t="s">
        <v>120</v>
      </c>
      <c r="E126" s="14"/>
      <c r="F126" s="16" t="s">
        <v>92</v>
      </c>
      <c r="G126" s="181">
        <v>1</v>
      </c>
      <c r="H126" s="186" t="s">
        <v>191</v>
      </c>
      <c r="I126" s="9">
        <v>1</v>
      </c>
      <c r="J126" s="23" t="s">
        <v>1444</v>
      </c>
      <c r="K126" s="3">
        <v>1</v>
      </c>
      <c r="L126" s="19" t="s">
        <v>1416</v>
      </c>
      <c r="M126" s="3" t="s">
        <v>129</v>
      </c>
      <c r="N126" s="23" t="s">
        <v>1406</v>
      </c>
      <c r="O126" s="8">
        <v>1</v>
      </c>
      <c r="P126" s="186" t="s">
        <v>185</v>
      </c>
      <c r="Q126" s="9">
        <v>1</v>
      </c>
      <c r="R126" s="23" t="s">
        <v>1417</v>
      </c>
      <c r="S126" s="3">
        <v>1</v>
      </c>
      <c r="T126" s="19" t="s">
        <v>1409</v>
      </c>
      <c r="U126" s="3" t="s">
        <v>129</v>
      </c>
      <c r="V126" s="23" t="s">
        <v>1407</v>
      </c>
      <c r="W126" s="182">
        <v>1</v>
      </c>
      <c r="X126" s="19" t="s">
        <v>177</v>
      </c>
      <c r="Y126" s="9">
        <v>1</v>
      </c>
      <c r="Z126" s="23" t="s">
        <v>173</v>
      </c>
      <c r="AA126" s="3">
        <v>1</v>
      </c>
      <c r="AB126" s="19" t="s">
        <v>1409</v>
      </c>
      <c r="AC126" s="3" t="s">
        <v>129</v>
      </c>
      <c r="AD126" s="23" t="s">
        <v>1414</v>
      </c>
      <c r="AE126" s="183">
        <v>1</v>
      </c>
      <c r="AF126" s="187" t="s">
        <v>173</v>
      </c>
      <c r="AG126" s="9">
        <v>1</v>
      </c>
      <c r="AH126" s="23" t="s">
        <v>173</v>
      </c>
      <c r="AI126" s="3">
        <v>1</v>
      </c>
      <c r="AJ126" s="19" t="s">
        <v>1445</v>
      </c>
      <c r="AK126" s="3" t="s">
        <v>129</v>
      </c>
      <c r="AL126" s="23" t="s">
        <v>1406</v>
      </c>
      <c r="AM126" s="183">
        <v>1</v>
      </c>
      <c r="AN126" s="19" t="s">
        <v>175</v>
      </c>
      <c r="AO126" s="9">
        <v>1</v>
      </c>
      <c r="AP126" s="19" t="s">
        <v>1446</v>
      </c>
      <c r="AQ126" s="9">
        <v>1</v>
      </c>
      <c r="AR126" s="19" t="s">
        <v>1419</v>
      </c>
      <c r="AS126" s="3" t="s">
        <v>129</v>
      </c>
      <c r="AT126" s="23" t="s">
        <v>1410</v>
      </c>
      <c r="AU126" s="183">
        <v>1</v>
      </c>
      <c r="AV126" s="187" t="s">
        <v>180</v>
      </c>
      <c r="AW126" s="9">
        <v>1</v>
      </c>
      <c r="AX126" s="23" t="s">
        <v>175</v>
      </c>
      <c r="AY126" s="3">
        <v>1</v>
      </c>
      <c r="AZ126" s="19" t="s">
        <v>1419</v>
      </c>
      <c r="BA126" s="3" t="s">
        <v>129</v>
      </c>
      <c r="BB126" s="30" t="s">
        <v>1447</v>
      </c>
    </row>
    <row r="127" spans="1:54" ht="17.25" customHeight="1">
      <c r="A127">
        <v>85</v>
      </c>
      <c r="B127" s="13">
        <v>78</v>
      </c>
      <c r="C127" s="13"/>
      <c r="D127" s="3" t="s">
        <v>120</v>
      </c>
      <c r="E127" s="14"/>
      <c r="F127" s="16" t="s">
        <v>18</v>
      </c>
      <c r="G127" s="181">
        <v>1</v>
      </c>
      <c r="H127" s="186" t="s">
        <v>192</v>
      </c>
      <c r="I127" s="9">
        <v>1</v>
      </c>
      <c r="J127" s="23" t="s">
        <v>1448</v>
      </c>
      <c r="K127" s="3">
        <v>1</v>
      </c>
      <c r="L127" s="19" t="s">
        <v>1445</v>
      </c>
      <c r="M127" s="3" t="s">
        <v>129</v>
      </c>
      <c r="N127" s="23" t="s">
        <v>1415</v>
      </c>
      <c r="O127" s="107">
        <v>1</v>
      </c>
      <c r="P127" s="186" t="s">
        <v>186</v>
      </c>
      <c r="Q127" s="9">
        <v>1</v>
      </c>
      <c r="R127" s="23" t="s">
        <v>1447</v>
      </c>
      <c r="S127" s="3">
        <v>1</v>
      </c>
      <c r="T127" s="19" t="s">
        <v>173</v>
      </c>
      <c r="U127" s="3" t="s">
        <v>129</v>
      </c>
      <c r="V127" s="23" t="s">
        <v>172</v>
      </c>
      <c r="W127" s="182">
        <v>1</v>
      </c>
      <c r="X127" s="19" t="s">
        <v>178</v>
      </c>
      <c r="Y127" s="9">
        <v>1</v>
      </c>
      <c r="Z127" s="23" t="s">
        <v>174</v>
      </c>
      <c r="AA127" s="3">
        <v>1</v>
      </c>
      <c r="AB127" s="19" t="s">
        <v>173</v>
      </c>
      <c r="AC127" s="3" t="s">
        <v>129</v>
      </c>
      <c r="AD127" s="23" t="s">
        <v>177</v>
      </c>
      <c r="AE127" s="183">
        <v>1</v>
      </c>
      <c r="AF127" s="187" t="s">
        <v>174</v>
      </c>
      <c r="AG127" s="9">
        <v>1</v>
      </c>
      <c r="AH127" s="23" t="s">
        <v>174</v>
      </c>
      <c r="AI127" s="3">
        <v>1</v>
      </c>
      <c r="AJ127" s="19" t="s">
        <v>166</v>
      </c>
      <c r="AK127" s="3" t="s">
        <v>129</v>
      </c>
      <c r="AL127" s="23" t="s">
        <v>1415</v>
      </c>
      <c r="AM127" s="188">
        <v>1</v>
      </c>
      <c r="AN127" s="19" t="s">
        <v>176</v>
      </c>
      <c r="AO127" s="9">
        <v>1</v>
      </c>
      <c r="AP127" s="19" t="s">
        <v>181</v>
      </c>
      <c r="AQ127" s="9">
        <v>1</v>
      </c>
      <c r="AR127" s="19" t="s">
        <v>175</v>
      </c>
      <c r="AS127" s="3" t="s">
        <v>129</v>
      </c>
      <c r="AT127" s="23" t="s">
        <v>174</v>
      </c>
      <c r="AU127" s="183">
        <v>1</v>
      </c>
      <c r="AV127" s="187" t="s">
        <v>181</v>
      </c>
      <c r="AW127" s="9">
        <v>1</v>
      </c>
      <c r="AX127" s="23" t="s">
        <v>176</v>
      </c>
      <c r="AY127" s="3">
        <v>1</v>
      </c>
      <c r="AZ127" s="19" t="s">
        <v>175</v>
      </c>
      <c r="BA127" s="3" t="s">
        <v>129</v>
      </c>
      <c r="BB127" s="30" t="s">
        <v>1449</v>
      </c>
    </row>
    <row r="128" spans="1:54" ht="17.25" customHeight="1">
      <c r="A128">
        <v>86</v>
      </c>
      <c r="B128" s="13">
        <v>79</v>
      </c>
      <c r="C128" s="13"/>
      <c r="D128" s="3" t="s">
        <v>120</v>
      </c>
      <c r="E128" s="14"/>
      <c r="F128" s="16" t="s">
        <v>19</v>
      </c>
      <c r="G128" s="181">
        <v>1</v>
      </c>
      <c r="H128" s="186" t="s">
        <v>193</v>
      </c>
      <c r="I128" s="9">
        <v>1</v>
      </c>
      <c r="J128" s="23" t="s">
        <v>1450</v>
      </c>
      <c r="K128" s="3">
        <v>1</v>
      </c>
      <c r="L128" s="19" t="s">
        <v>166</v>
      </c>
      <c r="M128" s="6"/>
      <c r="N128" s="25"/>
      <c r="O128" s="8">
        <v>1</v>
      </c>
      <c r="P128" s="186" t="s">
        <v>187</v>
      </c>
      <c r="Q128" s="9">
        <v>1</v>
      </c>
      <c r="R128" s="23" t="s">
        <v>1449</v>
      </c>
      <c r="S128" s="3">
        <v>1</v>
      </c>
      <c r="T128" s="19" t="s">
        <v>174</v>
      </c>
      <c r="U128" s="6"/>
      <c r="V128" s="25"/>
      <c r="W128" s="182">
        <v>1</v>
      </c>
      <c r="X128" s="19" t="s">
        <v>179</v>
      </c>
      <c r="Y128" s="9">
        <v>1</v>
      </c>
      <c r="Z128" s="23" t="s">
        <v>175</v>
      </c>
      <c r="AA128" s="3">
        <v>1</v>
      </c>
      <c r="AB128" s="19" t="s">
        <v>174</v>
      </c>
      <c r="AC128" s="6"/>
      <c r="AD128" s="25"/>
      <c r="AE128" s="183">
        <v>1</v>
      </c>
      <c r="AF128" s="187" t="s">
        <v>175</v>
      </c>
      <c r="AG128" s="9">
        <v>1</v>
      </c>
      <c r="AH128" s="23" t="s">
        <v>175</v>
      </c>
      <c r="AI128" s="3">
        <v>1</v>
      </c>
      <c r="AJ128" s="19" t="s">
        <v>167</v>
      </c>
      <c r="AK128" s="6"/>
      <c r="AL128" s="25"/>
      <c r="AM128" s="183">
        <v>1</v>
      </c>
      <c r="AN128" s="19" t="s">
        <v>177</v>
      </c>
      <c r="AO128" s="9">
        <v>1</v>
      </c>
      <c r="AP128" s="19" t="s">
        <v>182</v>
      </c>
      <c r="AQ128" s="9">
        <v>1</v>
      </c>
      <c r="AR128" s="19" t="s">
        <v>176</v>
      </c>
      <c r="AS128" s="6"/>
      <c r="AT128" s="25"/>
      <c r="AU128" s="183">
        <v>1</v>
      </c>
      <c r="AV128" s="187" t="s">
        <v>182</v>
      </c>
      <c r="AW128" s="9">
        <v>1</v>
      </c>
      <c r="AX128" s="23" t="s">
        <v>177</v>
      </c>
      <c r="AY128" s="3">
        <v>1</v>
      </c>
      <c r="AZ128" s="19" t="s">
        <v>176</v>
      </c>
      <c r="BA128" s="6"/>
      <c r="BB128" s="31"/>
    </row>
    <row r="129" spans="1:54" ht="17.25" customHeight="1">
      <c r="A129">
        <v>87</v>
      </c>
      <c r="B129" s="13">
        <v>80</v>
      </c>
      <c r="C129" s="13"/>
      <c r="D129" s="3" t="s">
        <v>120</v>
      </c>
      <c r="E129" s="14"/>
      <c r="F129" s="16" t="s">
        <v>93</v>
      </c>
      <c r="G129" s="181">
        <v>1</v>
      </c>
      <c r="H129" s="186" t="s">
        <v>194</v>
      </c>
      <c r="I129" s="9">
        <v>1</v>
      </c>
      <c r="J129" s="23" t="s">
        <v>193</v>
      </c>
      <c r="K129" s="3">
        <v>1</v>
      </c>
      <c r="L129" s="19" t="s">
        <v>167</v>
      </c>
      <c r="M129" s="3" t="s">
        <v>129</v>
      </c>
      <c r="N129" s="23" t="s">
        <v>1421</v>
      </c>
      <c r="O129" s="107">
        <v>1</v>
      </c>
      <c r="P129" s="186" t="s">
        <v>188</v>
      </c>
      <c r="Q129" s="9">
        <v>1</v>
      </c>
      <c r="R129" s="23" t="s">
        <v>180</v>
      </c>
      <c r="S129" s="3">
        <v>1</v>
      </c>
      <c r="T129" s="19" t="s">
        <v>175</v>
      </c>
      <c r="U129" s="3" t="s">
        <v>129</v>
      </c>
      <c r="V129" s="23" t="s">
        <v>174</v>
      </c>
      <c r="W129" s="182">
        <v>1</v>
      </c>
      <c r="X129" s="19" t="s">
        <v>180</v>
      </c>
      <c r="Y129" s="9">
        <v>1</v>
      </c>
      <c r="Z129" s="23" t="s">
        <v>176</v>
      </c>
      <c r="AA129" s="3">
        <v>1</v>
      </c>
      <c r="AB129" s="19" t="s">
        <v>175</v>
      </c>
      <c r="AC129" s="3" t="s">
        <v>129</v>
      </c>
      <c r="AD129" s="23" t="s">
        <v>1449</v>
      </c>
      <c r="AE129" s="183">
        <v>1</v>
      </c>
      <c r="AF129" s="187" t="s">
        <v>176</v>
      </c>
      <c r="AG129" s="9">
        <v>1</v>
      </c>
      <c r="AH129" s="23" t="s">
        <v>176</v>
      </c>
      <c r="AI129" s="3">
        <v>1</v>
      </c>
      <c r="AJ129" s="19" t="s">
        <v>168</v>
      </c>
      <c r="AK129" s="3" t="s">
        <v>129</v>
      </c>
      <c r="AL129" s="23" t="s">
        <v>1421</v>
      </c>
      <c r="AM129" s="188">
        <v>1</v>
      </c>
      <c r="AN129" s="19" t="s">
        <v>178</v>
      </c>
      <c r="AO129" s="9">
        <v>1</v>
      </c>
      <c r="AP129" s="19" t="s">
        <v>183</v>
      </c>
      <c r="AQ129" s="9">
        <v>1</v>
      </c>
      <c r="AR129" s="19" t="s">
        <v>177</v>
      </c>
      <c r="AS129" s="3" t="s">
        <v>129</v>
      </c>
      <c r="AT129" s="23" t="s">
        <v>176</v>
      </c>
      <c r="AU129" s="183">
        <v>1</v>
      </c>
      <c r="AV129" s="187" t="s">
        <v>183</v>
      </c>
      <c r="AW129" s="9">
        <v>1</v>
      </c>
      <c r="AX129" s="23" t="s">
        <v>178</v>
      </c>
      <c r="AY129" s="3">
        <v>1</v>
      </c>
      <c r="AZ129" s="19" t="s">
        <v>177</v>
      </c>
      <c r="BA129" s="3" t="s">
        <v>129</v>
      </c>
      <c r="BB129" s="30" t="s">
        <v>1451</v>
      </c>
    </row>
    <row r="130" spans="1:54" ht="17.25" customHeight="1">
      <c r="A130">
        <v>88</v>
      </c>
      <c r="B130" s="13">
        <v>81</v>
      </c>
      <c r="C130" s="13"/>
      <c r="D130" s="3" t="s">
        <v>120</v>
      </c>
      <c r="E130" s="14"/>
      <c r="F130" s="16" t="s">
        <v>94</v>
      </c>
      <c r="G130" s="181">
        <v>1</v>
      </c>
      <c r="H130" s="186" t="s">
        <v>195</v>
      </c>
      <c r="I130" s="9">
        <v>1</v>
      </c>
      <c r="J130" s="23" t="s">
        <v>194</v>
      </c>
      <c r="K130" s="3">
        <v>1</v>
      </c>
      <c r="L130" s="19" t="s">
        <v>168</v>
      </c>
      <c r="M130" s="3" t="s">
        <v>129</v>
      </c>
      <c r="N130" s="23" t="s">
        <v>1412</v>
      </c>
      <c r="O130" s="8">
        <v>1</v>
      </c>
      <c r="P130" s="186" t="s">
        <v>189</v>
      </c>
      <c r="Q130" s="9">
        <v>1</v>
      </c>
      <c r="R130" s="23" t="s">
        <v>181</v>
      </c>
      <c r="S130" s="3">
        <v>1</v>
      </c>
      <c r="T130" s="19" t="s">
        <v>176</v>
      </c>
      <c r="U130" s="3" t="s">
        <v>129</v>
      </c>
      <c r="V130" s="23" t="s">
        <v>175</v>
      </c>
      <c r="W130" s="182">
        <v>1</v>
      </c>
      <c r="X130" s="19" t="s">
        <v>181</v>
      </c>
      <c r="Y130" s="9">
        <v>1</v>
      </c>
      <c r="Z130" s="23" t="s">
        <v>177</v>
      </c>
      <c r="AA130" s="3">
        <v>1</v>
      </c>
      <c r="AB130" s="19" t="s">
        <v>176</v>
      </c>
      <c r="AC130" s="3" t="s">
        <v>129</v>
      </c>
      <c r="AD130" s="23" t="s">
        <v>180</v>
      </c>
      <c r="AE130" s="183">
        <v>1</v>
      </c>
      <c r="AF130" s="187" t="s">
        <v>177</v>
      </c>
      <c r="AG130" s="9">
        <v>1</v>
      </c>
      <c r="AH130" s="23" t="s">
        <v>177</v>
      </c>
      <c r="AI130" s="3">
        <v>1</v>
      </c>
      <c r="AJ130" s="19" t="s">
        <v>169</v>
      </c>
      <c r="AK130" s="3" t="s">
        <v>129</v>
      </c>
      <c r="AL130" s="23" t="s">
        <v>1412</v>
      </c>
      <c r="AM130" s="183">
        <v>1</v>
      </c>
      <c r="AN130" s="19" t="s">
        <v>179</v>
      </c>
      <c r="AO130" s="9">
        <v>1</v>
      </c>
      <c r="AP130" s="19" t="s">
        <v>184</v>
      </c>
      <c r="AQ130" s="9">
        <v>1</v>
      </c>
      <c r="AR130" s="19" t="s">
        <v>178</v>
      </c>
      <c r="AS130" s="3" t="s">
        <v>129</v>
      </c>
      <c r="AT130" s="23" t="s">
        <v>177</v>
      </c>
      <c r="AU130" s="183">
        <v>1</v>
      </c>
      <c r="AV130" s="187" t="s">
        <v>184</v>
      </c>
      <c r="AW130" s="9">
        <v>1</v>
      </c>
      <c r="AX130" s="23" t="s">
        <v>179</v>
      </c>
      <c r="AY130" s="3">
        <v>1</v>
      </c>
      <c r="AZ130" s="19" t="s">
        <v>178</v>
      </c>
      <c r="BA130" s="3" t="s">
        <v>129</v>
      </c>
      <c r="BB130" s="30" t="s">
        <v>1452</v>
      </c>
    </row>
    <row r="131" spans="1:54" ht="17.25" customHeight="1">
      <c r="A131">
        <v>89</v>
      </c>
      <c r="B131" s="13">
        <v>82</v>
      </c>
      <c r="C131" s="13"/>
      <c r="D131" s="3" t="s">
        <v>120</v>
      </c>
      <c r="E131" s="14"/>
      <c r="F131" s="16" t="s">
        <v>95</v>
      </c>
      <c r="G131" s="181">
        <v>1</v>
      </c>
      <c r="H131" s="186" t="s">
        <v>196</v>
      </c>
      <c r="I131" s="9">
        <v>1</v>
      </c>
      <c r="J131" s="23" t="s">
        <v>195</v>
      </c>
      <c r="K131" s="3">
        <v>1</v>
      </c>
      <c r="L131" s="19" t="s">
        <v>169</v>
      </c>
      <c r="M131" s="6"/>
      <c r="N131" s="25"/>
      <c r="O131" s="107">
        <v>1</v>
      </c>
      <c r="P131" s="186" t="s">
        <v>190</v>
      </c>
      <c r="Q131" s="9">
        <v>1</v>
      </c>
      <c r="R131" s="23" t="s">
        <v>182</v>
      </c>
      <c r="S131" s="3">
        <v>1</v>
      </c>
      <c r="T131" s="19" t="s">
        <v>177</v>
      </c>
      <c r="U131" s="6"/>
      <c r="V131" s="25"/>
      <c r="W131" s="182">
        <v>1</v>
      </c>
      <c r="X131" s="19" t="s">
        <v>182</v>
      </c>
      <c r="Y131" s="9">
        <v>1</v>
      </c>
      <c r="Z131" s="23" t="s">
        <v>178</v>
      </c>
      <c r="AA131" s="3">
        <v>1</v>
      </c>
      <c r="AB131" s="19" t="s">
        <v>177</v>
      </c>
      <c r="AC131" s="6"/>
      <c r="AD131" s="25"/>
      <c r="AE131" s="183">
        <v>1</v>
      </c>
      <c r="AF131" s="187" t="s">
        <v>178</v>
      </c>
      <c r="AG131" s="9">
        <v>1</v>
      </c>
      <c r="AH131" s="23" t="s">
        <v>178</v>
      </c>
      <c r="AI131" s="3">
        <v>1</v>
      </c>
      <c r="AJ131" s="19" t="s">
        <v>170</v>
      </c>
      <c r="AK131" s="6"/>
      <c r="AL131" s="25"/>
      <c r="AM131" s="188">
        <v>1</v>
      </c>
      <c r="AN131" s="19" t="s">
        <v>180</v>
      </c>
      <c r="AO131" s="9">
        <v>1</v>
      </c>
      <c r="AP131" s="19" t="s">
        <v>185</v>
      </c>
      <c r="AQ131" s="9">
        <v>1</v>
      </c>
      <c r="AR131" s="19" t="s">
        <v>179</v>
      </c>
      <c r="AS131" s="6"/>
      <c r="AT131" s="25"/>
      <c r="AU131" s="183">
        <v>1</v>
      </c>
      <c r="AV131" s="187" t="s">
        <v>185</v>
      </c>
      <c r="AW131" s="9">
        <v>1</v>
      </c>
      <c r="AX131" s="23" t="s">
        <v>180</v>
      </c>
      <c r="AY131" s="3">
        <v>1</v>
      </c>
      <c r="AZ131" s="19" t="s">
        <v>179</v>
      </c>
      <c r="BA131" s="6"/>
      <c r="BB131" s="31"/>
    </row>
    <row r="132" spans="1:54" ht="17.25" customHeight="1">
      <c r="A132">
        <v>90</v>
      </c>
      <c r="B132" s="13">
        <v>83</v>
      </c>
      <c r="C132" s="13"/>
      <c r="D132" s="3" t="s">
        <v>120</v>
      </c>
      <c r="E132" s="14"/>
      <c r="F132" s="16" t="s">
        <v>96</v>
      </c>
      <c r="G132" s="181">
        <v>1</v>
      </c>
      <c r="H132" s="186" t="s">
        <v>1476</v>
      </c>
      <c r="I132" s="9">
        <v>1</v>
      </c>
      <c r="J132" s="23" t="s">
        <v>196</v>
      </c>
      <c r="K132" s="3">
        <v>1</v>
      </c>
      <c r="L132" s="19" t="s">
        <v>170</v>
      </c>
      <c r="M132" s="6"/>
      <c r="N132" s="25"/>
      <c r="O132" s="8">
        <v>1</v>
      </c>
      <c r="P132" s="186" t="s">
        <v>1448</v>
      </c>
      <c r="Q132" s="9">
        <v>1</v>
      </c>
      <c r="R132" s="23" t="s">
        <v>183</v>
      </c>
      <c r="S132" s="3">
        <v>1</v>
      </c>
      <c r="T132" s="19" t="s">
        <v>178</v>
      </c>
      <c r="U132" s="6"/>
      <c r="V132" s="25"/>
      <c r="W132" s="182">
        <v>1</v>
      </c>
      <c r="X132" s="19" t="s">
        <v>1454</v>
      </c>
      <c r="Y132" s="9">
        <v>1</v>
      </c>
      <c r="Z132" s="23" t="s">
        <v>179</v>
      </c>
      <c r="AA132" s="3">
        <v>1</v>
      </c>
      <c r="AB132" s="19" t="s">
        <v>178</v>
      </c>
      <c r="AC132" s="6"/>
      <c r="AD132" s="25"/>
      <c r="AE132" s="183">
        <v>1</v>
      </c>
      <c r="AF132" s="187" t="s">
        <v>1449</v>
      </c>
      <c r="AG132" s="9">
        <v>1</v>
      </c>
      <c r="AH132" s="23" t="s">
        <v>179</v>
      </c>
      <c r="AI132" s="3">
        <v>1</v>
      </c>
      <c r="AJ132" s="19" t="s">
        <v>171</v>
      </c>
      <c r="AK132" s="6"/>
      <c r="AL132" s="25"/>
      <c r="AM132" s="183">
        <v>1</v>
      </c>
      <c r="AN132" s="19" t="s">
        <v>1451</v>
      </c>
      <c r="AO132" s="9">
        <v>1</v>
      </c>
      <c r="AP132" s="19" t="s">
        <v>186</v>
      </c>
      <c r="AQ132" s="9">
        <v>1</v>
      </c>
      <c r="AR132" s="19" t="s">
        <v>180</v>
      </c>
      <c r="AS132" s="6"/>
      <c r="AT132" s="25"/>
      <c r="AU132" s="183">
        <v>1</v>
      </c>
      <c r="AV132" s="187" t="s">
        <v>1460</v>
      </c>
      <c r="AW132" s="9">
        <v>1</v>
      </c>
      <c r="AX132" s="23" t="s">
        <v>181</v>
      </c>
      <c r="AY132" s="3">
        <v>1</v>
      </c>
      <c r="AZ132" s="19" t="s">
        <v>180</v>
      </c>
      <c r="BA132" s="6"/>
      <c r="BB132" s="31"/>
    </row>
    <row r="133" spans="1:54" ht="17.25" customHeight="1">
      <c r="A133">
        <v>91</v>
      </c>
      <c r="B133" s="13"/>
      <c r="C133" s="13"/>
      <c r="D133" s="3"/>
      <c r="E133" s="14"/>
      <c r="F133" s="16" t="s">
        <v>214</v>
      </c>
      <c r="G133" s="181"/>
      <c r="H133" s="3"/>
      <c r="I133" s="9"/>
      <c r="J133" s="23"/>
      <c r="K133" s="3"/>
      <c r="L133" s="19"/>
      <c r="M133" s="3" t="s">
        <v>129</v>
      </c>
      <c r="N133" s="23" t="s">
        <v>1418</v>
      </c>
      <c r="O133" s="193"/>
      <c r="P133" s="19"/>
      <c r="Q133" s="9"/>
      <c r="R133" s="23"/>
      <c r="S133" s="3"/>
      <c r="T133" s="19"/>
      <c r="U133" s="3" t="s">
        <v>129</v>
      </c>
      <c r="V133" s="23" t="s">
        <v>1410</v>
      </c>
      <c r="W133" s="182"/>
      <c r="X133" s="19"/>
      <c r="Y133" s="9"/>
      <c r="Z133" s="23"/>
      <c r="AA133" s="3"/>
      <c r="AB133" s="19"/>
      <c r="AC133" s="3" t="s">
        <v>129</v>
      </c>
      <c r="AD133" s="23" t="s">
        <v>1447</v>
      </c>
      <c r="AE133" s="184"/>
      <c r="AF133" s="19"/>
      <c r="AG133" s="9"/>
      <c r="AH133" s="23"/>
      <c r="AI133" s="3"/>
      <c r="AJ133" s="19"/>
      <c r="AK133" s="3" t="s">
        <v>129</v>
      </c>
      <c r="AL133" s="23" t="s">
        <v>1418</v>
      </c>
      <c r="AM133" s="194"/>
      <c r="AN133" s="19"/>
      <c r="AO133" s="9"/>
      <c r="AP133" s="19"/>
      <c r="AQ133" s="9"/>
      <c r="AR133" s="19"/>
      <c r="AS133" s="3" t="s">
        <v>129</v>
      </c>
      <c r="AT133" s="23" t="s">
        <v>1411</v>
      </c>
      <c r="AU133" s="184"/>
      <c r="AV133" s="19"/>
      <c r="AW133" s="9"/>
      <c r="AX133" s="23"/>
      <c r="AY133" s="3"/>
      <c r="AZ133" s="19"/>
      <c r="BA133" s="3" t="s">
        <v>129</v>
      </c>
      <c r="BB133" s="30" t="s">
        <v>1446</v>
      </c>
    </row>
    <row r="134" spans="1:54" ht="17.25" customHeight="1">
      <c r="A134">
        <v>92</v>
      </c>
      <c r="B134" s="13"/>
      <c r="C134" s="13"/>
      <c r="D134" s="4"/>
      <c r="E134" s="15"/>
      <c r="F134" s="17" t="s">
        <v>31</v>
      </c>
      <c r="G134" s="177"/>
      <c r="H134" s="4"/>
      <c r="I134" s="11"/>
      <c r="J134" s="26"/>
      <c r="K134" s="5" t="s">
        <v>25</v>
      </c>
      <c r="L134" s="21"/>
      <c r="M134" s="5"/>
      <c r="N134" s="26"/>
      <c r="O134" s="189"/>
      <c r="P134" s="21"/>
      <c r="Q134" s="11"/>
      <c r="R134" s="26"/>
      <c r="S134" s="5" t="s">
        <v>26</v>
      </c>
      <c r="T134" s="21"/>
      <c r="U134" s="5"/>
      <c r="V134" s="26"/>
      <c r="W134" s="189"/>
      <c r="X134" s="21"/>
      <c r="Y134" s="11"/>
      <c r="Z134" s="26"/>
      <c r="AA134" s="5" t="s">
        <v>25</v>
      </c>
      <c r="AB134" s="21"/>
      <c r="AC134" s="5"/>
      <c r="AD134" s="26"/>
      <c r="AE134" s="190"/>
      <c r="AF134" s="21"/>
      <c r="AG134" s="11"/>
      <c r="AH134" s="26"/>
      <c r="AI134" s="5" t="s">
        <v>26</v>
      </c>
      <c r="AJ134" s="21"/>
      <c r="AK134" s="5"/>
      <c r="AL134" s="26"/>
      <c r="AM134" s="190"/>
      <c r="AN134" s="21"/>
      <c r="AO134" s="11"/>
      <c r="AP134" s="21"/>
      <c r="AQ134" s="11" t="s">
        <v>125</v>
      </c>
      <c r="AR134" s="21"/>
      <c r="AS134" s="5"/>
      <c r="AT134" s="26"/>
      <c r="AU134" s="190"/>
      <c r="AV134" s="21"/>
      <c r="AW134" s="11"/>
      <c r="AX134" s="26"/>
      <c r="AY134" s="5" t="s">
        <v>126</v>
      </c>
      <c r="AZ134" s="21"/>
      <c r="BA134" s="5"/>
      <c r="BB134" s="32"/>
    </row>
    <row r="135" spans="1:54" ht="17.25" customHeight="1">
      <c r="A135">
        <v>105</v>
      </c>
      <c r="B135" s="13"/>
      <c r="C135" s="13"/>
      <c r="D135" s="4"/>
      <c r="E135" s="15"/>
      <c r="F135" s="17" t="s">
        <v>20</v>
      </c>
      <c r="G135" s="177"/>
      <c r="H135" s="4"/>
      <c r="I135" s="10"/>
      <c r="J135" s="24"/>
      <c r="K135" s="4"/>
      <c r="L135" s="20"/>
      <c r="M135" s="4"/>
      <c r="N135" s="24"/>
      <c r="O135" s="241"/>
      <c r="P135" s="20"/>
      <c r="Q135" s="10"/>
      <c r="R135" s="24"/>
      <c r="S135" s="4"/>
      <c r="T135" s="20"/>
      <c r="U135" s="4"/>
      <c r="V135" s="24"/>
      <c r="W135" s="178"/>
      <c r="X135" s="20"/>
      <c r="Y135" s="10"/>
      <c r="Z135" s="24"/>
      <c r="AA135" s="4"/>
      <c r="AB135" s="20"/>
      <c r="AC135" s="4"/>
      <c r="AD135" s="24"/>
      <c r="AE135" s="180"/>
      <c r="AF135" s="20"/>
      <c r="AG135" s="10"/>
      <c r="AH135" s="24"/>
      <c r="AI135" s="4"/>
      <c r="AJ135" s="20"/>
      <c r="AK135" s="4"/>
      <c r="AL135" s="24"/>
      <c r="AM135" s="243"/>
      <c r="AN135" s="20"/>
      <c r="AO135" s="10"/>
      <c r="AP135" s="20"/>
      <c r="AQ135" s="10"/>
      <c r="AR135" s="20"/>
      <c r="AS135" s="4"/>
      <c r="AT135" s="24"/>
      <c r="AU135" s="180"/>
      <c r="AV135" s="20"/>
      <c r="AW135" s="10"/>
      <c r="AX135" s="24"/>
      <c r="AY135" s="4"/>
      <c r="AZ135" s="20"/>
      <c r="BA135" s="4"/>
      <c r="BB135" s="29"/>
    </row>
    <row r="136" spans="1:54" ht="17.25" customHeight="1">
      <c r="A136">
        <v>106</v>
      </c>
      <c r="B136" s="13">
        <v>96</v>
      </c>
      <c r="C136" s="13"/>
      <c r="D136" s="3" t="s">
        <v>123</v>
      </c>
      <c r="E136" s="14"/>
      <c r="F136" s="16" t="s">
        <v>21</v>
      </c>
      <c r="G136" s="181">
        <v>1</v>
      </c>
      <c r="H136" s="186" t="s">
        <v>1484</v>
      </c>
      <c r="I136" s="9">
        <v>1</v>
      </c>
      <c r="J136" s="23" t="s">
        <v>1461</v>
      </c>
      <c r="K136" s="3">
        <v>1</v>
      </c>
      <c r="L136" s="19" t="s">
        <v>1449</v>
      </c>
      <c r="M136" s="3" t="s">
        <v>129</v>
      </c>
      <c r="N136" s="23" t="s">
        <v>1407</v>
      </c>
      <c r="O136" s="8">
        <v>1</v>
      </c>
      <c r="P136" s="186" t="s">
        <v>1480</v>
      </c>
      <c r="Q136" s="9">
        <v>1</v>
      </c>
      <c r="R136" s="23" t="s">
        <v>1450</v>
      </c>
      <c r="S136" s="3">
        <v>1</v>
      </c>
      <c r="T136" s="19" t="s">
        <v>1459</v>
      </c>
      <c r="U136" s="3" t="s">
        <v>129</v>
      </c>
      <c r="V136" s="23" t="s">
        <v>1453</v>
      </c>
      <c r="W136" s="182">
        <v>1</v>
      </c>
      <c r="X136" s="187" t="s">
        <v>192</v>
      </c>
      <c r="Y136" s="9">
        <v>1</v>
      </c>
      <c r="Z136" s="23" t="s">
        <v>188</v>
      </c>
      <c r="AA136" s="3">
        <v>1</v>
      </c>
      <c r="AB136" s="19" t="s">
        <v>1459</v>
      </c>
      <c r="AC136" s="3" t="s">
        <v>129</v>
      </c>
      <c r="AD136" s="23" t="s">
        <v>1457</v>
      </c>
      <c r="AE136" s="183">
        <v>1</v>
      </c>
      <c r="AF136" s="19" t="s">
        <v>188</v>
      </c>
      <c r="AG136" s="9">
        <v>1</v>
      </c>
      <c r="AH136" s="23" t="s">
        <v>188</v>
      </c>
      <c r="AI136" s="3">
        <v>1</v>
      </c>
      <c r="AJ136" s="19" t="s">
        <v>1446</v>
      </c>
      <c r="AK136" s="3" t="s">
        <v>129</v>
      </c>
      <c r="AL136" s="23" t="s">
        <v>1407</v>
      </c>
      <c r="AM136" s="183">
        <v>1</v>
      </c>
      <c r="AN136" s="19" t="s">
        <v>193</v>
      </c>
      <c r="AO136" s="9">
        <v>1</v>
      </c>
      <c r="AP136" s="19" t="s">
        <v>198</v>
      </c>
      <c r="AQ136" s="9">
        <v>1</v>
      </c>
      <c r="AR136" s="19" t="s">
        <v>1450</v>
      </c>
      <c r="AS136" s="3" t="s">
        <v>129</v>
      </c>
      <c r="AT136" s="23" t="s">
        <v>1457</v>
      </c>
      <c r="AU136" s="183">
        <v>1</v>
      </c>
      <c r="AV136" s="187" t="s">
        <v>198</v>
      </c>
      <c r="AW136" s="9">
        <v>1</v>
      </c>
      <c r="AX136" s="23" t="s">
        <v>193</v>
      </c>
      <c r="AY136" s="3">
        <v>1</v>
      </c>
      <c r="AZ136" s="19" t="s">
        <v>1450</v>
      </c>
      <c r="BA136" s="3" t="s">
        <v>129</v>
      </c>
      <c r="BB136" s="30" t="s">
        <v>1462</v>
      </c>
    </row>
    <row r="137" spans="1:54" ht="17.25" customHeight="1">
      <c r="A137">
        <v>107</v>
      </c>
      <c r="B137" s="13">
        <v>97</v>
      </c>
      <c r="C137" s="13"/>
      <c r="D137" s="3" t="s">
        <v>123</v>
      </c>
      <c r="E137" s="14"/>
      <c r="F137" s="16" t="s">
        <v>106</v>
      </c>
      <c r="G137" s="181">
        <v>1</v>
      </c>
      <c r="H137" s="186" t="s">
        <v>1478</v>
      </c>
      <c r="I137" s="9">
        <v>1</v>
      </c>
      <c r="J137" s="23" t="s">
        <v>1463</v>
      </c>
      <c r="K137" s="3">
        <v>1</v>
      </c>
      <c r="L137" s="19" t="s">
        <v>1446</v>
      </c>
      <c r="M137" s="3" t="s">
        <v>129</v>
      </c>
      <c r="N137" s="23" t="s">
        <v>172</v>
      </c>
      <c r="O137" s="8">
        <v>1</v>
      </c>
      <c r="P137" s="186" t="s">
        <v>1482</v>
      </c>
      <c r="Q137" s="9">
        <v>1</v>
      </c>
      <c r="R137" s="23" t="s">
        <v>1464</v>
      </c>
      <c r="S137" s="3">
        <v>1</v>
      </c>
      <c r="T137" s="19" t="s">
        <v>188</v>
      </c>
      <c r="U137" s="3" t="s">
        <v>129</v>
      </c>
      <c r="V137" s="23" t="s">
        <v>185</v>
      </c>
      <c r="W137" s="182">
        <v>1</v>
      </c>
      <c r="X137" s="187" t="s">
        <v>193</v>
      </c>
      <c r="Y137" s="9">
        <v>1</v>
      </c>
      <c r="Z137" s="23" t="s">
        <v>189</v>
      </c>
      <c r="AA137" s="3">
        <v>1</v>
      </c>
      <c r="AB137" s="19" t="s">
        <v>188</v>
      </c>
      <c r="AC137" s="3" t="s">
        <v>129</v>
      </c>
      <c r="AD137" s="23" t="s">
        <v>190</v>
      </c>
      <c r="AE137" s="183">
        <v>1</v>
      </c>
      <c r="AF137" s="19" t="s">
        <v>189</v>
      </c>
      <c r="AG137" s="9">
        <v>1</v>
      </c>
      <c r="AH137" s="23" t="s">
        <v>189</v>
      </c>
      <c r="AI137" s="3">
        <v>1</v>
      </c>
      <c r="AJ137" s="19" t="s">
        <v>181</v>
      </c>
      <c r="AK137" s="3" t="s">
        <v>129</v>
      </c>
      <c r="AL137" s="23" t="s">
        <v>172</v>
      </c>
      <c r="AM137" s="183">
        <v>1</v>
      </c>
      <c r="AN137" s="19" t="s">
        <v>194</v>
      </c>
      <c r="AO137" s="9">
        <v>1</v>
      </c>
      <c r="AP137" s="19" t="s">
        <v>199</v>
      </c>
      <c r="AQ137" s="9">
        <v>1</v>
      </c>
      <c r="AR137" s="19" t="s">
        <v>193</v>
      </c>
      <c r="AS137" s="3" t="s">
        <v>129</v>
      </c>
      <c r="AT137" s="23" t="s">
        <v>190</v>
      </c>
      <c r="AU137" s="183">
        <v>1</v>
      </c>
      <c r="AV137" s="187" t="s">
        <v>199</v>
      </c>
      <c r="AW137" s="9">
        <v>1</v>
      </c>
      <c r="AX137" s="23" t="s">
        <v>194</v>
      </c>
      <c r="AY137" s="3">
        <v>1</v>
      </c>
      <c r="AZ137" s="19" t="s">
        <v>193</v>
      </c>
      <c r="BA137" s="3" t="s">
        <v>129</v>
      </c>
      <c r="BB137" s="30" t="s">
        <v>195</v>
      </c>
    </row>
    <row r="138" spans="1:54" ht="17.25" customHeight="1">
      <c r="A138">
        <v>108</v>
      </c>
      <c r="B138" s="13">
        <v>98</v>
      </c>
      <c r="C138" s="13"/>
      <c r="D138" s="3" t="s">
        <v>123</v>
      </c>
      <c r="E138" s="14"/>
      <c r="F138" s="16" t="s">
        <v>107</v>
      </c>
      <c r="G138" s="181">
        <v>1</v>
      </c>
      <c r="H138" s="186" t="s">
        <v>1486</v>
      </c>
      <c r="I138" s="9">
        <v>1</v>
      </c>
      <c r="J138" s="23" t="s">
        <v>239</v>
      </c>
      <c r="K138" s="3">
        <v>1</v>
      </c>
      <c r="L138" s="19" t="s">
        <v>181</v>
      </c>
      <c r="M138" s="3" t="s">
        <v>129</v>
      </c>
      <c r="N138" s="23" t="s">
        <v>173</v>
      </c>
      <c r="O138" s="8">
        <v>1</v>
      </c>
      <c r="P138" s="186" t="s">
        <v>1484</v>
      </c>
      <c r="Q138" s="9">
        <v>1</v>
      </c>
      <c r="R138" s="23" t="s">
        <v>194</v>
      </c>
      <c r="S138" s="3">
        <v>1</v>
      </c>
      <c r="T138" s="19" t="s">
        <v>189</v>
      </c>
      <c r="U138" s="3" t="s">
        <v>129</v>
      </c>
      <c r="V138" s="23" t="s">
        <v>186</v>
      </c>
      <c r="W138" s="182">
        <v>1</v>
      </c>
      <c r="X138" s="187" t="s">
        <v>194</v>
      </c>
      <c r="Y138" s="9">
        <v>1</v>
      </c>
      <c r="Z138" s="23" t="s">
        <v>190</v>
      </c>
      <c r="AA138" s="3">
        <v>1</v>
      </c>
      <c r="AB138" s="19" t="s">
        <v>189</v>
      </c>
      <c r="AC138" s="3" t="s">
        <v>129</v>
      </c>
      <c r="AD138" s="23" t="s">
        <v>191</v>
      </c>
      <c r="AE138" s="183">
        <v>1</v>
      </c>
      <c r="AF138" s="19" t="s">
        <v>190</v>
      </c>
      <c r="AG138" s="9">
        <v>1</v>
      </c>
      <c r="AH138" s="23" t="s">
        <v>190</v>
      </c>
      <c r="AI138" s="3">
        <v>1</v>
      </c>
      <c r="AJ138" s="19" t="s">
        <v>182</v>
      </c>
      <c r="AK138" s="3" t="s">
        <v>129</v>
      </c>
      <c r="AL138" s="23" t="s">
        <v>173</v>
      </c>
      <c r="AM138" s="188">
        <v>1</v>
      </c>
      <c r="AN138" s="19" t="s">
        <v>195</v>
      </c>
      <c r="AO138" s="9">
        <v>1</v>
      </c>
      <c r="AP138" s="19" t="s">
        <v>200</v>
      </c>
      <c r="AQ138" s="9">
        <v>1</v>
      </c>
      <c r="AR138" s="19" t="s">
        <v>194</v>
      </c>
      <c r="AS138" s="3" t="s">
        <v>129</v>
      </c>
      <c r="AT138" s="23" t="s">
        <v>191</v>
      </c>
      <c r="AU138" s="183">
        <v>1</v>
      </c>
      <c r="AV138" s="187" t="s">
        <v>200</v>
      </c>
      <c r="AW138" s="9">
        <v>1</v>
      </c>
      <c r="AX138" s="23" t="s">
        <v>195</v>
      </c>
      <c r="AY138" s="3">
        <v>1</v>
      </c>
      <c r="AZ138" s="19" t="s">
        <v>194</v>
      </c>
      <c r="BA138" s="3" t="s">
        <v>129</v>
      </c>
      <c r="BB138" s="30" t="s">
        <v>196</v>
      </c>
    </row>
    <row r="139" spans="1:54" ht="17.25" customHeight="1">
      <c r="A139">
        <v>109</v>
      </c>
      <c r="B139" s="13">
        <v>99</v>
      </c>
      <c r="C139" s="13"/>
      <c r="D139" s="3" t="s">
        <v>123</v>
      </c>
      <c r="E139" s="14"/>
      <c r="F139" s="16" t="s">
        <v>108</v>
      </c>
      <c r="G139" s="181">
        <v>1</v>
      </c>
      <c r="H139" s="3" t="s">
        <v>237</v>
      </c>
      <c r="I139" s="9">
        <v>1</v>
      </c>
      <c r="J139" s="23" t="s">
        <v>240</v>
      </c>
      <c r="K139" s="3">
        <v>1</v>
      </c>
      <c r="L139" s="19" t="s">
        <v>182</v>
      </c>
      <c r="M139" s="3" t="s">
        <v>129</v>
      </c>
      <c r="N139" s="23" t="s">
        <v>174</v>
      </c>
      <c r="O139" s="8">
        <v>1</v>
      </c>
      <c r="P139" s="186" t="s">
        <v>1478</v>
      </c>
      <c r="Q139" s="9">
        <v>1</v>
      </c>
      <c r="R139" s="23" t="s">
        <v>195</v>
      </c>
      <c r="S139" s="3">
        <v>1</v>
      </c>
      <c r="T139" s="19" t="s">
        <v>190</v>
      </c>
      <c r="U139" s="3" t="s">
        <v>129</v>
      </c>
      <c r="V139" s="23" t="s">
        <v>187</v>
      </c>
      <c r="W139" s="182">
        <v>1</v>
      </c>
      <c r="X139" s="187" t="s">
        <v>195</v>
      </c>
      <c r="Y139" s="9">
        <v>1</v>
      </c>
      <c r="Z139" s="23" t="s">
        <v>191</v>
      </c>
      <c r="AA139" s="3">
        <v>1</v>
      </c>
      <c r="AB139" s="19" t="s">
        <v>190</v>
      </c>
      <c r="AC139" s="3" t="s">
        <v>129</v>
      </c>
      <c r="AD139" s="23" t="s">
        <v>192</v>
      </c>
      <c r="AE139" s="183">
        <v>1</v>
      </c>
      <c r="AF139" s="19" t="s">
        <v>191</v>
      </c>
      <c r="AG139" s="9">
        <v>1</v>
      </c>
      <c r="AH139" s="23" t="s">
        <v>191</v>
      </c>
      <c r="AI139" s="3">
        <v>1</v>
      </c>
      <c r="AJ139" s="19" t="s">
        <v>183</v>
      </c>
      <c r="AK139" s="3" t="s">
        <v>129</v>
      </c>
      <c r="AL139" s="23" t="s">
        <v>174</v>
      </c>
      <c r="AM139" s="183">
        <v>1</v>
      </c>
      <c r="AN139" s="19" t="s">
        <v>196</v>
      </c>
      <c r="AO139" s="9">
        <v>1</v>
      </c>
      <c r="AP139" s="19" t="s">
        <v>201</v>
      </c>
      <c r="AQ139" s="9">
        <v>1</v>
      </c>
      <c r="AR139" s="19" t="s">
        <v>195</v>
      </c>
      <c r="AS139" s="3" t="s">
        <v>129</v>
      </c>
      <c r="AT139" s="23" t="s">
        <v>192</v>
      </c>
      <c r="AU139" s="183">
        <v>1</v>
      </c>
      <c r="AV139" s="187" t="s">
        <v>201</v>
      </c>
      <c r="AW139" s="9">
        <v>1</v>
      </c>
      <c r="AX139" s="23" t="s">
        <v>196</v>
      </c>
      <c r="AY139" s="3">
        <v>1</v>
      </c>
      <c r="AZ139" s="19" t="s">
        <v>195</v>
      </c>
      <c r="BA139" s="3" t="s">
        <v>129</v>
      </c>
      <c r="BB139" s="30" t="s">
        <v>197</v>
      </c>
    </row>
    <row r="140" spans="1:54" ht="17.25" customHeight="1">
      <c r="A140">
        <v>110</v>
      </c>
      <c r="B140" s="13">
        <v>100</v>
      </c>
      <c r="C140" s="13"/>
      <c r="D140" s="3" t="s">
        <v>123</v>
      </c>
      <c r="E140" s="14"/>
      <c r="F140" s="16" t="s">
        <v>109</v>
      </c>
      <c r="G140" s="181">
        <v>1</v>
      </c>
      <c r="H140" s="3" t="s">
        <v>238</v>
      </c>
      <c r="I140" s="9">
        <v>1</v>
      </c>
      <c r="J140" s="23" t="s">
        <v>1465</v>
      </c>
      <c r="K140" s="3">
        <v>1</v>
      </c>
      <c r="L140" s="19" t="s">
        <v>183</v>
      </c>
      <c r="M140" s="3" t="s">
        <v>129</v>
      </c>
      <c r="N140" s="23" t="s">
        <v>175</v>
      </c>
      <c r="O140" s="8">
        <v>1</v>
      </c>
      <c r="P140" s="186" t="s">
        <v>1486</v>
      </c>
      <c r="Q140" s="9">
        <v>1</v>
      </c>
      <c r="R140" s="23" t="s">
        <v>196</v>
      </c>
      <c r="S140" s="3">
        <v>1</v>
      </c>
      <c r="T140" s="19" t="s">
        <v>191</v>
      </c>
      <c r="U140" s="3" t="s">
        <v>129</v>
      </c>
      <c r="V140" s="23" t="s">
        <v>188</v>
      </c>
      <c r="W140" s="182">
        <v>1</v>
      </c>
      <c r="X140" s="187" t="s">
        <v>196</v>
      </c>
      <c r="Y140" s="9">
        <v>1</v>
      </c>
      <c r="Z140" s="23" t="s">
        <v>192</v>
      </c>
      <c r="AA140" s="3">
        <v>1</v>
      </c>
      <c r="AB140" s="19" t="s">
        <v>191</v>
      </c>
      <c r="AC140" s="3" t="s">
        <v>129</v>
      </c>
      <c r="AD140" s="23" t="s">
        <v>193</v>
      </c>
      <c r="AE140" s="183">
        <v>1</v>
      </c>
      <c r="AF140" s="19" t="s">
        <v>192</v>
      </c>
      <c r="AG140" s="9">
        <v>1</v>
      </c>
      <c r="AH140" s="23" t="s">
        <v>192</v>
      </c>
      <c r="AI140" s="3">
        <v>1</v>
      </c>
      <c r="AJ140" s="19" t="s">
        <v>184</v>
      </c>
      <c r="AK140" s="3" t="s">
        <v>129</v>
      </c>
      <c r="AL140" s="23" t="s">
        <v>175</v>
      </c>
      <c r="AM140" s="188">
        <v>1</v>
      </c>
      <c r="AN140" s="19" t="s">
        <v>197</v>
      </c>
      <c r="AO140" s="9">
        <v>1</v>
      </c>
      <c r="AP140" s="19" t="s">
        <v>202</v>
      </c>
      <c r="AQ140" s="9">
        <v>1</v>
      </c>
      <c r="AR140" s="19" t="s">
        <v>196</v>
      </c>
      <c r="AS140" s="3" t="s">
        <v>129</v>
      </c>
      <c r="AT140" s="23" t="s">
        <v>193</v>
      </c>
      <c r="AU140" s="183">
        <v>1</v>
      </c>
      <c r="AV140" s="187" t="s">
        <v>202</v>
      </c>
      <c r="AW140" s="9">
        <v>1</v>
      </c>
      <c r="AX140" s="23" t="s">
        <v>197</v>
      </c>
      <c r="AY140" s="3">
        <v>1</v>
      </c>
      <c r="AZ140" s="19" t="s">
        <v>196</v>
      </c>
      <c r="BA140" s="3" t="s">
        <v>129</v>
      </c>
      <c r="BB140" s="30" t="s">
        <v>198</v>
      </c>
    </row>
    <row r="141" spans="1:54" ht="17.25" customHeight="1">
      <c r="A141">
        <v>111</v>
      </c>
      <c r="B141" s="13">
        <v>101</v>
      </c>
      <c r="C141" s="13"/>
      <c r="D141" s="3" t="s">
        <v>123</v>
      </c>
      <c r="E141" s="14"/>
      <c r="F141" s="16" t="s">
        <v>110</v>
      </c>
      <c r="G141" s="181">
        <v>1</v>
      </c>
      <c r="H141" s="3" t="s">
        <v>239</v>
      </c>
      <c r="I141" s="9">
        <v>1</v>
      </c>
      <c r="J141" s="23" t="s">
        <v>1466</v>
      </c>
      <c r="K141" s="3">
        <v>1</v>
      </c>
      <c r="L141" s="19" t="s">
        <v>184</v>
      </c>
      <c r="M141" s="3" t="s">
        <v>129</v>
      </c>
      <c r="N141" s="23" t="s">
        <v>176</v>
      </c>
      <c r="O141" s="8">
        <v>1</v>
      </c>
      <c r="P141" s="186" t="s">
        <v>1461</v>
      </c>
      <c r="Q141" s="9">
        <v>1</v>
      </c>
      <c r="R141" s="23" t="s">
        <v>197</v>
      </c>
      <c r="S141" s="3">
        <v>1</v>
      </c>
      <c r="T141" s="19" t="s">
        <v>192</v>
      </c>
      <c r="U141" s="3" t="s">
        <v>129</v>
      </c>
      <c r="V141" s="23" t="s">
        <v>189</v>
      </c>
      <c r="W141" s="182">
        <v>1</v>
      </c>
      <c r="X141" s="187" t="s">
        <v>197</v>
      </c>
      <c r="Y141" s="9">
        <v>1</v>
      </c>
      <c r="Z141" s="23" t="s">
        <v>193</v>
      </c>
      <c r="AA141" s="3">
        <v>1</v>
      </c>
      <c r="AB141" s="19" t="s">
        <v>192</v>
      </c>
      <c r="AC141" s="3" t="s">
        <v>129</v>
      </c>
      <c r="AD141" s="23" t="s">
        <v>194</v>
      </c>
      <c r="AE141" s="183">
        <v>1</v>
      </c>
      <c r="AF141" s="19" t="s">
        <v>193</v>
      </c>
      <c r="AG141" s="9">
        <v>1</v>
      </c>
      <c r="AH141" s="23" t="s">
        <v>193</v>
      </c>
      <c r="AI141" s="3">
        <v>1</v>
      </c>
      <c r="AJ141" s="19" t="s">
        <v>185</v>
      </c>
      <c r="AK141" s="3" t="s">
        <v>129</v>
      </c>
      <c r="AL141" s="23" t="s">
        <v>176</v>
      </c>
      <c r="AM141" s="183">
        <v>1</v>
      </c>
      <c r="AN141" s="19" t="s">
        <v>198</v>
      </c>
      <c r="AO141" s="9">
        <v>1</v>
      </c>
      <c r="AP141" s="19" t="s">
        <v>203</v>
      </c>
      <c r="AQ141" s="9">
        <v>1</v>
      </c>
      <c r="AR141" s="19" t="s">
        <v>197</v>
      </c>
      <c r="AS141" s="3" t="s">
        <v>129</v>
      </c>
      <c r="AT141" s="23" t="s">
        <v>194</v>
      </c>
      <c r="AU141" s="183">
        <v>1</v>
      </c>
      <c r="AV141" s="187" t="s">
        <v>203</v>
      </c>
      <c r="AW141" s="9">
        <v>1</v>
      </c>
      <c r="AX141" s="23" t="s">
        <v>198</v>
      </c>
      <c r="AY141" s="3">
        <v>1</v>
      </c>
      <c r="AZ141" s="19" t="s">
        <v>197</v>
      </c>
      <c r="BA141" s="3" t="s">
        <v>129</v>
      </c>
      <c r="BB141" s="30" t="s">
        <v>199</v>
      </c>
    </row>
    <row r="142" spans="1:54" ht="17.25" customHeight="1">
      <c r="A142">
        <v>112</v>
      </c>
      <c r="B142" s="13">
        <v>102</v>
      </c>
      <c r="C142" s="13"/>
      <c r="D142" s="3" t="s">
        <v>123</v>
      </c>
      <c r="E142" s="14"/>
      <c r="F142" s="16" t="s">
        <v>122</v>
      </c>
      <c r="G142" s="181">
        <v>1</v>
      </c>
      <c r="H142" s="3" t="s">
        <v>240</v>
      </c>
      <c r="I142" s="9">
        <v>1</v>
      </c>
      <c r="J142" s="23" t="s">
        <v>1467</v>
      </c>
      <c r="K142" s="3">
        <v>1</v>
      </c>
      <c r="L142" s="19" t="s">
        <v>185</v>
      </c>
      <c r="M142" s="3" t="s">
        <v>129</v>
      </c>
      <c r="N142" s="23" t="s">
        <v>177</v>
      </c>
      <c r="O142" s="8">
        <v>1</v>
      </c>
      <c r="P142" s="186" t="s">
        <v>1463</v>
      </c>
      <c r="Q142" s="9">
        <v>1</v>
      </c>
      <c r="R142" s="23" t="s">
        <v>198</v>
      </c>
      <c r="S142" s="3">
        <v>1</v>
      </c>
      <c r="T142" s="19" t="s">
        <v>193</v>
      </c>
      <c r="U142" s="3" t="s">
        <v>129</v>
      </c>
      <c r="V142" s="23" t="s">
        <v>190</v>
      </c>
      <c r="W142" s="182">
        <v>1</v>
      </c>
      <c r="X142" s="187" t="s">
        <v>198</v>
      </c>
      <c r="Y142" s="9">
        <v>1</v>
      </c>
      <c r="Z142" s="23" t="s">
        <v>194</v>
      </c>
      <c r="AA142" s="3">
        <v>1</v>
      </c>
      <c r="AB142" s="19" t="s">
        <v>193</v>
      </c>
      <c r="AC142" s="3" t="s">
        <v>129</v>
      </c>
      <c r="AD142" s="23" t="s">
        <v>195</v>
      </c>
      <c r="AE142" s="183">
        <v>1</v>
      </c>
      <c r="AF142" s="19" t="s">
        <v>194</v>
      </c>
      <c r="AG142" s="9">
        <v>1</v>
      </c>
      <c r="AH142" s="23" t="s">
        <v>194</v>
      </c>
      <c r="AI142" s="3">
        <v>1</v>
      </c>
      <c r="AJ142" s="19" t="s">
        <v>186</v>
      </c>
      <c r="AK142" s="3" t="s">
        <v>129</v>
      </c>
      <c r="AL142" s="23" t="s">
        <v>177</v>
      </c>
      <c r="AM142" s="188">
        <v>1</v>
      </c>
      <c r="AN142" s="19" t="s">
        <v>199</v>
      </c>
      <c r="AO142" s="9">
        <v>1</v>
      </c>
      <c r="AP142" s="19" t="s">
        <v>204</v>
      </c>
      <c r="AQ142" s="9">
        <v>1</v>
      </c>
      <c r="AR142" s="19" t="s">
        <v>198</v>
      </c>
      <c r="AS142" s="3" t="s">
        <v>129</v>
      </c>
      <c r="AT142" s="23" t="s">
        <v>195</v>
      </c>
      <c r="AU142" s="183">
        <v>1</v>
      </c>
      <c r="AV142" s="187" t="s">
        <v>204</v>
      </c>
      <c r="AW142" s="9">
        <v>1</v>
      </c>
      <c r="AX142" s="23" t="s">
        <v>199</v>
      </c>
      <c r="AY142" s="3">
        <v>1</v>
      </c>
      <c r="AZ142" s="19" t="s">
        <v>198</v>
      </c>
      <c r="BA142" s="3" t="s">
        <v>129</v>
      </c>
      <c r="BB142" s="30" t="s">
        <v>200</v>
      </c>
    </row>
    <row r="143" spans="1:54" ht="17.25" customHeight="1">
      <c r="A143">
        <v>113</v>
      </c>
      <c r="B143" s="13">
        <v>103</v>
      </c>
      <c r="C143" s="13"/>
      <c r="D143" s="3" t="s">
        <v>123</v>
      </c>
      <c r="E143" s="14"/>
      <c r="F143" s="16" t="s">
        <v>111</v>
      </c>
      <c r="G143" s="181">
        <v>1</v>
      </c>
      <c r="H143" s="3" t="s">
        <v>1465</v>
      </c>
      <c r="I143" s="9">
        <v>1</v>
      </c>
      <c r="J143" s="23" t="s">
        <v>1468</v>
      </c>
      <c r="K143" s="3">
        <v>1</v>
      </c>
      <c r="L143" s="19" t="s">
        <v>186</v>
      </c>
      <c r="M143" s="3" t="s">
        <v>129</v>
      </c>
      <c r="N143" s="23" t="s">
        <v>178</v>
      </c>
      <c r="O143" s="8">
        <v>1</v>
      </c>
      <c r="P143" s="186" t="s">
        <v>1485</v>
      </c>
      <c r="Q143" s="9">
        <v>1</v>
      </c>
      <c r="R143" s="23" t="s">
        <v>199</v>
      </c>
      <c r="S143" s="3">
        <v>1</v>
      </c>
      <c r="T143" s="19" t="s">
        <v>194</v>
      </c>
      <c r="U143" s="3" t="s">
        <v>129</v>
      </c>
      <c r="V143" s="23" t="s">
        <v>191</v>
      </c>
      <c r="W143" s="182">
        <v>1</v>
      </c>
      <c r="X143" s="187" t="s">
        <v>199</v>
      </c>
      <c r="Y143" s="9">
        <v>1</v>
      </c>
      <c r="Z143" s="23" t="s">
        <v>195</v>
      </c>
      <c r="AA143" s="3">
        <v>1</v>
      </c>
      <c r="AB143" s="19" t="s">
        <v>194</v>
      </c>
      <c r="AC143" s="3" t="s">
        <v>129</v>
      </c>
      <c r="AD143" s="23" t="s">
        <v>196</v>
      </c>
      <c r="AE143" s="183">
        <v>1</v>
      </c>
      <c r="AF143" s="19" t="s">
        <v>195</v>
      </c>
      <c r="AG143" s="9">
        <v>1</v>
      </c>
      <c r="AH143" s="23" t="s">
        <v>195</v>
      </c>
      <c r="AI143" s="3">
        <v>1</v>
      </c>
      <c r="AJ143" s="19" t="s">
        <v>187</v>
      </c>
      <c r="AK143" s="3" t="s">
        <v>129</v>
      </c>
      <c r="AL143" s="23" t="s">
        <v>178</v>
      </c>
      <c r="AM143" s="183">
        <v>1</v>
      </c>
      <c r="AN143" s="19" t="s">
        <v>200</v>
      </c>
      <c r="AO143" s="9">
        <v>1</v>
      </c>
      <c r="AP143" s="19" t="s">
        <v>205</v>
      </c>
      <c r="AQ143" s="9">
        <v>1</v>
      </c>
      <c r="AR143" s="19" t="s">
        <v>199</v>
      </c>
      <c r="AS143" s="3" t="s">
        <v>129</v>
      </c>
      <c r="AT143" s="23" t="s">
        <v>196</v>
      </c>
      <c r="AU143" s="183">
        <v>1</v>
      </c>
      <c r="AV143" s="187" t="s">
        <v>205</v>
      </c>
      <c r="AW143" s="9">
        <v>1</v>
      </c>
      <c r="AX143" s="23" t="s">
        <v>200</v>
      </c>
      <c r="AY143" s="3">
        <v>1</v>
      </c>
      <c r="AZ143" s="19" t="s">
        <v>199</v>
      </c>
      <c r="BA143" s="3" t="s">
        <v>129</v>
      </c>
      <c r="BB143" s="30" t="s">
        <v>201</v>
      </c>
    </row>
    <row r="144" spans="1:54" ht="17.25" customHeight="1">
      <c r="A144">
        <v>114</v>
      </c>
      <c r="B144" s="13">
        <v>104</v>
      </c>
      <c r="C144" s="13"/>
      <c r="D144" s="3" t="s">
        <v>123</v>
      </c>
      <c r="E144" s="14"/>
      <c r="F144" s="16" t="s">
        <v>112</v>
      </c>
      <c r="G144" s="181">
        <v>1</v>
      </c>
      <c r="H144" s="3" t="s">
        <v>1466</v>
      </c>
      <c r="I144" s="9">
        <v>1</v>
      </c>
      <c r="J144" s="23" t="s">
        <v>1469</v>
      </c>
      <c r="K144" s="3">
        <v>1</v>
      </c>
      <c r="L144" s="19" t="s">
        <v>187</v>
      </c>
      <c r="M144" s="3" t="s">
        <v>129</v>
      </c>
      <c r="N144" s="23" t="s">
        <v>179</v>
      </c>
      <c r="O144" s="8">
        <v>1</v>
      </c>
      <c r="P144" s="186" t="s">
        <v>1490</v>
      </c>
      <c r="Q144" s="9">
        <v>1</v>
      </c>
      <c r="R144" s="23" t="s">
        <v>200</v>
      </c>
      <c r="S144" s="3">
        <v>1</v>
      </c>
      <c r="T144" s="19" t="s">
        <v>195</v>
      </c>
      <c r="U144" s="3" t="s">
        <v>129</v>
      </c>
      <c r="V144" s="23" t="s">
        <v>192</v>
      </c>
      <c r="W144" s="182">
        <v>1</v>
      </c>
      <c r="X144" s="187" t="s">
        <v>200</v>
      </c>
      <c r="Y144" s="9">
        <v>1</v>
      </c>
      <c r="Z144" s="23" t="s">
        <v>196</v>
      </c>
      <c r="AA144" s="3">
        <v>1</v>
      </c>
      <c r="AB144" s="19" t="s">
        <v>195</v>
      </c>
      <c r="AC144" s="3" t="s">
        <v>129</v>
      </c>
      <c r="AD144" s="23" t="s">
        <v>197</v>
      </c>
      <c r="AE144" s="183">
        <v>1</v>
      </c>
      <c r="AF144" s="19" t="s">
        <v>196</v>
      </c>
      <c r="AG144" s="9">
        <v>1</v>
      </c>
      <c r="AH144" s="23" t="s">
        <v>196</v>
      </c>
      <c r="AI144" s="3">
        <v>1</v>
      </c>
      <c r="AJ144" s="19" t="s">
        <v>188</v>
      </c>
      <c r="AK144" s="3" t="s">
        <v>129</v>
      </c>
      <c r="AL144" s="23" t="s">
        <v>179</v>
      </c>
      <c r="AM144" s="183">
        <v>1</v>
      </c>
      <c r="AN144" s="19" t="s">
        <v>201</v>
      </c>
      <c r="AO144" s="9">
        <v>1</v>
      </c>
      <c r="AP144" s="19" t="s">
        <v>220</v>
      </c>
      <c r="AQ144" s="9">
        <v>1</v>
      </c>
      <c r="AR144" s="19" t="s">
        <v>200</v>
      </c>
      <c r="AS144" s="3" t="s">
        <v>129</v>
      </c>
      <c r="AT144" s="23" t="s">
        <v>197</v>
      </c>
      <c r="AU144" s="183">
        <v>1</v>
      </c>
      <c r="AV144" s="187" t="s">
        <v>220</v>
      </c>
      <c r="AW144" s="9">
        <v>1</v>
      </c>
      <c r="AX144" s="23" t="s">
        <v>201</v>
      </c>
      <c r="AY144" s="3">
        <v>1</v>
      </c>
      <c r="AZ144" s="19" t="s">
        <v>200</v>
      </c>
      <c r="BA144" s="3" t="s">
        <v>129</v>
      </c>
      <c r="BB144" s="30" t="s">
        <v>202</v>
      </c>
    </row>
    <row r="145" spans="1:55" ht="17.25" customHeight="1">
      <c r="A145">
        <v>115</v>
      </c>
      <c r="B145" s="13">
        <v>105</v>
      </c>
      <c r="C145" s="13"/>
      <c r="D145" s="3" t="s">
        <v>123</v>
      </c>
      <c r="E145" s="14"/>
      <c r="F145" s="16" t="s">
        <v>113</v>
      </c>
      <c r="G145" s="181">
        <v>1</v>
      </c>
      <c r="H145" s="3" t="s">
        <v>1467</v>
      </c>
      <c r="I145" s="9">
        <v>1</v>
      </c>
      <c r="J145" s="23" t="s">
        <v>1470</v>
      </c>
      <c r="K145" s="3">
        <v>1</v>
      </c>
      <c r="L145" s="19" t="s">
        <v>188</v>
      </c>
      <c r="M145" s="3" t="s">
        <v>129</v>
      </c>
      <c r="N145" s="23" t="s">
        <v>180</v>
      </c>
      <c r="O145" s="8">
        <v>1</v>
      </c>
      <c r="P145" s="186" t="s">
        <v>1487</v>
      </c>
      <c r="Q145" s="9">
        <v>1</v>
      </c>
      <c r="R145" s="23" t="s">
        <v>201</v>
      </c>
      <c r="S145" s="3">
        <v>1</v>
      </c>
      <c r="T145" s="19" t="s">
        <v>196</v>
      </c>
      <c r="U145" s="3" t="s">
        <v>129</v>
      </c>
      <c r="V145" s="23" t="s">
        <v>193</v>
      </c>
      <c r="W145" s="182">
        <v>1</v>
      </c>
      <c r="X145" s="187" t="s">
        <v>201</v>
      </c>
      <c r="Y145" s="9">
        <v>1</v>
      </c>
      <c r="Z145" s="23" t="s">
        <v>197</v>
      </c>
      <c r="AA145" s="3">
        <v>1</v>
      </c>
      <c r="AB145" s="19" t="s">
        <v>196</v>
      </c>
      <c r="AC145" s="3" t="s">
        <v>129</v>
      </c>
      <c r="AD145" s="23" t="s">
        <v>198</v>
      </c>
      <c r="AE145" s="183">
        <v>1</v>
      </c>
      <c r="AF145" s="19" t="s">
        <v>197</v>
      </c>
      <c r="AG145" s="9">
        <v>1</v>
      </c>
      <c r="AH145" s="23" t="s">
        <v>197</v>
      </c>
      <c r="AI145" s="3">
        <v>1</v>
      </c>
      <c r="AJ145" s="19" t="s">
        <v>189</v>
      </c>
      <c r="AK145" s="3" t="s">
        <v>129</v>
      </c>
      <c r="AL145" s="23" t="s">
        <v>180</v>
      </c>
      <c r="AM145" s="183">
        <v>1</v>
      </c>
      <c r="AN145" s="19" t="s">
        <v>202</v>
      </c>
      <c r="AO145" s="9">
        <v>1</v>
      </c>
      <c r="AP145" s="19" t="s">
        <v>226</v>
      </c>
      <c r="AQ145" s="9">
        <v>1</v>
      </c>
      <c r="AR145" s="19" t="s">
        <v>201</v>
      </c>
      <c r="AS145" s="3" t="s">
        <v>129</v>
      </c>
      <c r="AT145" s="23" t="s">
        <v>198</v>
      </c>
      <c r="AU145" s="183">
        <v>1</v>
      </c>
      <c r="AV145" s="187" t="s">
        <v>226</v>
      </c>
      <c r="AW145" s="9">
        <v>1</v>
      </c>
      <c r="AX145" s="23" t="s">
        <v>202</v>
      </c>
      <c r="AY145" s="3">
        <v>1</v>
      </c>
      <c r="AZ145" s="19" t="s">
        <v>201</v>
      </c>
      <c r="BA145" s="3" t="s">
        <v>129</v>
      </c>
      <c r="BB145" s="30" t="s">
        <v>203</v>
      </c>
    </row>
    <row r="146" spans="1:55" ht="17.25" customHeight="1">
      <c r="A146">
        <v>116</v>
      </c>
      <c r="B146" s="13">
        <v>106</v>
      </c>
      <c r="C146" s="13"/>
      <c r="D146" s="3" t="s">
        <v>123</v>
      </c>
      <c r="E146" s="14"/>
      <c r="F146" s="16" t="s">
        <v>114</v>
      </c>
      <c r="G146" s="181">
        <v>1</v>
      </c>
      <c r="H146" s="3" t="s">
        <v>1468</v>
      </c>
      <c r="I146" s="9">
        <v>1</v>
      </c>
      <c r="J146" s="23" t="s">
        <v>1471</v>
      </c>
      <c r="K146" s="3">
        <v>1</v>
      </c>
      <c r="L146" s="19" t="s">
        <v>189</v>
      </c>
      <c r="M146" s="3" t="s">
        <v>129</v>
      </c>
      <c r="N146" s="23" t="s">
        <v>181</v>
      </c>
      <c r="O146" s="8">
        <v>1</v>
      </c>
      <c r="P146" s="186" t="s">
        <v>1974</v>
      </c>
      <c r="Q146" s="9">
        <v>1</v>
      </c>
      <c r="R146" s="23" t="s">
        <v>202</v>
      </c>
      <c r="S146" s="3">
        <v>1</v>
      </c>
      <c r="T146" s="19" t="s">
        <v>197</v>
      </c>
      <c r="U146" s="3" t="s">
        <v>129</v>
      </c>
      <c r="V146" s="23" t="s">
        <v>194</v>
      </c>
      <c r="W146" s="182">
        <v>1</v>
      </c>
      <c r="X146" s="187" t="s">
        <v>202</v>
      </c>
      <c r="Y146" s="9">
        <v>1</v>
      </c>
      <c r="Z146" s="23" t="s">
        <v>198</v>
      </c>
      <c r="AA146" s="3">
        <v>1</v>
      </c>
      <c r="AB146" s="19" t="s">
        <v>197</v>
      </c>
      <c r="AC146" s="3" t="s">
        <v>129</v>
      </c>
      <c r="AD146" s="23" t="s">
        <v>199</v>
      </c>
      <c r="AE146" s="183">
        <v>1</v>
      </c>
      <c r="AF146" s="19" t="s">
        <v>198</v>
      </c>
      <c r="AG146" s="9">
        <v>1</v>
      </c>
      <c r="AH146" s="23" t="s">
        <v>198</v>
      </c>
      <c r="AI146" s="3">
        <v>1</v>
      </c>
      <c r="AJ146" s="19" t="s">
        <v>190</v>
      </c>
      <c r="AK146" s="3" t="s">
        <v>129</v>
      </c>
      <c r="AL146" s="23" t="s">
        <v>181</v>
      </c>
      <c r="AM146" s="183">
        <v>1</v>
      </c>
      <c r="AN146" s="19" t="s">
        <v>203</v>
      </c>
      <c r="AO146" s="9">
        <v>1</v>
      </c>
      <c r="AP146" s="19" t="s">
        <v>227</v>
      </c>
      <c r="AQ146" s="9">
        <v>1</v>
      </c>
      <c r="AR146" s="19" t="s">
        <v>202</v>
      </c>
      <c r="AS146" s="3" t="s">
        <v>129</v>
      </c>
      <c r="AT146" s="23" t="s">
        <v>199</v>
      </c>
      <c r="AU146" s="183">
        <v>1</v>
      </c>
      <c r="AV146" s="187" t="s">
        <v>227</v>
      </c>
      <c r="AW146" s="9">
        <v>1</v>
      </c>
      <c r="AX146" s="23" t="s">
        <v>203</v>
      </c>
      <c r="AY146" s="3">
        <v>1</v>
      </c>
      <c r="AZ146" s="19" t="s">
        <v>202</v>
      </c>
      <c r="BA146" s="3" t="s">
        <v>129</v>
      </c>
      <c r="BB146" s="30" t="s">
        <v>204</v>
      </c>
    </row>
    <row r="147" spans="1:55" ht="17.25" customHeight="1">
      <c r="A147">
        <v>117</v>
      </c>
      <c r="B147" s="13">
        <v>107</v>
      </c>
      <c r="C147" s="13"/>
      <c r="D147" s="3" t="s">
        <v>123</v>
      </c>
      <c r="E147" s="14"/>
      <c r="F147" s="16" t="s">
        <v>115</v>
      </c>
      <c r="G147" s="181">
        <v>1</v>
      </c>
      <c r="H147" s="186" t="s">
        <v>1975</v>
      </c>
      <c r="I147" s="9">
        <v>1</v>
      </c>
      <c r="J147" s="23" t="s">
        <v>1472</v>
      </c>
      <c r="K147" s="3">
        <v>1</v>
      </c>
      <c r="L147" s="19" t="s">
        <v>190</v>
      </c>
      <c r="M147" s="3" t="s">
        <v>129</v>
      </c>
      <c r="N147" s="23" t="s">
        <v>182</v>
      </c>
      <c r="O147" s="8">
        <v>1</v>
      </c>
      <c r="P147" s="186" t="s">
        <v>1976</v>
      </c>
      <c r="Q147" s="9">
        <v>1</v>
      </c>
      <c r="R147" s="23" t="s">
        <v>203</v>
      </c>
      <c r="S147" s="3">
        <v>1</v>
      </c>
      <c r="T147" s="19" t="s">
        <v>198</v>
      </c>
      <c r="U147" s="3" t="s">
        <v>129</v>
      </c>
      <c r="V147" s="23" t="s">
        <v>195</v>
      </c>
      <c r="W147" s="182">
        <v>1</v>
      </c>
      <c r="X147" s="187" t="s">
        <v>203</v>
      </c>
      <c r="Y147" s="9">
        <v>1</v>
      </c>
      <c r="Z147" s="23" t="s">
        <v>199</v>
      </c>
      <c r="AA147" s="3">
        <v>1</v>
      </c>
      <c r="AB147" s="19" t="s">
        <v>198</v>
      </c>
      <c r="AC147" s="3" t="s">
        <v>129</v>
      </c>
      <c r="AD147" s="23" t="s">
        <v>200</v>
      </c>
      <c r="AE147" s="183">
        <v>1</v>
      </c>
      <c r="AF147" s="19" t="s">
        <v>199</v>
      </c>
      <c r="AG147" s="9">
        <v>1</v>
      </c>
      <c r="AH147" s="23" t="s">
        <v>199</v>
      </c>
      <c r="AI147" s="3">
        <v>1</v>
      </c>
      <c r="AJ147" s="19" t="s">
        <v>191</v>
      </c>
      <c r="AK147" s="3" t="s">
        <v>129</v>
      </c>
      <c r="AL147" s="23" t="s">
        <v>182</v>
      </c>
      <c r="AM147" s="183">
        <v>1</v>
      </c>
      <c r="AN147" s="19" t="s">
        <v>204</v>
      </c>
      <c r="AO147" s="9">
        <v>1</v>
      </c>
      <c r="AP147" s="19" t="s">
        <v>237</v>
      </c>
      <c r="AQ147" s="9">
        <v>1</v>
      </c>
      <c r="AR147" s="19" t="s">
        <v>203</v>
      </c>
      <c r="AS147" s="3" t="s">
        <v>129</v>
      </c>
      <c r="AT147" s="23" t="s">
        <v>200</v>
      </c>
      <c r="AU147" s="183">
        <v>1</v>
      </c>
      <c r="AV147" s="187" t="s">
        <v>237</v>
      </c>
      <c r="AW147" s="9">
        <v>1</v>
      </c>
      <c r="AX147" s="23" t="s">
        <v>204</v>
      </c>
      <c r="AY147" s="3">
        <v>1</v>
      </c>
      <c r="AZ147" s="19" t="s">
        <v>203</v>
      </c>
      <c r="BA147" s="3" t="s">
        <v>129</v>
      </c>
      <c r="BB147" s="30" t="s">
        <v>205</v>
      </c>
    </row>
    <row r="148" spans="1:55" ht="17.25" customHeight="1">
      <c r="A148">
        <v>118</v>
      </c>
      <c r="B148" s="13">
        <v>108</v>
      </c>
      <c r="C148" s="13"/>
      <c r="D148" s="3" t="s">
        <v>123</v>
      </c>
      <c r="E148" s="14"/>
      <c r="F148" s="16" t="s">
        <v>116</v>
      </c>
      <c r="G148" s="181">
        <v>1</v>
      </c>
      <c r="H148" s="186" t="s">
        <v>1977</v>
      </c>
      <c r="I148" s="9">
        <v>1</v>
      </c>
      <c r="J148" s="23" t="s">
        <v>1473</v>
      </c>
      <c r="K148" s="3">
        <v>1</v>
      </c>
      <c r="L148" s="19" t="s">
        <v>191</v>
      </c>
      <c r="M148" s="3" t="s">
        <v>129</v>
      </c>
      <c r="N148" s="23" t="s">
        <v>183</v>
      </c>
      <c r="O148" s="8">
        <v>1</v>
      </c>
      <c r="P148" s="186" t="s">
        <v>1978</v>
      </c>
      <c r="Q148" s="9">
        <v>1</v>
      </c>
      <c r="R148" s="23" t="s">
        <v>204</v>
      </c>
      <c r="S148" s="3">
        <v>1</v>
      </c>
      <c r="T148" s="19" t="s">
        <v>199</v>
      </c>
      <c r="U148" s="3" t="s">
        <v>129</v>
      </c>
      <c r="V148" s="23" t="s">
        <v>196</v>
      </c>
      <c r="W148" s="182">
        <v>1</v>
      </c>
      <c r="X148" s="187" t="s">
        <v>1480</v>
      </c>
      <c r="Y148" s="9">
        <v>1</v>
      </c>
      <c r="Z148" s="23" t="s">
        <v>200</v>
      </c>
      <c r="AA148" s="3">
        <v>1</v>
      </c>
      <c r="AB148" s="19" t="s">
        <v>199</v>
      </c>
      <c r="AC148" s="3" t="s">
        <v>129</v>
      </c>
      <c r="AD148" s="23" t="s">
        <v>201</v>
      </c>
      <c r="AE148" s="183">
        <v>1</v>
      </c>
      <c r="AF148" s="19" t="s">
        <v>200</v>
      </c>
      <c r="AG148" s="9">
        <v>1</v>
      </c>
      <c r="AH148" s="23" t="s">
        <v>200</v>
      </c>
      <c r="AI148" s="3">
        <v>1</v>
      </c>
      <c r="AJ148" s="19" t="s">
        <v>192</v>
      </c>
      <c r="AK148" s="3" t="s">
        <v>129</v>
      </c>
      <c r="AL148" s="23" t="s">
        <v>183</v>
      </c>
      <c r="AM148" s="183">
        <v>1</v>
      </c>
      <c r="AN148" s="19" t="s">
        <v>1482</v>
      </c>
      <c r="AO148" s="9">
        <v>1</v>
      </c>
      <c r="AP148" s="19" t="s">
        <v>238</v>
      </c>
      <c r="AQ148" s="9">
        <v>1</v>
      </c>
      <c r="AR148" s="19" t="s">
        <v>204</v>
      </c>
      <c r="AS148" s="3" t="s">
        <v>129</v>
      </c>
      <c r="AT148" s="23" t="s">
        <v>201</v>
      </c>
      <c r="AU148" s="183">
        <v>1</v>
      </c>
      <c r="AV148" s="187" t="s">
        <v>1463</v>
      </c>
      <c r="AW148" s="9">
        <v>1</v>
      </c>
      <c r="AX148" s="23" t="s">
        <v>205</v>
      </c>
      <c r="AY148" s="3">
        <v>1</v>
      </c>
      <c r="AZ148" s="19" t="s">
        <v>204</v>
      </c>
      <c r="BA148" s="3" t="s">
        <v>129</v>
      </c>
      <c r="BB148" s="30" t="s">
        <v>220</v>
      </c>
    </row>
    <row r="149" spans="1:55" ht="17.25" customHeight="1">
      <c r="A149">
        <v>119</v>
      </c>
      <c r="B149" s="13"/>
      <c r="C149" s="13"/>
      <c r="D149" s="4"/>
      <c r="E149" s="15"/>
      <c r="F149" s="17" t="s">
        <v>22</v>
      </c>
      <c r="G149" s="177"/>
      <c r="H149" s="4"/>
      <c r="I149" s="10"/>
      <c r="J149" s="24"/>
      <c r="K149" s="4"/>
      <c r="L149" s="20"/>
      <c r="M149" s="4"/>
      <c r="N149" s="24"/>
      <c r="O149" s="178"/>
      <c r="P149" s="20"/>
      <c r="Q149" s="10"/>
      <c r="R149" s="24"/>
      <c r="S149" s="4"/>
      <c r="T149" s="20"/>
      <c r="U149" s="4"/>
      <c r="V149" s="24"/>
      <c r="W149" s="178"/>
      <c r="X149" s="20"/>
      <c r="Y149" s="10"/>
      <c r="Z149" s="24"/>
      <c r="AA149" s="4"/>
      <c r="AB149" s="20"/>
      <c r="AC149" s="4"/>
      <c r="AD149" s="24"/>
      <c r="AE149" s="180"/>
      <c r="AF149" s="20"/>
      <c r="AG149" s="10"/>
      <c r="AH149" s="24"/>
      <c r="AI149" s="4"/>
      <c r="AJ149" s="20"/>
      <c r="AK149" s="4"/>
      <c r="AL149" s="24"/>
      <c r="AM149" s="180"/>
      <c r="AN149" s="20"/>
      <c r="AO149" s="10"/>
      <c r="AP149" s="20"/>
      <c r="AQ149" s="10"/>
      <c r="AR149" s="20"/>
      <c r="AS149" s="4"/>
      <c r="AT149" s="24"/>
      <c r="AU149" s="180"/>
      <c r="AV149" s="20"/>
      <c r="AW149" s="10"/>
      <c r="AX149" s="24"/>
      <c r="AY149" s="4"/>
      <c r="AZ149" s="20"/>
      <c r="BA149" s="4"/>
      <c r="BB149" s="29"/>
    </row>
    <row r="150" spans="1:55" ht="17.25" customHeight="1">
      <c r="A150">
        <v>120</v>
      </c>
      <c r="B150" s="13">
        <v>109</v>
      </c>
      <c r="C150" s="13"/>
      <c r="D150" s="3" t="s">
        <v>118</v>
      </c>
      <c r="E150" s="14"/>
      <c r="F150" s="16" t="s">
        <v>80</v>
      </c>
      <c r="G150" s="181">
        <v>1</v>
      </c>
      <c r="H150" s="186" t="s">
        <v>179</v>
      </c>
      <c r="I150" s="9">
        <v>1</v>
      </c>
      <c r="J150" s="23" t="s">
        <v>1447</v>
      </c>
      <c r="K150" s="3">
        <v>1</v>
      </c>
      <c r="L150" s="19" t="s">
        <v>1450</v>
      </c>
      <c r="M150" s="3" t="s">
        <v>129</v>
      </c>
      <c r="N150" s="23" t="s">
        <v>1453</v>
      </c>
      <c r="O150" s="8">
        <v>1</v>
      </c>
      <c r="P150" s="186" t="s">
        <v>173</v>
      </c>
      <c r="Q150" s="9">
        <v>1</v>
      </c>
      <c r="R150" s="23" t="s">
        <v>1445</v>
      </c>
      <c r="S150" s="3">
        <v>1</v>
      </c>
      <c r="T150" s="19" t="s">
        <v>1418</v>
      </c>
      <c r="U150" s="3" t="s">
        <v>129</v>
      </c>
      <c r="V150" s="23" t="s">
        <v>1415</v>
      </c>
      <c r="W150" s="182">
        <v>1</v>
      </c>
      <c r="X150" s="186" t="s">
        <v>165</v>
      </c>
      <c r="Y150" s="9">
        <v>1</v>
      </c>
      <c r="Z150" s="23" t="s">
        <v>1421</v>
      </c>
      <c r="AA150" s="3">
        <v>1</v>
      </c>
      <c r="AB150" s="19" t="s">
        <v>1418</v>
      </c>
      <c r="AC150" s="3" t="s">
        <v>129</v>
      </c>
      <c r="AD150" s="23" t="s">
        <v>1416</v>
      </c>
      <c r="AE150" s="183">
        <v>1</v>
      </c>
      <c r="AF150" s="187" t="s">
        <v>152</v>
      </c>
      <c r="AG150" s="9">
        <v>1</v>
      </c>
      <c r="AH150" s="23" t="s">
        <v>152</v>
      </c>
      <c r="AI150" s="3">
        <v>1</v>
      </c>
      <c r="AJ150" s="19" t="s">
        <v>1464</v>
      </c>
      <c r="AK150" s="3" t="s">
        <v>129</v>
      </c>
      <c r="AL150" s="23" t="s">
        <v>1453</v>
      </c>
      <c r="AM150" s="183">
        <v>1</v>
      </c>
      <c r="AN150" s="19" t="s">
        <v>154</v>
      </c>
      <c r="AO150" s="9">
        <v>1</v>
      </c>
      <c r="AP150" s="19" t="s">
        <v>168</v>
      </c>
      <c r="AQ150" s="9">
        <v>1</v>
      </c>
      <c r="AR150" s="19" t="s">
        <v>1412</v>
      </c>
      <c r="AS150" s="3" t="s">
        <v>129</v>
      </c>
      <c r="AT150" s="23" t="s">
        <v>1421</v>
      </c>
      <c r="AU150" s="183">
        <v>1</v>
      </c>
      <c r="AV150" s="187" t="s">
        <v>168</v>
      </c>
      <c r="AW150" s="9">
        <v>1</v>
      </c>
      <c r="AX150" s="23" t="s">
        <v>154</v>
      </c>
      <c r="AY150" s="3">
        <v>1</v>
      </c>
      <c r="AZ150" s="19" t="s">
        <v>1412</v>
      </c>
      <c r="BA150" s="3" t="s">
        <v>129</v>
      </c>
      <c r="BB150" s="30" t="s">
        <v>1474</v>
      </c>
    </row>
    <row r="151" spans="1:55" ht="17.25" customHeight="1">
      <c r="A151">
        <v>121</v>
      </c>
      <c r="B151" s="13">
        <v>110</v>
      </c>
      <c r="C151" s="13"/>
      <c r="D151" s="3" t="s">
        <v>118</v>
      </c>
      <c r="E151" s="14"/>
      <c r="F151" s="16" t="s">
        <v>81</v>
      </c>
      <c r="G151" s="181">
        <v>1</v>
      </c>
      <c r="H151" s="186" t="s">
        <v>180</v>
      </c>
      <c r="I151" s="9">
        <v>1</v>
      </c>
      <c r="J151" s="23" t="s">
        <v>1449</v>
      </c>
      <c r="K151" s="3">
        <v>1</v>
      </c>
      <c r="L151" s="19" t="s">
        <v>1464</v>
      </c>
      <c r="M151" s="3" t="s">
        <v>129</v>
      </c>
      <c r="N151" s="23" t="s">
        <v>185</v>
      </c>
      <c r="O151" s="8">
        <v>1</v>
      </c>
      <c r="P151" s="186" t="s">
        <v>174</v>
      </c>
      <c r="Q151" s="9">
        <v>1</v>
      </c>
      <c r="R151" s="23" t="s">
        <v>1474</v>
      </c>
      <c r="S151" s="3">
        <v>1</v>
      </c>
      <c r="T151" s="19" t="s">
        <v>152</v>
      </c>
      <c r="U151" s="3" t="s">
        <v>129</v>
      </c>
      <c r="V151" s="23" t="s">
        <v>151</v>
      </c>
      <c r="W151" s="182">
        <v>1</v>
      </c>
      <c r="X151" s="186" t="s">
        <v>166</v>
      </c>
      <c r="Y151" s="9">
        <v>1</v>
      </c>
      <c r="Z151" s="23" t="s">
        <v>1412</v>
      </c>
      <c r="AA151" s="3">
        <v>1</v>
      </c>
      <c r="AB151" s="19" t="s">
        <v>152</v>
      </c>
      <c r="AC151" s="3" t="s">
        <v>129</v>
      </c>
      <c r="AD151" s="23" t="s">
        <v>165</v>
      </c>
      <c r="AE151" s="183">
        <v>1</v>
      </c>
      <c r="AF151" s="187" t="s">
        <v>153</v>
      </c>
      <c r="AG151" s="9">
        <v>1</v>
      </c>
      <c r="AH151" s="23" t="s">
        <v>153</v>
      </c>
      <c r="AI151" s="3">
        <v>1</v>
      </c>
      <c r="AJ151" s="19" t="s">
        <v>194</v>
      </c>
      <c r="AK151" s="3" t="s">
        <v>129</v>
      </c>
      <c r="AL151" s="23" t="s">
        <v>185</v>
      </c>
      <c r="AM151" s="183">
        <v>1</v>
      </c>
      <c r="AN151" s="19" t="s">
        <v>164</v>
      </c>
      <c r="AO151" s="9">
        <v>1</v>
      </c>
      <c r="AP151" s="19" t="s">
        <v>169</v>
      </c>
      <c r="AQ151" s="9">
        <v>1</v>
      </c>
      <c r="AR151" s="19" t="s">
        <v>154</v>
      </c>
      <c r="AS151" s="3" t="s">
        <v>129</v>
      </c>
      <c r="AT151" s="23" t="s">
        <v>153</v>
      </c>
      <c r="AU151" s="183">
        <v>1</v>
      </c>
      <c r="AV151" s="187" t="s">
        <v>169</v>
      </c>
      <c r="AW151" s="9">
        <v>1</v>
      </c>
      <c r="AX151" s="23" t="s">
        <v>164</v>
      </c>
      <c r="AY151" s="3">
        <v>1</v>
      </c>
      <c r="AZ151" s="19" t="s">
        <v>154</v>
      </c>
      <c r="BA151" s="3" t="s">
        <v>129</v>
      </c>
      <c r="BB151" s="30" t="s">
        <v>167</v>
      </c>
    </row>
    <row r="152" spans="1:55" ht="17.25" customHeight="1">
      <c r="A152">
        <v>122</v>
      </c>
      <c r="B152" s="13">
        <v>111</v>
      </c>
      <c r="C152" s="13"/>
      <c r="D152" s="3" t="s">
        <v>118</v>
      </c>
      <c r="E152" s="14"/>
      <c r="F152" s="16" t="s">
        <v>82</v>
      </c>
      <c r="G152" s="181">
        <v>1</v>
      </c>
      <c r="H152" s="186" t="s">
        <v>181</v>
      </c>
      <c r="I152" s="9">
        <v>1</v>
      </c>
      <c r="J152" s="23" t="s">
        <v>1446</v>
      </c>
      <c r="K152" s="3">
        <v>1</v>
      </c>
      <c r="L152" s="19" t="s">
        <v>194</v>
      </c>
      <c r="M152" s="3" t="s">
        <v>129</v>
      </c>
      <c r="N152" s="23" t="s">
        <v>186</v>
      </c>
      <c r="O152" s="8">
        <v>1</v>
      </c>
      <c r="P152" s="186" t="s">
        <v>175</v>
      </c>
      <c r="Q152" s="9">
        <v>1</v>
      </c>
      <c r="R152" s="23" t="s">
        <v>167</v>
      </c>
      <c r="S152" s="3">
        <v>1</v>
      </c>
      <c r="T152" s="19" t="s">
        <v>153</v>
      </c>
      <c r="U152" s="3" t="s">
        <v>129</v>
      </c>
      <c r="V152" s="23" t="s">
        <v>152</v>
      </c>
      <c r="W152" s="182">
        <v>1</v>
      </c>
      <c r="X152" s="186" t="s">
        <v>167</v>
      </c>
      <c r="Y152" s="9">
        <v>1</v>
      </c>
      <c r="Z152" s="23" t="s">
        <v>1413</v>
      </c>
      <c r="AA152" s="3">
        <v>1</v>
      </c>
      <c r="AB152" s="19" t="s">
        <v>153</v>
      </c>
      <c r="AC152" s="3" t="s">
        <v>129</v>
      </c>
      <c r="AD152" s="23" t="s">
        <v>166</v>
      </c>
      <c r="AE152" s="183">
        <v>1</v>
      </c>
      <c r="AF152" s="187" t="s">
        <v>154</v>
      </c>
      <c r="AG152" s="9">
        <v>1</v>
      </c>
      <c r="AH152" s="23" t="s">
        <v>154</v>
      </c>
      <c r="AI152" s="3">
        <v>1</v>
      </c>
      <c r="AJ152" s="19" t="s">
        <v>195</v>
      </c>
      <c r="AK152" s="3" t="s">
        <v>129</v>
      </c>
      <c r="AL152" s="23" t="s">
        <v>186</v>
      </c>
      <c r="AM152" s="183">
        <v>1</v>
      </c>
      <c r="AN152" s="19" t="s">
        <v>165</v>
      </c>
      <c r="AO152" s="9">
        <v>1</v>
      </c>
      <c r="AP152" s="19" t="s">
        <v>170</v>
      </c>
      <c r="AQ152" s="9">
        <v>1</v>
      </c>
      <c r="AR152" s="19" t="s">
        <v>164</v>
      </c>
      <c r="AS152" s="3" t="s">
        <v>129</v>
      </c>
      <c r="AT152" s="23" t="s">
        <v>154</v>
      </c>
      <c r="AU152" s="183">
        <v>1</v>
      </c>
      <c r="AV152" s="187" t="s">
        <v>170</v>
      </c>
      <c r="AW152" s="9">
        <v>1</v>
      </c>
      <c r="AX152" s="23" t="s">
        <v>165</v>
      </c>
      <c r="AY152" s="3">
        <v>1</v>
      </c>
      <c r="AZ152" s="19" t="s">
        <v>164</v>
      </c>
      <c r="BA152" s="3" t="s">
        <v>129</v>
      </c>
      <c r="BB152" s="23" t="s">
        <v>168</v>
      </c>
      <c r="BC152" s="106"/>
    </row>
    <row r="153" spans="1:55" ht="17.25" customHeight="1">
      <c r="A153">
        <v>123</v>
      </c>
      <c r="B153" s="13">
        <v>112</v>
      </c>
      <c r="C153" s="13"/>
      <c r="D153" s="3" t="s">
        <v>118</v>
      </c>
      <c r="E153" s="14"/>
      <c r="F153" s="16" t="s">
        <v>83</v>
      </c>
      <c r="G153" s="181">
        <v>1</v>
      </c>
      <c r="H153" s="186" t="s">
        <v>182</v>
      </c>
      <c r="I153" s="9">
        <v>1</v>
      </c>
      <c r="J153" s="23" t="s">
        <v>181</v>
      </c>
      <c r="K153" s="3">
        <v>1</v>
      </c>
      <c r="L153" s="19" t="s">
        <v>195</v>
      </c>
      <c r="M153" s="3" t="s">
        <v>129</v>
      </c>
      <c r="N153" s="23" t="s">
        <v>187</v>
      </c>
      <c r="O153" s="8">
        <v>1</v>
      </c>
      <c r="P153" s="186" t="s">
        <v>176</v>
      </c>
      <c r="Q153" s="9">
        <v>1</v>
      </c>
      <c r="R153" s="23" t="s">
        <v>168</v>
      </c>
      <c r="S153" s="3">
        <v>1</v>
      </c>
      <c r="T153" s="19" t="s">
        <v>154</v>
      </c>
      <c r="U153" s="3" t="s">
        <v>129</v>
      </c>
      <c r="V153" s="23" t="s">
        <v>153</v>
      </c>
      <c r="W153" s="182">
        <v>1</v>
      </c>
      <c r="X153" s="192" t="s">
        <v>168</v>
      </c>
      <c r="Y153" s="9">
        <v>1</v>
      </c>
      <c r="Z153" s="23" t="s">
        <v>164</v>
      </c>
      <c r="AA153" s="3">
        <v>1</v>
      </c>
      <c r="AB153" s="19" t="s">
        <v>154</v>
      </c>
      <c r="AC153" s="3" t="s">
        <v>129</v>
      </c>
      <c r="AD153" s="23" t="s">
        <v>167</v>
      </c>
      <c r="AE153" s="183">
        <v>1</v>
      </c>
      <c r="AF153" s="187" t="s">
        <v>164</v>
      </c>
      <c r="AG153" s="9">
        <v>1</v>
      </c>
      <c r="AH153" s="23" t="s">
        <v>164</v>
      </c>
      <c r="AI153" s="3">
        <v>1</v>
      </c>
      <c r="AJ153" s="19" t="s">
        <v>196</v>
      </c>
      <c r="AK153" s="3" t="s">
        <v>129</v>
      </c>
      <c r="AL153" s="23" t="s">
        <v>187</v>
      </c>
      <c r="AM153" s="183">
        <v>1</v>
      </c>
      <c r="AN153" s="110" t="s">
        <v>166</v>
      </c>
      <c r="AO153" s="9">
        <v>1</v>
      </c>
      <c r="AP153" s="19" t="s">
        <v>171</v>
      </c>
      <c r="AQ153" s="9">
        <v>1</v>
      </c>
      <c r="AR153" s="19" t="s">
        <v>165</v>
      </c>
      <c r="AS153" s="3" t="s">
        <v>129</v>
      </c>
      <c r="AT153" s="23" t="s">
        <v>164</v>
      </c>
      <c r="AU153" s="183">
        <v>1</v>
      </c>
      <c r="AV153" s="187" t="s">
        <v>171</v>
      </c>
      <c r="AW153" s="9">
        <v>1</v>
      </c>
      <c r="AX153" s="23" t="s">
        <v>166</v>
      </c>
      <c r="AY153" s="3">
        <v>1</v>
      </c>
      <c r="AZ153" s="19" t="s">
        <v>165</v>
      </c>
      <c r="BA153" s="3" t="s">
        <v>129</v>
      </c>
      <c r="BB153" s="23" t="s">
        <v>169</v>
      </c>
      <c r="BC153" s="106"/>
    </row>
    <row r="154" spans="1:55" ht="17.25" customHeight="1">
      <c r="A154">
        <v>124</v>
      </c>
      <c r="B154" s="13">
        <v>113</v>
      </c>
      <c r="C154" s="13"/>
      <c r="D154" s="3" t="s">
        <v>118</v>
      </c>
      <c r="E154" s="14"/>
      <c r="F154" s="16" t="s">
        <v>84</v>
      </c>
      <c r="G154" s="181">
        <v>1</v>
      </c>
      <c r="H154" s="192" t="s">
        <v>183</v>
      </c>
      <c r="I154" s="111">
        <v>1</v>
      </c>
      <c r="J154" s="108" t="s">
        <v>182</v>
      </c>
      <c r="K154" s="109">
        <v>1</v>
      </c>
      <c r="L154" s="110" t="s">
        <v>196</v>
      </c>
      <c r="M154" s="109" t="s">
        <v>129</v>
      </c>
      <c r="N154" s="108" t="s">
        <v>188</v>
      </c>
      <c r="O154" s="107">
        <v>1</v>
      </c>
      <c r="P154" s="186" t="s">
        <v>177</v>
      </c>
      <c r="Q154" s="9">
        <v>1</v>
      </c>
      <c r="R154" s="23" t="s">
        <v>169</v>
      </c>
      <c r="S154" s="109">
        <v>1</v>
      </c>
      <c r="T154" s="110" t="s">
        <v>164</v>
      </c>
      <c r="U154" s="109" t="s">
        <v>129</v>
      </c>
      <c r="V154" s="108" t="s">
        <v>154</v>
      </c>
      <c r="W154" s="193">
        <v>1</v>
      </c>
      <c r="X154" s="192" t="s">
        <v>169</v>
      </c>
      <c r="Y154" s="111">
        <v>1</v>
      </c>
      <c r="Z154" s="23" t="s">
        <v>165</v>
      </c>
      <c r="AA154" s="109">
        <v>1</v>
      </c>
      <c r="AB154" s="110" t="s">
        <v>164</v>
      </c>
      <c r="AC154" s="109" t="s">
        <v>129</v>
      </c>
      <c r="AD154" s="108" t="s">
        <v>168</v>
      </c>
      <c r="AE154" s="188">
        <v>1</v>
      </c>
      <c r="AF154" s="191" t="s">
        <v>165</v>
      </c>
      <c r="AG154" s="111">
        <v>1</v>
      </c>
      <c r="AH154" s="108" t="s">
        <v>165</v>
      </c>
      <c r="AI154" s="109">
        <v>1</v>
      </c>
      <c r="AJ154" s="110" t="s">
        <v>197</v>
      </c>
      <c r="AK154" s="109" t="s">
        <v>129</v>
      </c>
      <c r="AL154" s="108" t="s">
        <v>188</v>
      </c>
      <c r="AM154" s="183">
        <v>1</v>
      </c>
      <c r="AN154" s="110" t="s">
        <v>167</v>
      </c>
      <c r="AO154" s="111">
        <v>1</v>
      </c>
      <c r="AP154" s="110" t="s">
        <v>172</v>
      </c>
      <c r="AQ154" s="111">
        <v>1</v>
      </c>
      <c r="AR154" s="110" t="s">
        <v>166</v>
      </c>
      <c r="AS154" s="109" t="s">
        <v>129</v>
      </c>
      <c r="AT154" s="108" t="s">
        <v>165</v>
      </c>
      <c r="AU154" s="188">
        <v>1</v>
      </c>
      <c r="AV154" s="187" t="s">
        <v>172</v>
      </c>
      <c r="AW154" s="111">
        <v>1</v>
      </c>
      <c r="AX154" s="108" t="s">
        <v>167</v>
      </c>
      <c r="AY154" s="109">
        <v>1</v>
      </c>
      <c r="AZ154" s="110" t="s">
        <v>166</v>
      </c>
      <c r="BA154" s="109" t="s">
        <v>129</v>
      </c>
      <c r="BB154" s="108" t="s">
        <v>170</v>
      </c>
      <c r="BC154" s="106"/>
    </row>
    <row r="155" spans="1:55" ht="17.25" customHeight="1">
      <c r="A155">
        <v>125</v>
      </c>
      <c r="B155" s="13">
        <v>114</v>
      </c>
      <c r="C155" s="13"/>
      <c r="D155" s="3" t="s">
        <v>118</v>
      </c>
      <c r="E155" s="14"/>
      <c r="F155" s="16" t="s">
        <v>85</v>
      </c>
      <c r="G155" s="181">
        <v>1</v>
      </c>
      <c r="H155" s="186" t="s">
        <v>184</v>
      </c>
      <c r="I155" s="9">
        <v>1</v>
      </c>
      <c r="J155" s="19" t="s">
        <v>183</v>
      </c>
      <c r="K155" s="3">
        <v>1</v>
      </c>
      <c r="L155" s="19" t="s">
        <v>197</v>
      </c>
      <c r="M155" s="3" t="s">
        <v>129</v>
      </c>
      <c r="N155" s="23" t="s">
        <v>189</v>
      </c>
      <c r="O155" s="8">
        <v>1</v>
      </c>
      <c r="P155" s="186" t="s">
        <v>178</v>
      </c>
      <c r="Q155" s="9">
        <v>1</v>
      </c>
      <c r="R155" s="19" t="s">
        <v>170</v>
      </c>
      <c r="S155" s="3">
        <v>1</v>
      </c>
      <c r="T155" s="19" t="s">
        <v>165</v>
      </c>
      <c r="U155" s="3" t="s">
        <v>129</v>
      </c>
      <c r="V155" s="23" t="s">
        <v>164</v>
      </c>
      <c r="W155" s="182">
        <v>1</v>
      </c>
      <c r="X155" s="186" t="s">
        <v>170</v>
      </c>
      <c r="Y155" s="9">
        <v>1</v>
      </c>
      <c r="Z155" s="19" t="s">
        <v>166</v>
      </c>
      <c r="AA155" s="3">
        <v>1</v>
      </c>
      <c r="AB155" s="19" t="s">
        <v>165</v>
      </c>
      <c r="AC155" s="3" t="s">
        <v>129</v>
      </c>
      <c r="AD155" s="23" t="s">
        <v>169</v>
      </c>
      <c r="AE155" s="183">
        <v>1</v>
      </c>
      <c r="AF155" s="187" t="s">
        <v>166</v>
      </c>
      <c r="AG155" s="9">
        <v>1</v>
      </c>
      <c r="AH155" s="19" t="s">
        <v>166</v>
      </c>
      <c r="AI155" s="3">
        <v>1</v>
      </c>
      <c r="AJ155" s="19" t="s">
        <v>198</v>
      </c>
      <c r="AK155" s="3" t="s">
        <v>129</v>
      </c>
      <c r="AL155" s="23" t="s">
        <v>189</v>
      </c>
      <c r="AM155" s="183">
        <v>1</v>
      </c>
      <c r="AN155" s="19" t="s">
        <v>168</v>
      </c>
      <c r="AO155" s="9">
        <v>1</v>
      </c>
      <c r="AP155" s="19" t="s">
        <v>173</v>
      </c>
      <c r="AQ155" s="3">
        <v>1</v>
      </c>
      <c r="AR155" s="19" t="s">
        <v>167</v>
      </c>
      <c r="AS155" s="3" t="s">
        <v>129</v>
      </c>
      <c r="AT155" s="23" t="s">
        <v>166</v>
      </c>
      <c r="AU155" s="183">
        <v>1</v>
      </c>
      <c r="AV155" s="187" t="s">
        <v>173</v>
      </c>
      <c r="AW155" s="9">
        <v>1</v>
      </c>
      <c r="AX155" s="19" t="s">
        <v>168</v>
      </c>
      <c r="AY155" s="3">
        <v>1</v>
      </c>
      <c r="AZ155" s="19" t="s">
        <v>167</v>
      </c>
      <c r="BA155" s="3" t="s">
        <v>129</v>
      </c>
      <c r="BB155" s="23" t="s">
        <v>171</v>
      </c>
      <c r="BC155" s="106"/>
    </row>
    <row r="156" spans="1:55" ht="17.25" customHeight="1">
      <c r="A156">
        <v>126</v>
      </c>
      <c r="B156" s="13">
        <v>115</v>
      </c>
      <c r="C156" s="13"/>
      <c r="D156" s="3" t="s">
        <v>118</v>
      </c>
      <c r="E156" s="14"/>
      <c r="F156" s="16" t="s">
        <v>86</v>
      </c>
      <c r="G156" s="181">
        <v>1</v>
      </c>
      <c r="H156" s="192" t="s">
        <v>185</v>
      </c>
      <c r="I156" s="9">
        <v>1</v>
      </c>
      <c r="J156" s="19" t="s">
        <v>184</v>
      </c>
      <c r="K156" s="3">
        <v>1</v>
      </c>
      <c r="L156" s="19" t="s">
        <v>198</v>
      </c>
      <c r="M156" s="3" t="s">
        <v>129</v>
      </c>
      <c r="N156" s="23" t="s">
        <v>190</v>
      </c>
      <c r="O156" s="8">
        <v>1</v>
      </c>
      <c r="P156" s="186" t="s">
        <v>179</v>
      </c>
      <c r="Q156" s="9">
        <v>1</v>
      </c>
      <c r="R156" s="19" t="s">
        <v>171</v>
      </c>
      <c r="S156" s="3">
        <v>1</v>
      </c>
      <c r="T156" s="19" t="s">
        <v>166</v>
      </c>
      <c r="U156" s="3" t="s">
        <v>129</v>
      </c>
      <c r="V156" s="23" t="s">
        <v>165</v>
      </c>
      <c r="W156" s="182">
        <v>1</v>
      </c>
      <c r="X156" s="186" t="s">
        <v>171</v>
      </c>
      <c r="Y156" s="9">
        <v>1</v>
      </c>
      <c r="Z156" s="19" t="s">
        <v>167</v>
      </c>
      <c r="AA156" s="3">
        <v>1</v>
      </c>
      <c r="AB156" s="19" t="s">
        <v>166</v>
      </c>
      <c r="AC156" s="3" t="s">
        <v>129</v>
      </c>
      <c r="AD156" s="23" t="s">
        <v>170</v>
      </c>
      <c r="AE156" s="183">
        <v>1</v>
      </c>
      <c r="AF156" s="187" t="s">
        <v>167</v>
      </c>
      <c r="AG156" s="9">
        <v>1</v>
      </c>
      <c r="AH156" s="19" t="s">
        <v>167</v>
      </c>
      <c r="AI156" s="3">
        <v>1</v>
      </c>
      <c r="AJ156" s="19" t="s">
        <v>199</v>
      </c>
      <c r="AK156" s="3" t="s">
        <v>129</v>
      </c>
      <c r="AL156" s="23" t="s">
        <v>190</v>
      </c>
      <c r="AM156" s="183">
        <v>1</v>
      </c>
      <c r="AN156" s="19" t="s">
        <v>169</v>
      </c>
      <c r="AO156" s="9">
        <v>1</v>
      </c>
      <c r="AP156" s="19" t="s">
        <v>174</v>
      </c>
      <c r="AQ156" s="3">
        <v>1</v>
      </c>
      <c r="AR156" s="19" t="s">
        <v>168</v>
      </c>
      <c r="AS156" s="3" t="s">
        <v>129</v>
      </c>
      <c r="AT156" s="23" t="s">
        <v>167</v>
      </c>
      <c r="AU156" s="183">
        <v>1</v>
      </c>
      <c r="AV156" s="187" t="s">
        <v>174</v>
      </c>
      <c r="AW156" s="9">
        <v>1</v>
      </c>
      <c r="AX156" s="19" t="s">
        <v>169</v>
      </c>
      <c r="AY156" s="3">
        <v>1</v>
      </c>
      <c r="AZ156" s="19" t="s">
        <v>168</v>
      </c>
      <c r="BA156" s="3" t="s">
        <v>129</v>
      </c>
      <c r="BB156" s="23" t="s">
        <v>172</v>
      </c>
      <c r="BC156" s="106"/>
    </row>
    <row r="157" spans="1:55" ht="17.25" customHeight="1">
      <c r="A157">
        <v>127</v>
      </c>
      <c r="B157" s="13">
        <v>116</v>
      </c>
      <c r="C157" s="13"/>
      <c r="D157" s="3" t="s">
        <v>118</v>
      </c>
      <c r="E157" s="14"/>
      <c r="F157" s="16" t="s">
        <v>87</v>
      </c>
      <c r="G157" s="181">
        <v>1</v>
      </c>
      <c r="H157" s="192" t="s">
        <v>186</v>
      </c>
      <c r="I157" s="9">
        <v>1</v>
      </c>
      <c r="J157" s="19" t="s">
        <v>185</v>
      </c>
      <c r="K157" s="3">
        <v>1</v>
      </c>
      <c r="L157" s="19" t="s">
        <v>199</v>
      </c>
      <c r="M157" s="3" t="s">
        <v>129</v>
      </c>
      <c r="N157" s="23" t="s">
        <v>191</v>
      </c>
      <c r="O157" s="8">
        <v>1</v>
      </c>
      <c r="P157" s="186" t="s">
        <v>180</v>
      </c>
      <c r="Q157" s="9">
        <v>1</v>
      </c>
      <c r="R157" s="19" t="s">
        <v>172</v>
      </c>
      <c r="S157" s="3">
        <v>1</v>
      </c>
      <c r="T157" s="19" t="s">
        <v>167</v>
      </c>
      <c r="U157" s="3" t="s">
        <v>129</v>
      </c>
      <c r="V157" s="23" t="s">
        <v>166</v>
      </c>
      <c r="W157" s="182">
        <v>1</v>
      </c>
      <c r="X157" s="186" t="s">
        <v>172</v>
      </c>
      <c r="Y157" s="9">
        <v>1</v>
      </c>
      <c r="Z157" s="19" t="s">
        <v>168</v>
      </c>
      <c r="AA157" s="3">
        <v>1</v>
      </c>
      <c r="AB157" s="19" t="s">
        <v>167</v>
      </c>
      <c r="AC157" s="3" t="s">
        <v>129</v>
      </c>
      <c r="AD157" s="23" t="s">
        <v>171</v>
      </c>
      <c r="AE157" s="183">
        <v>1</v>
      </c>
      <c r="AF157" s="187" t="s">
        <v>168</v>
      </c>
      <c r="AG157" s="9">
        <v>1</v>
      </c>
      <c r="AH157" s="19" t="s">
        <v>168</v>
      </c>
      <c r="AI157" s="3">
        <v>1</v>
      </c>
      <c r="AJ157" s="19" t="s">
        <v>200</v>
      </c>
      <c r="AK157" s="3" t="s">
        <v>129</v>
      </c>
      <c r="AL157" s="23" t="s">
        <v>191</v>
      </c>
      <c r="AM157" s="183">
        <v>1</v>
      </c>
      <c r="AN157" s="19" t="s">
        <v>170</v>
      </c>
      <c r="AO157" s="9">
        <v>1</v>
      </c>
      <c r="AP157" s="19" t="s">
        <v>175</v>
      </c>
      <c r="AQ157" s="3">
        <v>1</v>
      </c>
      <c r="AR157" s="19" t="s">
        <v>169</v>
      </c>
      <c r="AS157" s="3" t="s">
        <v>129</v>
      </c>
      <c r="AT157" s="23" t="s">
        <v>168</v>
      </c>
      <c r="AU157" s="183">
        <v>1</v>
      </c>
      <c r="AV157" s="187" t="s">
        <v>175</v>
      </c>
      <c r="AW157" s="9">
        <v>1</v>
      </c>
      <c r="AX157" s="19" t="s">
        <v>170</v>
      </c>
      <c r="AY157" s="3">
        <v>1</v>
      </c>
      <c r="AZ157" s="19" t="s">
        <v>169</v>
      </c>
      <c r="BA157" s="3" t="s">
        <v>129</v>
      </c>
      <c r="BB157" s="23" t="s">
        <v>173</v>
      </c>
      <c r="BC157" s="106"/>
    </row>
    <row r="158" spans="1:55" ht="17.25" customHeight="1">
      <c r="A158">
        <v>128</v>
      </c>
      <c r="B158" s="13">
        <v>117</v>
      </c>
      <c r="C158" s="13"/>
      <c r="D158" s="3" t="s">
        <v>118</v>
      </c>
      <c r="E158" s="14"/>
      <c r="F158" s="16" t="s">
        <v>88</v>
      </c>
      <c r="G158" s="181">
        <v>1</v>
      </c>
      <c r="H158" s="192" t="s">
        <v>187</v>
      </c>
      <c r="I158" s="9">
        <v>1</v>
      </c>
      <c r="J158" s="19" t="s">
        <v>186</v>
      </c>
      <c r="K158" s="3">
        <v>1</v>
      </c>
      <c r="L158" s="19" t="s">
        <v>200</v>
      </c>
      <c r="M158" s="3" t="s">
        <v>129</v>
      </c>
      <c r="N158" s="23" t="s">
        <v>192</v>
      </c>
      <c r="O158" s="8">
        <v>1</v>
      </c>
      <c r="P158" s="186" t="s">
        <v>181</v>
      </c>
      <c r="Q158" s="9">
        <v>1</v>
      </c>
      <c r="R158" s="19" t="s">
        <v>173</v>
      </c>
      <c r="S158" s="3">
        <v>1</v>
      </c>
      <c r="T158" s="19" t="s">
        <v>168</v>
      </c>
      <c r="U158" s="3" t="s">
        <v>129</v>
      </c>
      <c r="V158" s="23" t="s">
        <v>167</v>
      </c>
      <c r="W158" s="182">
        <v>1</v>
      </c>
      <c r="X158" s="186" t="s">
        <v>173</v>
      </c>
      <c r="Y158" s="9">
        <v>1</v>
      </c>
      <c r="Z158" s="19" t="s">
        <v>169</v>
      </c>
      <c r="AA158" s="3">
        <v>1</v>
      </c>
      <c r="AB158" s="19" t="s">
        <v>168</v>
      </c>
      <c r="AC158" s="3" t="s">
        <v>129</v>
      </c>
      <c r="AD158" s="23" t="s">
        <v>172</v>
      </c>
      <c r="AE158" s="183">
        <v>1</v>
      </c>
      <c r="AF158" s="187" t="s">
        <v>169</v>
      </c>
      <c r="AG158" s="9">
        <v>1</v>
      </c>
      <c r="AH158" s="19" t="s">
        <v>169</v>
      </c>
      <c r="AI158" s="3">
        <v>1</v>
      </c>
      <c r="AJ158" s="19" t="s">
        <v>201</v>
      </c>
      <c r="AK158" s="3" t="s">
        <v>129</v>
      </c>
      <c r="AL158" s="23" t="s">
        <v>192</v>
      </c>
      <c r="AM158" s="183">
        <v>1</v>
      </c>
      <c r="AN158" s="19" t="s">
        <v>171</v>
      </c>
      <c r="AO158" s="9">
        <v>1</v>
      </c>
      <c r="AP158" s="19" t="s">
        <v>176</v>
      </c>
      <c r="AQ158" s="3">
        <v>1</v>
      </c>
      <c r="AR158" s="19" t="s">
        <v>170</v>
      </c>
      <c r="AS158" s="3" t="s">
        <v>129</v>
      </c>
      <c r="AT158" s="23" t="s">
        <v>169</v>
      </c>
      <c r="AU158" s="183">
        <v>1</v>
      </c>
      <c r="AV158" s="187" t="s">
        <v>176</v>
      </c>
      <c r="AW158" s="9">
        <v>1</v>
      </c>
      <c r="AX158" s="19" t="s">
        <v>171</v>
      </c>
      <c r="AY158" s="3">
        <v>1</v>
      </c>
      <c r="AZ158" s="19" t="s">
        <v>170</v>
      </c>
      <c r="BA158" s="3" t="s">
        <v>129</v>
      </c>
      <c r="BB158" s="23" t="s">
        <v>174</v>
      </c>
      <c r="BC158" s="106"/>
    </row>
    <row r="159" spans="1:55" ht="17.25" customHeight="1">
      <c r="A159">
        <v>129</v>
      </c>
      <c r="B159" s="13">
        <v>118</v>
      </c>
      <c r="C159" s="13"/>
      <c r="D159" s="3" t="s">
        <v>118</v>
      </c>
      <c r="E159" s="14"/>
      <c r="F159" s="16" t="s">
        <v>89</v>
      </c>
      <c r="G159" s="181">
        <v>1</v>
      </c>
      <c r="H159" s="192" t="s">
        <v>188</v>
      </c>
      <c r="I159" s="9">
        <v>1</v>
      </c>
      <c r="J159" s="19" t="s">
        <v>187</v>
      </c>
      <c r="K159" s="3">
        <v>1</v>
      </c>
      <c r="L159" s="19" t="s">
        <v>201</v>
      </c>
      <c r="M159" s="3" t="s">
        <v>129</v>
      </c>
      <c r="N159" s="23" t="s">
        <v>193</v>
      </c>
      <c r="O159" s="8">
        <v>1</v>
      </c>
      <c r="P159" s="186" t="s">
        <v>182</v>
      </c>
      <c r="Q159" s="9">
        <v>1</v>
      </c>
      <c r="R159" s="19" t="s">
        <v>174</v>
      </c>
      <c r="S159" s="3">
        <v>1</v>
      </c>
      <c r="T159" s="19" t="s">
        <v>169</v>
      </c>
      <c r="U159" s="3" t="s">
        <v>129</v>
      </c>
      <c r="V159" s="23" t="s">
        <v>168</v>
      </c>
      <c r="W159" s="182">
        <v>1</v>
      </c>
      <c r="X159" s="186" t="s">
        <v>174</v>
      </c>
      <c r="Y159" s="9">
        <v>1</v>
      </c>
      <c r="Z159" s="19" t="s">
        <v>170</v>
      </c>
      <c r="AA159" s="3">
        <v>1</v>
      </c>
      <c r="AB159" s="19" t="s">
        <v>169</v>
      </c>
      <c r="AC159" s="3" t="s">
        <v>129</v>
      </c>
      <c r="AD159" s="23" t="s">
        <v>173</v>
      </c>
      <c r="AE159" s="183">
        <v>1</v>
      </c>
      <c r="AF159" s="187" t="s">
        <v>170</v>
      </c>
      <c r="AG159" s="9">
        <v>1</v>
      </c>
      <c r="AH159" s="19" t="s">
        <v>170</v>
      </c>
      <c r="AI159" s="3">
        <v>1</v>
      </c>
      <c r="AJ159" s="19" t="s">
        <v>202</v>
      </c>
      <c r="AK159" s="3" t="s">
        <v>129</v>
      </c>
      <c r="AL159" s="23" t="s">
        <v>193</v>
      </c>
      <c r="AM159" s="183">
        <v>1</v>
      </c>
      <c r="AN159" s="19" t="s">
        <v>172</v>
      </c>
      <c r="AO159" s="9">
        <v>1</v>
      </c>
      <c r="AP159" s="19" t="s">
        <v>177</v>
      </c>
      <c r="AQ159" s="3">
        <v>1</v>
      </c>
      <c r="AR159" s="19" t="s">
        <v>171</v>
      </c>
      <c r="AS159" s="3" t="s">
        <v>129</v>
      </c>
      <c r="AT159" s="23" t="s">
        <v>170</v>
      </c>
      <c r="AU159" s="183">
        <v>1</v>
      </c>
      <c r="AV159" s="187" t="s">
        <v>177</v>
      </c>
      <c r="AW159" s="9">
        <v>1</v>
      </c>
      <c r="AX159" s="19" t="s">
        <v>172</v>
      </c>
      <c r="AY159" s="3">
        <v>1</v>
      </c>
      <c r="AZ159" s="19" t="s">
        <v>171</v>
      </c>
      <c r="BA159" s="3" t="s">
        <v>129</v>
      </c>
      <c r="BB159" s="23" t="s">
        <v>175</v>
      </c>
      <c r="BC159" s="106"/>
    </row>
    <row r="160" spans="1:55" ht="17.25" customHeight="1">
      <c r="A160">
        <v>130</v>
      </c>
      <c r="B160" s="13">
        <v>119</v>
      </c>
      <c r="C160" s="13"/>
      <c r="D160" s="3" t="s">
        <v>118</v>
      </c>
      <c r="E160" s="14"/>
      <c r="F160" s="16" t="s">
        <v>90</v>
      </c>
      <c r="G160" s="181">
        <v>1</v>
      </c>
      <c r="H160" s="192" t="s">
        <v>189</v>
      </c>
      <c r="I160" s="9">
        <v>1</v>
      </c>
      <c r="J160" s="19" t="s">
        <v>188</v>
      </c>
      <c r="K160" s="3">
        <v>1</v>
      </c>
      <c r="L160" s="19" t="s">
        <v>202</v>
      </c>
      <c r="M160" s="3" t="s">
        <v>129</v>
      </c>
      <c r="N160" s="23" t="s">
        <v>194</v>
      </c>
      <c r="O160" s="8">
        <v>1</v>
      </c>
      <c r="P160" s="186" t="s">
        <v>183</v>
      </c>
      <c r="Q160" s="9">
        <v>1</v>
      </c>
      <c r="R160" s="19" t="s">
        <v>175</v>
      </c>
      <c r="S160" s="3">
        <v>1</v>
      </c>
      <c r="T160" s="19" t="s">
        <v>170</v>
      </c>
      <c r="U160" s="3" t="s">
        <v>129</v>
      </c>
      <c r="V160" s="23" t="s">
        <v>169</v>
      </c>
      <c r="W160" s="182">
        <v>1</v>
      </c>
      <c r="X160" s="186" t="s">
        <v>175</v>
      </c>
      <c r="Y160" s="9">
        <v>1</v>
      </c>
      <c r="Z160" s="19" t="s">
        <v>171</v>
      </c>
      <c r="AA160" s="3">
        <v>1</v>
      </c>
      <c r="AB160" s="19" t="s">
        <v>170</v>
      </c>
      <c r="AC160" s="3" t="s">
        <v>129</v>
      </c>
      <c r="AD160" s="23" t="s">
        <v>174</v>
      </c>
      <c r="AE160" s="183">
        <v>1</v>
      </c>
      <c r="AF160" s="187" t="s">
        <v>171</v>
      </c>
      <c r="AG160" s="9">
        <v>1</v>
      </c>
      <c r="AH160" s="19" t="s">
        <v>171</v>
      </c>
      <c r="AI160" s="3">
        <v>1</v>
      </c>
      <c r="AJ160" s="19" t="s">
        <v>203</v>
      </c>
      <c r="AK160" s="3" t="s">
        <v>129</v>
      </c>
      <c r="AL160" s="23" t="s">
        <v>194</v>
      </c>
      <c r="AM160" s="183">
        <v>1</v>
      </c>
      <c r="AN160" s="19" t="s">
        <v>173</v>
      </c>
      <c r="AO160" s="9">
        <v>1</v>
      </c>
      <c r="AP160" s="19" t="s">
        <v>178</v>
      </c>
      <c r="AQ160" s="3">
        <v>1</v>
      </c>
      <c r="AR160" s="19" t="s">
        <v>172</v>
      </c>
      <c r="AS160" s="3" t="s">
        <v>129</v>
      </c>
      <c r="AT160" s="23" t="s">
        <v>171</v>
      </c>
      <c r="AU160" s="183">
        <v>1</v>
      </c>
      <c r="AV160" s="187" t="s">
        <v>178</v>
      </c>
      <c r="AW160" s="9">
        <v>1</v>
      </c>
      <c r="AX160" s="19" t="s">
        <v>173</v>
      </c>
      <c r="AY160" s="3">
        <v>1</v>
      </c>
      <c r="AZ160" s="19" t="s">
        <v>172</v>
      </c>
      <c r="BA160" s="3" t="s">
        <v>129</v>
      </c>
      <c r="BB160" s="23" t="s">
        <v>176</v>
      </c>
      <c r="BC160" s="106"/>
    </row>
    <row r="161" spans="1:55" ht="17.25" customHeight="1">
      <c r="A161">
        <v>131</v>
      </c>
      <c r="B161" s="13">
        <v>120</v>
      </c>
      <c r="C161" s="13"/>
      <c r="D161" s="3" t="s">
        <v>118</v>
      </c>
      <c r="E161" s="14"/>
      <c r="F161" s="16" t="s">
        <v>91</v>
      </c>
      <c r="G161" s="181">
        <v>1</v>
      </c>
      <c r="H161" s="192" t="s">
        <v>1444</v>
      </c>
      <c r="I161" s="9">
        <v>1</v>
      </c>
      <c r="J161" s="19" t="s">
        <v>189</v>
      </c>
      <c r="K161" s="3">
        <v>1</v>
      </c>
      <c r="L161" s="19" t="s">
        <v>203</v>
      </c>
      <c r="M161" s="3" t="s">
        <v>129</v>
      </c>
      <c r="N161" s="23" t="s">
        <v>195</v>
      </c>
      <c r="O161" s="8">
        <v>1</v>
      </c>
      <c r="P161" s="186" t="s">
        <v>1453</v>
      </c>
      <c r="Q161" s="9">
        <v>1</v>
      </c>
      <c r="R161" s="19" t="s">
        <v>176</v>
      </c>
      <c r="S161" s="3">
        <v>1</v>
      </c>
      <c r="T161" s="19" t="s">
        <v>171</v>
      </c>
      <c r="U161" s="3" t="s">
        <v>129</v>
      </c>
      <c r="V161" s="23" t="s">
        <v>170</v>
      </c>
      <c r="W161" s="182">
        <v>1</v>
      </c>
      <c r="X161" s="186" t="s">
        <v>1414</v>
      </c>
      <c r="Y161" s="9">
        <v>1</v>
      </c>
      <c r="Z161" s="19" t="s">
        <v>172</v>
      </c>
      <c r="AA161" s="3">
        <v>1</v>
      </c>
      <c r="AB161" s="19" t="s">
        <v>171</v>
      </c>
      <c r="AC161" s="3" t="s">
        <v>129</v>
      </c>
      <c r="AD161" s="23" t="s">
        <v>175</v>
      </c>
      <c r="AE161" s="183">
        <v>1</v>
      </c>
      <c r="AF161" s="187" t="s">
        <v>1409</v>
      </c>
      <c r="AG161" s="9">
        <v>1</v>
      </c>
      <c r="AH161" s="19" t="s">
        <v>172</v>
      </c>
      <c r="AI161" s="3">
        <v>1</v>
      </c>
      <c r="AJ161" s="19" t="s">
        <v>204</v>
      </c>
      <c r="AK161" s="3" t="s">
        <v>129</v>
      </c>
      <c r="AL161" s="23" t="s">
        <v>195</v>
      </c>
      <c r="AM161" s="183">
        <v>1</v>
      </c>
      <c r="AN161" s="19" t="s">
        <v>1419</v>
      </c>
      <c r="AO161" s="9">
        <v>1</v>
      </c>
      <c r="AP161" s="19" t="s">
        <v>179</v>
      </c>
      <c r="AQ161" s="3">
        <v>1</v>
      </c>
      <c r="AR161" s="19" t="s">
        <v>173</v>
      </c>
      <c r="AS161" s="3" t="s">
        <v>129</v>
      </c>
      <c r="AT161" s="23" t="s">
        <v>172</v>
      </c>
      <c r="AU161" s="183">
        <v>1</v>
      </c>
      <c r="AV161" s="187" t="s">
        <v>1449</v>
      </c>
      <c r="AW161" s="9">
        <v>1</v>
      </c>
      <c r="AX161" s="19" t="s">
        <v>174</v>
      </c>
      <c r="AY161" s="3">
        <v>1</v>
      </c>
      <c r="AZ161" s="19" t="s">
        <v>173</v>
      </c>
      <c r="BA161" s="3" t="s">
        <v>129</v>
      </c>
      <c r="BB161" s="23" t="s">
        <v>177</v>
      </c>
      <c r="BC161" s="106"/>
    </row>
    <row r="162" spans="1:55" ht="17.25" customHeight="1">
      <c r="A162">
        <v>132</v>
      </c>
      <c r="B162" s="13"/>
      <c r="C162" s="13"/>
      <c r="D162" s="4"/>
      <c r="E162" s="15"/>
      <c r="F162" s="233" t="s">
        <v>27</v>
      </c>
      <c r="G162" s="177"/>
      <c r="H162" s="234"/>
      <c r="I162" s="235"/>
      <c r="J162" s="237"/>
      <c r="K162" s="234"/>
      <c r="L162" s="240"/>
      <c r="M162" s="234"/>
      <c r="N162" s="237"/>
      <c r="O162" s="241"/>
      <c r="P162" s="240"/>
      <c r="Q162" s="235"/>
      <c r="R162" s="237"/>
      <c r="S162" s="234"/>
      <c r="T162" s="240"/>
      <c r="U162" s="234"/>
      <c r="V162" s="237"/>
      <c r="W162" s="241"/>
      <c r="X162" s="240"/>
      <c r="Y162" s="235"/>
      <c r="Z162" s="237"/>
      <c r="AA162" s="234"/>
      <c r="AB162" s="240"/>
      <c r="AC162" s="234"/>
      <c r="AD162" s="237"/>
      <c r="AE162" s="243"/>
      <c r="AF162" s="240"/>
      <c r="AG162" s="235"/>
      <c r="AH162" s="237"/>
      <c r="AI162" s="234"/>
      <c r="AJ162" s="240"/>
      <c r="AK162" s="234"/>
      <c r="AL162" s="237"/>
      <c r="AM162" s="243"/>
      <c r="AN162" s="240"/>
      <c r="AO162" s="235"/>
      <c r="AP162" s="240"/>
      <c r="AQ162" s="235"/>
      <c r="AR162" s="240"/>
      <c r="AS162" s="234"/>
      <c r="AT162" s="237"/>
      <c r="AU162" s="243"/>
      <c r="AV162" s="240"/>
      <c r="AW162" s="235"/>
      <c r="AX162" s="237"/>
      <c r="AY162" s="234"/>
      <c r="AZ162" s="240"/>
      <c r="BA162" s="234"/>
      <c r="BB162" s="237"/>
      <c r="BC162" s="106"/>
    </row>
    <row r="163" spans="1:55" ht="17.25" customHeight="1">
      <c r="A163">
        <v>141</v>
      </c>
      <c r="B163" s="13"/>
      <c r="C163" s="13"/>
      <c r="D163" s="4"/>
      <c r="E163" s="15"/>
      <c r="F163" s="233" t="s">
        <v>215</v>
      </c>
      <c r="G163" s="177"/>
      <c r="H163" s="234"/>
      <c r="I163" s="235"/>
      <c r="J163" s="237"/>
      <c r="K163" s="234"/>
      <c r="L163" s="240"/>
      <c r="M163" s="234"/>
      <c r="N163" s="237"/>
      <c r="O163" s="241"/>
      <c r="P163" s="240"/>
      <c r="Q163" s="235"/>
      <c r="R163" s="237"/>
      <c r="S163" s="234"/>
      <c r="T163" s="240"/>
      <c r="U163" s="234"/>
      <c r="V163" s="237"/>
      <c r="W163" s="241"/>
      <c r="X163" s="240"/>
      <c r="Y163" s="235"/>
      <c r="Z163" s="237"/>
      <c r="AA163" s="234"/>
      <c r="AB163" s="240"/>
      <c r="AC163" s="234"/>
      <c r="AD163" s="237"/>
      <c r="AE163" s="243"/>
      <c r="AF163" s="240"/>
      <c r="AG163" s="235"/>
      <c r="AH163" s="237"/>
      <c r="AI163" s="234"/>
      <c r="AJ163" s="240"/>
      <c r="AK163" s="234"/>
      <c r="AL163" s="237"/>
      <c r="AM163" s="243"/>
      <c r="AN163" s="240"/>
      <c r="AO163" s="235"/>
      <c r="AP163" s="240"/>
      <c r="AQ163" s="235"/>
      <c r="AR163" s="240"/>
      <c r="AS163" s="234"/>
      <c r="AT163" s="237"/>
      <c r="AU163" s="243"/>
      <c r="AV163" s="240"/>
      <c r="AW163" s="235"/>
      <c r="AX163" s="237"/>
      <c r="AY163" s="234"/>
      <c r="AZ163" s="240"/>
      <c r="BA163" s="234"/>
      <c r="BB163" s="237"/>
      <c r="BC163" s="106"/>
    </row>
    <row r="164" spans="1:55" ht="17.25" customHeight="1">
      <c r="A164">
        <v>142</v>
      </c>
      <c r="B164" s="13"/>
      <c r="C164" s="13"/>
      <c r="D164" s="3"/>
      <c r="E164" s="14"/>
      <c r="F164" s="232" t="s">
        <v>259</v>
      </c>
      <c r="G164" s="181"/>
      <c r="H164" s="109"/>
      <c r="I164" s="111"/>
      <c r="J164" s="108"/>
      <c r="K164" s="109"/>
      <c r="L164" s="110"/>
      <c r="M164" s="109" t="s">
        <v>129</v>
      </c>
      <c r="N164" s="108" t="s">
        <v>1475</v>
      </c>
      <c r="O164" s="193"/>
      <c r="P164" s="110"/>
      <c r="Q164" s="111"/>
      <c r="R164" s="108"/>
      <c r="S164" s="109"/>
      <c r="T164" s="110"/>
      <c r="U164" s="109" t="s">
        <v>129</v>
      </c>
      <c r="V164" s="108" t="s">
        <v>1476</v>
      </c>
      <c r="W164" s="193"/>
      <c r="X164" s="110"/>
      <c r="Y164" s="111"/>
      <c r="Z164" s="108"/>
      <c r="AA164" s="109"/>
      <c r="AB164" s="110"/>
      <c r="AC164" s="109" t="s">
        <v>129</v>
      </c>
      <c r="AD164" s="108" t="s">
        <v>1477</v>
      </c>
      <c r="AE164" s="194"/>
      <c r="AF164" s="110"/>
      <c r="AG164" s="111"/>
      <c r="AH164" s="108"/>
      <c r="AI164" s="109"/>
      <c r="AJ164" s="110"/>
      <c r="AK164" s="109" t="s">
        <v>129</v>
      </c>
      <c r="AL164" s="108" t="s">
        <v>1475</v>
      </c>
      <c r="AM164" s="194"/>
      <c r="AN164" s="110"/>
      <c r="AO164" s="111"/>
      <c r="AP164" s="110"/>
      <c r="AQ164" s="111"/>
      <c r="AR164" s="110"/>
      <c r="AS164" s="109" t="s">
        <v>129</v>
      </c>
      <c r="AT164" s="108" t="s">
        <v>1477</v>
      </c>
      <c r="AU164" s="194"/>
      <c r="AV164" s="110"/>
      <c r="AW164" s="111"/>
      <c r="AX164" s="108"/>
      <c r="AY164" s="109"/>
      <c r="AZ164" s="110"/>
      <c r="BA164" s="109" t="s">
        <v>129</v>
      </c>
      <c r="BB164" s="108" t="s">
        <v>1478</v>
      </c>
      <c r="BC164" s="106"/>
    </row>
    <row r="165" spans="1:55" ht="17.25" customHeight="1">
      <c r="A165">
        <v>143</v>
      </c>
      <c r="B165" s="13"/>
      <c r="C165" s="13"/>
      <c r="D165" s="3"/>
      <c r="E165" s="14"/>
      <c r="F165" s="232" t="s">
        <v>216</v>
      </c>
      <c r="G165" s="181"/>
      <c r="H165" s="109"/>
      <c r="I165" s="111"/>
      <c r="J165" s="108"/>
      <c r="K165" s="109"/>
      <c r="L165" s="110"/>
      <c r="M165" s="109" t="s">
        <v>129</v>
      </c>
      <c r="N165" s="108" t="s">
        <v>197</v>
      </c>
      <c r="O165" s="193"/>
      <c r="P165" s="110"/>
      <c r="Q165" s="111"/>
      <c r="R165" s="108"/>
      <c r="S165" s="109"/>
      <c r="T165" s="110"/>
      <c r="U165" s="109" t="s">
        <v>129</v>
      </c>
      <c r="V165" s="108" t="s">
        <v>198</v>
      </c>
      <c r="W165" s="193"/>
      <c r="X165" s="110"/>
      <c r="Y165" s="111"/>
      <c r="Z165" s="108"/>
      <c r="AA165" s="109"/>
      <c r="AB165" s="110"/>
      <c r="AC165" s="109" t="s">
        <v>129</v>
      </c>
      <c r="AD165" s="108" t="s">
        <v>203</v>
      </c>
      <c r="AE165" s="194"/>
      <c r="AF165" s="110"/>
      <c r="AG165" s="111"/>
      <c r="AH165" s="108"/>
      <c r="AI165" s="109"/>
      <c r="AJ165" s="110"/>
      <c r="AK165" s="109" t="s">
        <v>129</v>
      </c>
      <c r="AL165" s="108" t="s">
        <v>197</v>
      </c>
      <c r="AM165" s="194"/>
      <c r="AN165" s="110"/>
      <c r="AO165" s="111"/>
      <c r="AP165" s="110"/>
      <c r="AQ165" s="111"/>
      <c r="AR165" s="110"/>
      <c r="AS165" s="109" t="s">
        <v>129</v>
      </c>
      <c r="AT165" s="108" t="s">
        <v>203</v>
      </c>
      <c r="AU165" s="194"/>
      <c r="AV165" s="110"/>
      <c r="AW165" s="111"/>
      <c r="AX165" s="108"/>
      <c r="AY165" s="109"/>
      <c r="AZ165" s="110"/>
      <c r="BA165" s="109" t="s">
        <v>129</v>
      </c>
      <c r="BB165" s="108" t="s">
        <v>227</v>
      </c>
      <c r="BC165" s="106"/>
    </row>
    <row r="166" spans="1:55" ht="17.25" customHeight="1">
      <c r="A166">
        <v>144</v>
      </c>
      <c r="B166" s="13"/>
      <c r="C166" s="13"/>
      <c r="D166" s="3"/>
      <c r="E166" s="14"/>
      <c r="F166" s="232" t="s">
        <v>260</v>
      </c>
      <c r="G166" s="181"/>
      <c r="H166" s="109"/>
      <c r="I166" s="111"/>
      <c r="J166" s="108"/>
      <c r="K166" s="109"/>
      <c r="L166" s="110"/>
      <c r="M166" s="109" t="s">
        <v>129</v>
      </c>
      <c r="N166" s="108" t="s">
        <v>198</v>
      </c>
      <c r="O166" s="193"/>
      <c r="P166" s="110"/>
      <c r="Q166" s="111"/>
      <c r="R166" s="108"/>
      <c r="S166" s="109"/>
      <c r="T166" s="110"/>
      <c r="U166" s="109" t="s">
        <v>129</v>
      </c>
      <c r="V166" s="108" t="s">
        <v>199</v>
      </c>
      <c r="W166" s="193"/>
      <c r="X166" s="110"/>
      <c r="Y166" s="111"/>
      <c r="Z166" s="108"/>
      <c r="AA166" s="109"/>
      <c r="AB166" s="110"/>
      <c r="AC166" s="109" t="s">
        <v>129</v>
      </c>
      <c r="AD166" s="108" t="s">
        <v>204</v>
      </c>
      <c r="AE166" s="194"/>
      <c r="AF166" s="110"/>
      <c r="AG166" s="111"/>
      <c r="AH166" s="108"/>
      <c r="AI166" s="109"/>
      <c r="AJ166" s="110"/>
      <c r="AK166" s="109" t="s">
        <v>129</v>
      </c>
      <c r="AL166" s="108" t="s">
        <v>198</v>
      </c>
      <c r="AM166" s="194"/>
      <c r="AN166" s="110"/>
      <c r="AO166" s="111"/>
      <c r="AP166" s="110"/>
      <c r="AQ166" s="111"/>
      <c r="AR166" s="110"/>
      <c r="AS166" s="109" t="s">
        <v>129</v>
      </c>
      <c r="AT166" s="108" t="s">
        <v>204</v>
      </c>
      <c r="AU166" s="194"/>
      <c r="AV166" s="110"/>
      <c r="AW166" s="111"/>
      <c r="AX166" s="108"/>
      <c r="AY166" s="109"/>
      <c r="AZ166" s="110"/>
      <c r="BA166" s="109" t="s">
        <v>129</v>
      </c>
      <c r="BB166" s="108" t="s">
        <v>237</v>
      </c>
      <c r="BC166" s="106"/>
    </row>
    <row r="167" spans="1:55" ht="17.25" customHeight="1">
      <c r="A167">
        <v>145</v>
      </c>
      <c r="B167" s="13"/>
      <c r="C167" s="13"/>
      <c r="D167" s="3"/>
      <c r="E167" s="14"/>
      <c r="F167" s="232" t="s">
        <v>217</v>
      </c>
      <c r="G167" s="181"/>
      <c r="H167" s="109"/>
      <c r="I167" s="111"/>
      <c r="J167" s="108"/>
      <c r="K167" s="109"/>
      <c r="L167" s="110"/>
      <c r="M167" s="109" t="s">
        <v>129</v>
      </c>
      <c r="N167" s="108" t="s">
        <v>199</v>
      </c>
      <c r="O167" s="193"/>
      <c r="P167" s="110"/>
      <c r="Q167" s="111"/>
      <c r="R167" s="108"/>
      <c r="S167" s="109"/>
      <c r="T167" s="110"/>
      <c r="U167" s="109" t="s">
        <v>129</v>
      </c>
      <c r="V167" s="108" t="s">
        <v>200</v>
      </c>
      <c r="W167" s="193"/>
      <c r="X167" s="110"/>
      <c r="Y167" s="111"/>
      <c r="Z167" s="108"/>
      <c r="AA167" s="109"/>
      <c r="AB167" s="110"/>
      <c r="AC167" s="109" t="s">
        <v>129</v>
      </c>
      <c r="AD167" s="108" t="s">
        <v>205</v>
      </c>
      <c r="AE167" s="194"/>
      <c r="AF167" s="110"/>
      <c r="AG167" s="111"/>
      <c r="AH167" s="108"/>
      <c r="AI167" s="109"/>
      <c r="AJ167" s="110"/>
      <c r="AK167" s="109" t="s">
        <v>129</v>
      </c>
      <c r="AL167" s="108" t="s">
        <v>199</v>
      </c>
      <c r="AM167" s="194"/>
      <c r="AN167" s="110"/>
      <c r="AO167" s="111"/>
      <c r="AP167" s="110"/>
      <c r="AQ167" s="111"/>
      <c r="AR167" s="110"/>
      <c r="AS167" s="109" t="s">
        <v>129</v>
      </c>
      <c r="AT167" s="108" t="s">
        <v>205</v>
      </c>
      <c r="AU167" s="194"/>
      <c r="AV167" s="110"/>
      <c r="AW167" s="111"/>
      <c r="AX167" s="108"/>
      <c r="AY167" s="109"/>
      <c r="AZ167" s="110"/>
      <c r="BA167" s="109" t="s">
        <v>129</v>
      </c>
      <c r="BB167" s="108" t="s">
        <v>238</v>
      </c>
      <c r="BC167" s="106"/>
    </row>
    <row r="168" spans="1:55" ht="17.25" customHeight="1">
      <c r="A168">
        <v>146</v>
      </c>
      <c r="B168" s="13"/>
      <c r="C168" s="13"/>
      <c r="D168" s="3"/>
      <c r="E168" s="14"/>
      <c r="F168" s="232" t="s">
        <v>261</v>
      </c>
      <c r="G168" s="181"/>
      <c r="H168" s="109"/>
      <c r="I168" s="111"/>
      <c r="J168" s="108"/>
      <c r="K168" s="109"/>
      <c r="L168" s="110"/>
      <c r="M168" s="109"/>
      <c r="N168" s="108"/>
      <c r="O168" s="193"/>
      <c r="P168" s="110"/>
      <c r="Q168" s="111"/>
      <c r="R168" s="108"/>
      <c r="S168" s="109"/>
      <c r="T168" s="110"/>
      <c r="U168" s="109"/>
      <c r="V168" s="108"/>
      <c r="W168" s="193"/>
      <c r="X168" s="110"/>
      <c r="Y168" s="111"/>
      <c r="Z168" s="108"/>
      <c r="AA168" s="109"/>
      <c r="AB168" s="110"/>
      <c r="AC168" s="109"/>
      <c r="AD168" s="108"/>
      <c r="AE168" s="194"/>
      <c r="AF168" s="110"/>
      <c r="AG168" s="111"/>
      <c r="AH168" s="108"/>
      <c r="AI168" s="109"/>
      <c r="AJ168" s="110"/>
      <c r="AK168" s="109"/>
      <c r="AL168" s="108"/>
      <c r="AM168" s="194"/>
      <c r="AN168" s="110"/>
      <c r="AO168" s="111"/>
      <c r="AP168" s="110"/>
      <c r="AQ168" s="111"/>
      <c r="AR168" s="110"/>
      <c r="AS168" s="109" t="s">
        <v>129</v>
      </c>
      <c r="AT168" s="108" t="s">
        <v>220</v>
      </c>
      <c r="AU168" s="194"/>
      <c r="AV168" s="110"/>
      <c r="AW168" s="111"/>
      <c r="AX168" s="108"/>
      <c r="AY168" s="109"/>
      <c r="AZ168" s="110"/>
      <c r="BA168" s="109" t="s">
        <v>129</v>
      </c>
      <c r="BB168" s="108" t="s">
        <v>239</v>
      </c>
      <c r="BC168" s="106"/>
    </row>
    <row r="169" spans="1:55" ht="17.25" customHeight="1">
      <c r="A169">
        <v>147</v>
      </c>
      <c r="B169" s="13"/>
      <c r="C169" s="13"/>
      <c r="D169" s="3"/>
      <c r="E169" s="14"/>
      <c r="F169" s="232" t="s">
        <v>225</v>
      </c>
      <c r="G169" s="181"/>
      <c r="H169" s="109"/>
      <c r="I169" s="111"/>
      <c r="J169" s="108"/>
      <c r="K169" s="109"/>
      <c r="L169" s="110"/>
      <c r="M169" s="109"/>
      <c r="N169" s="108"/>
      <c r="O169" s="193"/>
      <c r="P169" s="110"/>
      <c r="Q169" s="111"/>
      <c r="R169" s="108"/>
      <c r="S169" s="109"/>
      <c r="T169" s="110"/>
      <c r="U169" s="109"/>
      <c r="V169" s="108"/>
      <c r="W169" s="193"/>
      <c r="X169" s="110"/>
      <c r="Y169" s="111"/>
      <c r="Z169" s="108"/>
      <c r="AA169" s="109"/>
      <c r="AB169" s="110"/>
      <c r="AC169" s="109"/>
      <c r="AD169" s="108"/>
      <c r="AE169" s="194"/>
      <c r="AF169" s="110"/>
      <c r="AG169" s="111"/>
      <c r="AH169" s="108"/>
      <c r="AI169" s="109"/>
      <c r="AJ169" s="110"/>
      <c r="AK169" s="109"/>
      <c r="AL169" s="108"/>
      <c r="AM169" s="194"/>
      <c r="AN169" s="110"/>
      <c r="AO169" s="111"/>
      <c r="AP169" s="110"/>
      <c r="AQ169" s="111"/>
      <c r="AR169" s="110"/>
      <c r="AS169" s="109" t="s">
        <v>129</v>
      </c>
      <c r="AT169" s="108" t="s">
        <v>226</v>
      </c>
      <c r="AU169" s="194"/>
      <c r="AV169" s="110"/>
      <c r="AW169" s="111"/>
      <c r="AX169" s="108"/>
      <c r="AY169" s="109"/>
      <c r="AZ169" s="110"/>
      <c r="BA169" s="109" t="s">
        <v>129</v>
      </c>
      <c r="BB169" s="108" t="s">
        <v>240</v>
      </c>
      <c r="BC169" s="106"/>
    </row>
    <row r="170" spans="1:55" ht="17.25" customHeight="1">
      <c r="A170">
        <v>148</v>
      </c>
      <c r="B170" s="13"/>
      <c r="C170" s="13"/>
      <c r="D170" s="4"/>
      <c r="E170" s="15"/>
      <c r="F170" s="233" t="s">
        <v>23</v>
      </c>
      <c r="G170" s="177"/>
      <c r="H170" s="234"/>
      <c r="I170" s="235"/>
      <c r="J170" s="237"/>
      <c r="K170" s="234"/>
      <c r="L170" s="240"/>
      <c r="M170" s="234"/>
      <c r="N170" s="237"/>
      <c r="O170" s="241"/>
      <c r="P170" s="240"/>
      <c r="Q170" s="235"/>
      <c r="R170" s="237"/>
      <c r="S170" s="234"/>
      <c r="T170" s="240"/>
      <c r="U170" s="234"/>
      <c r="V170" s="237"/>
      <c r="W170" s="241"/>
      <c r="X170" s="240"/>
      <c r="Y170" s="235"/>
      <c r="Z170" s="237"/>
      <c r="AA170" s="234"/>
      <c r="AB170" s="240"/>
      <c r="AC170" s="234"/>
      <c r="AD170" s="237"/>
      <c r="AE170" s="243"/>
      <c r="AF170" s="240"/>
      <c r="AG170" s="235"/>
      <c r="AH170" s="237"/>
      <c r="AI170" s="234"/>
      <c r="AJ170" s="240"/>
      <c r="AK170" s="234"/>
      <c r="AL170" s="237"/>
      <c r="AM170" s="243"/>
      <c r="AN170" s="240"/>
      <c r="AO170" s="235"/>
      <c r="AP170" s="240"/>
      <c r="AQ170" s="235"/>
      <c r="AR170" s="240"/>
      <c r="AS170" s="234"/>
      <c r="AT170" s="237"/>
      <c r="AU170" s="243"/>
      <c r="AV170" s="240"/>
      <c r="AW170" s="235"/>
      <c r="AX170" s="237"/>
      <c r="AY170" s="234"/>
      <c r="AZ170" s="240"/>
      <c r="BA170" s="234"/>
      <c r="BB170" s="237"/>
      <c r="BC170" s="106"/>
    </row>
    <row r="171" spans="1:55" ht="17.25" customHeight="1">
      <c r="A171">
        <v>149</v>
      </c>
      <c r="B171" s="12">
        <v>129</v>
      </c>
      <c r="C171" s="12"/>
      <c r="D171" s="3"/>
      <c r="E171" s="14"/>
      <c r="F171" s="232" t="s">
        <v>24</v>
      </c>
      <c r="G171" s="181">
        <v>1</v>
      </c>
      <c r="H171" s="192" t="s">
        <v>1979</v>
      </c>
      <c r="I171" s="111">
        <v>1</v>
      </c>
      <c r="J171" s="108" t="s">
        <v>1479</v>
      </c>
      <c r="K171" s="109">
        <v>1</v>
      </c>
      <c r="L171" s="110" t="s">
        <v>1480</v>
      </c>
      <c r="M171" s="109" t="s">
        <v>129</v>
      </c>
      <c r="N171" s="108" t="s">
        <v>1481</v>
      </c>
      <c r="O171" s="107">
        <v>1</v>
      </c>
      <c r="P171" s="192" t="s">
        <v>1975</v>
      </c>
      <c r="Q171" s="111">
        <v>1</v>
      </c>
      <c r="R171" s="108" t="s">
        <v>1482</v>
      </c>
      <c r="S171" s="109">
        <v>1</v>
      </c>
      <c r="T171" s="110" t="s">
        <v>1481</v>
      </c>
      <c r="U171" s="109" t="s">
        <v>129</v>
      </c>
      <c r="V171" s="108" t="s">
        <v>1483</v>
      </c>
      <c r="W171" s="193">
        <v>1</v>
      </c>
      <c r="X171" s="191" t="s">
        <v>205</v>
      </c>
      <c r="Y171" s="111">
        <v>1</v>
      </c>
      <c r="Z171" s="108" t="s">
        <v>201</v>
      </c>
      <c r="AA171" s="109">
        <v>1</v>
      </c>
      <c r="AB171" s="110" t="s">
        <v>1481</v>
      </c>
      <c r="AC171" s="109" t="s">
        <v>129</v>
      </c>
      <c r="AD171" s="108" t="s">
        <v>1484</v>
      </c>
      <c r="AE171" s="188">
        <v>1</v>
      </c>
      <c r="AF171" s="110" t="s">
        <v>201</v>
      </c>
      <c r="AG171" s="111">
        <v>1</v>
      </c>
      <c r="AH171" s="108" t="s">
        <v>201</v>
      </c>
      <c r="AI171" s="109">
        <v>1</v>
      </c>
      <c r="AJ171" s="110" t="s">
        <v>1482</v>
      </c>
      <c r="AK171" s="109" t="s">
        <v>129</v>
      </c>
      <c r="AL171" s="108" t="s">
        <v>200</v>
      </c>
      <c r="AM171" s="188">
        <v>1</v>
      </c>
      <c r="AN171" s="191" t="s">
        <v>220</v>
      </c>
      <c r="AO171" s="111">
        <v>1</v>
      </c>
      <c r="AP171" s="110" t="s">
        <v>1485</v>
      </c>
      <c r="AQ171" s="111">
        <v>1</v>
      </c>
      <c r="AR171" s="110" t="s">
        <v>1482</v>
      </c>
      <c r="AS171" s="109" t="s">
        <v>129</v>
      </c>
      <c r="AT171" s="108" t="s">
        <v>1486</v>
      </c>
      <c r="AU171" s="194">
        <v>1</v>
      </c>
      <c r="AV171" s="191" t="s">
        <v>239</v>
      </c>
      <c r="AW171" s="111">
        <v>1</v>
      </c>
      <c r="AX171" s="108" t="s">
        <v>1484</v>
      </c>
      <c r="AY171" s="109">
        <v>1</v>
      </c>
      <c r="AZ171" s="110" t="s">
        <v>1482</v>
      </c>
      <c r="BA171" s="109" t="s">
        <v>129</v>
      </c>
      <c r="BB171" s="108" t="s">
        <v>1487</v>
      </c>
      <c r="BC171" s="106"/>
    </row>
    <row r="172" spans="1:55" ht="17.25" customHeight="1">
      <c r="A172">
        <v>150</v>
      </c>
      <c r="B172" s="12">
        <v>130</v>
      </c>
      <c r="C172" s="12"/>
      <c r="D172" s="3"/>
      <c r="E172" s="14"/>
      <c r="F172" s="232" t="s">
        <v>1488</v>
      </c>
      <c r="G172" s="181">
        <v>1</v>
      </c>
      <c r="H172" s="192" t="s">
        <v>1980</v>
      </c>
      <c r="I172" s="111">
        <v>1</v>
      </c>
      <c r="J172" s="108" t="s">
        <v>1489</v>
      </c>
      <c r="K172" s="109"/>
      <c r="L172" s="110"/>
      <c r="M172" s="109"/>
      <c r="N172" s="108"/>
      <c r="O172" s="107">
        <v>1</v>
      </c>
      <c r="P172" s="192" t="s">
        <v>1977</v>
      </c>
      <c r="Q172" s="111">
        <v>1</v>
      </c>
      <c r="R172" s="108" t="s">
        <v>1484</v>
      </c>
      <c r="S172" s="109"/>
      <c r="T172" s="110"/>
      <c r="U172" s="109"/>
      <c r="V172" s="108"/>
      <c r="W172" s="193">
        <v>1</v>
      </c>
      <c r="X172" s="191" t="s">
        <v>1484</v>
      </c>
      <c r="Y172" s="111">
        <v>1</v>
      </c>
      <c r="Z172" s="108" t="s">
        <v>202</v>
      </c>
      <c r="AA172" s="109"/>
      <c r="AB172" s="110"/>
      <c r="AC172" s="109"/>
      <c r="AD172" s="108"/>
      <c r="AE172" s="188">
        <v>1</v>
      </c>
      <c r="AF172" s="110" t="s">
        <v>202</v>
      </c>
      <c r="AG172" s="111">
        <v>1</v>
      </c>
      <c r="AH172" s="108" t="s">
        <v>202</v>
      </c>
      <c r="AI172" s="109"/>
      <c r="AJ172" s="110"/>
      <c r="AK172" s="109"/>
      <c r="AL172" s="108"/>
      <c r="AM172" s="188">
        <v>1</v>
      </c>
      <c r="AN172" s="191" t="s">
        <v>1478</v>
      </c>
      <c r="AO172" s="111">
        <v>1</v>
      </c>
      <c r="AP172" s="110" t="s">
        <v>1490</v>
      </c>
      <c r="AQ172" s="111"/>
      <c r="AR172" s="110"/>
      <c r="AS172" s="109"/>
      <c r="AT172" s="108"/>
      <c r="AU172" s="194">
        <v>1</v>
      </c>
      <c r="AV172" s="191" t="s">
        <v>240</v>
      </c>
      <c r="AW172" s="111">
        <v>1</v>
      </c>
      <c r="AX172" s="108" t="s">
        <v>1478</v>
      </c>
      <c r="AY172" s="109"/>
      <c r="AZ172" s="110"/>
      <c r="BA172" s="109"/>
      <c r="BB172" s="108"/>
      <c r="BC172" s="106"/>
    </row>
    <row r="173" spans="1:55" ht="17.25" customHeight="1">
      <c r="A173">
        <v>151</v>
      </c>
      <c r="B173" s="12"/>
      <c r="C173" s="12"/>
      <c r="D173" s="112"/>
      <c r="E173" s="173"/>
      <c r="F173" s="233" t="s">
        <v>1491</v>
      </c>
      <c r="G173" s="177"/>
      <c r="H173" s="234"/>
      <c r="I173" s="236"/>
      <c r="J173" s="238"/>
      <c r="K173" s="239"/>
      <c r="L173" s="239"/>
      <c r="M173" s="239"/>
      <c r="N173" s="238"/>
      <c r="O173" s="242"/>
      <c r="P173" s="239"/>
      <c r="Q173" s="236"/>
      <c r="R173" s="238"/>
      <c r="S173" s="239"/>
      <c r="T173" s="239"/>
      <c r="U173" s="239"/>
      <c r="V173" s="238"/>
      <c r="W173" s="242"/>
      <c r="X173" s="239"/>
      <c r="Y173" s="236"/>
      <c r="Z173" s="238"/>
      <c r="AA173" s="239"/>
      <c r="AB173" s="239"/>
      <c r="AC173" s="239"/>
      <c r="AD173" s="238"/>
      <c r="AE173" s="244"/>
      <c r="AF173" s="239"/>
      <c r="AG173" s="236"/>
      <c r="AH173" s="238"/>
      <c r="AI173" s="239"/>
      <c r="AJ173" s="239"/>
      <c r="AK173" s="239"/>
      <c r="AL173" s="238"/>
      <c r="AM173" s="244"/>
      <c r="AN173" s="239"/>
      <c r="AO173" s="236"/>
      <c r="AP173" s="239"/>
      <c r="AQ173" s="236"/>
      <c r="AR173" s="239"/>
      <c r="AS173" s="239"/>
      <c r="AT173" s="245"/>
      <c r="AU173" s="246"/>
      <c r="AV173" s="247"/>
      <c r="AW173" s="236"/>
      <c r="AX173" s="238"/>
      <c r="AY173" s="239"/>
      <c r="AZ173" s="239"/>
      <c r="BA173" s="239"/>
      <c r="BB173" s="245"/>
      <c r="BC173" s="106"/>
    </row>
    <row r="174" spans="1:55" ht="17.25" customHeight="1">
      <c r="B174" s="12"/>
      <c r="C174" s="12"/>
      <c r="D174" s="218"/>
      <c r="E174" s="231"/>
      <c r="F174" s="17" t="s">
        <v>1997</v>
      </c>
      <c r="G174" s="177"/>
      <c r="H174" s="4"/>
      <c r="I174" s="195"/>
      <c r="J174" s="114"/>
      <c r="K174" s="114"/>
      <c r="L174" s="114"/>
      <c r="M174" s="114"/>
      <c r="N174" s="115"/>
      <c r="O174" s="113"/>
      <c r="P174" s="114"/>
      <c r="Q174" s="195"/>
      <c r="R174" s="114"/>
      <c r="S174" s="114"/>
      <c r="T174" s="114"/>
      <c r="U174" s="114"/>
      <c r="V174" s="115"/>
      <c r="W174" s="113"/>
      <c r="X174" s="114"/>
      <c r="Y174" s="195"/>
      <c r="Z174" s="114"/>
      <c r="AA174" s="114"/>
      <c r="AB174" s="114"/>
      <c r="AC174" s="114"/>
      <c r="AD174" s="115"/>
      <c r="AE174" s="196"/>
      <c r="AF174" s="114"/>
      <c r="AG174" s="195"/>
      <c r="AH174" s="114"/>
      <c r="AI174" s="114"/>
      <c r="AJ174" s="114"/>
      <c r="AK174" s="114"/>
      <c r="AL174" s="115"/>
      <c r="AM174" s="196"/>
      <c r="AN174" s="114"/>
      <c r="AO174" s="195"/>
      <c r="AP174" s="114"/>
      <c r="AQ174" s="114"/>
      <c r="AR174" s="114"/>
      <c r="AS174" s="114"/>
      <c r="AT174" s="116"/>
      <c r="AU174" s="197"/>
      <c r="AV174" s="198"/>
      <c r="AW174" s="195"/>
      <c r="AX174" s="114"/>
      <c r="AY174" s="114"/>
      <c r="AZ174" s="114"/>
      <c r="BA174" s="114"/>
      <c r="BB174" s="116"/>
      <c r="BC174" s="106"/>
    </row>
    <row r="175" spans="1:55" ht="17.25" customHeight="1">
      <c r="A175" s="203">
        <v>170</v>
      </c>
      <c r="B175" s="204">
        <v>149</v>
      </c>
      <c r="C175" s="204"/>
      <c r="D175" s="199" t="s">
        <v>1998</v>
      </c>
      <c r="E175" s="229"/>
      <c r="F175" s="205" t="s">
        <v>1999</v>
      </c>
      <c r="G175" s="181"/>
      <c r="H175" s="192"/>
      <c r="I175" s="9"/>
      <c r="J175" s="19"/>
      <c r="K175" s="117"/>
      <c r="L175" s="117"/>
      <c r="M175" s="117"/>
      <c r="N175" s="118"/>
      <c r="O175" s="219">
        <v>1</v>
      </c>
      <c r="P175" s="220" t="s">
        <v>1401</v>
      </c>
      <c r="Q175" s="127"/>
      <c r="R175" s="12"/>
      <c r="S175" s="12"/>
      <c r="T175" s="12"/>
      <c r="U175" s="12"/>
      <c r="V175" s="96"/>
      <c r="W175" s="119"/>
      <c r="X175" s="12"/>
      <c r="Y175" s="127"/>
      <c r="Z175" s="12"/>
      <c r="AA175" s="12"/>
      <c r="AB175" s="12"/>
      <c r="AC175" s="12"/>
      <c r="AD175" s="96"/>
      <c r="AE175" s="200"/>
      <c r="AF175" s="12"/>
      <c r="AG175" s="127"/>
      <c r="AH175" s="12"/>
      <c r="AI175" s="12"/>
      <c r="AJ175" s="12"/>
      <c r="AK175" s="12"/>
      <c r="AL175" s="96"/>
      <c r="AM175" s="200"/>
      <c r="AN175" s="12"/>
      <c r="AO175" s="127"/>
      <c r="AP175" s="12"/>
      <c r="AQ175" s="12"/>
      <c r="AR175" s="12"/>
      <c r="AS175" s="12"/>
      <c r="AT175" s="120"/>
      <c r="AU175" s="201"/>
      <c r="AV175" s="202"/>
      <c r="AW175" s="127"/>
      <c r="AX175" s="12"/>
      <c r="AY175" s="12"/>
      <c r="AZ175" s="12"/>
      <c r="BA175" s="12"/>
      <c r="BB175" s="120"/>
      <c r="BC175" s="106"/>
    </row>
    <row r="176" spans="1:55" ht="17.25" customHeight="1">
      <c r="A176" s="203">
        <v>171</v>
      </c>
      <c r="B176" s="204">
        <v>150</v>
      </c>
      <c r="C176" s="204"/>
      <c r="D176" s="199" t="s">
        <v>1998</v>
      </c>
      <c r="E176" s="229"/>
      <c r="F176" s="205" t="s">
        <v>2000</v>
      </c>
      <c r="G176" s="181"/>
      <c r="H176" s="192"/>
      <c r="I176" s="9"/>
      <c r="J176" s="19"/>
      <c r="K176" s="117"/>
      <c r="L176" s="117"/>
      <c r="M176" s="117"/>
      <c r="N176" s="118"/>
      <c r="O176" s="219">
        <v>1</v>
      </c>
      <c r="P176" s="220" t="s">
        <v>137</v>
      </c>
      <c r="Q176" s="127"/>
      <c r="R176" s="12"/>
      <c r="S176" s="12"/>
      <c r="T176" s="12"/>
      <c r="U176" s="12"/>
      <c r="V176" s="96"/>
      <c r="W176" s="119"/>
      <c r="X176" s="12"/>
      <c r="Y176" s="127"/>
      <c r="Z176" s="12"/>
      <c r="AA176" s="12"/>
      <c r="AB176" s="12"/>
      <c r="AC176" s="12"/>
      <c r="AD176" s="96"/>
      <c r="AE176" s="200"/>
      <c r="AF176" s="12"/>
      <c r="AG176" s="127"/>
      <c r="AH176" s="12"/>
      <c r="AI176" s="12"/>
      <c r="AJ176" s="12"/>
      <c r="AK176" s="12"/>
      <c r="AL176" s="96"/>
      <c r="AM176" s="200"/>
      <c r="AN176" s="12"/>
      <c r="AO176" s="127"/>
      <c r="AP176" s="12"/>
      <c r="AQ176" s="12"/>
      <c r="AR176" s="12"/>
      <c r="AS176" s="12"/>
      <c r="AT176" s="120"/>
      <c r="AU176" s="201"/>
      <c r="AV176" s="202"/>
      <c r="AW176" s="127"/>
      <c r="AX176" s="12"/>
      <c r="AY176" s="12"/>
      <c r="AZ176" s="12"/>
      <c r="BA176" s="12"/>
      <c r="BB176" s="120"/>
      <c r="BC176" s="106"/>
    </row>
    <row r="177" spans="1:55" ht="17.25" customHeight="1">
      <c r="A177" s="203">
        <v>172</v>
      </c>
      <c r="B177" s="204">
        <v>151</v>
      </c>
      <c r="C177" s="204"/>
      <c r="D177" s="199" t="s">
        <v>1998</v>
      </c>
      <c r="E177" s="229"/>
      <c r="F177" s="221" t="s">
        <v>2001</v>
      </c>
      <c r="G177" s="181"/>
      <c r="H177" s="192"/>
      <c r="I177" s="9"/>
      <c r="J177" s="19"/>
      <c r="K177" s="117"/>
      <c r="L177" s="117"/>
      <c r="M177" s="117"/>
      <c r="N177" s="118"/>
      <c r="O177" s="219">
        <v>1</v>
      </c>
      <c r="P177" s="220" t="s">
        <v>138</v>
      </c>
      <c r="Q177" s="127"/>
      <c r="R177" s="12"/>
      <c r="S177" s="12"/>
      <c r="T177" s="12"/>
      <c r="U177" s="12"/>
      <c r="V177" s="96"/>
      <c r="W177" s="119"/>
      <c r="X177" s="12"/>
      <c r="Y177" s="127"/>
      <c r="Z177" s="12"/>
      <c r="AA177" s="12"/>
      <c r="AB177" s="12"/>
      <c r="AC177" s="12"/>
      <c r="AD177" s="96"/>
      <c r="AE177" s="200"/>
      <c r="AF177" s="12"/>
      <c r="AG177" s="127"/>
      <c r="AH177" s="12"/>
      <c r="AI177" s="12"/>
      <c r="AJ177" s="12"/>
      <c r="AK177" s="12"/>
      <c r="AL177" s="96"/>
      <c r="AM177" s="200"/>
      <c r="AN177" s="12"/>
      <c r="AO177" s="127"/>
      <c r="AP177" s="12"/>
      <c r="AQ177" s="12"/>
      <c r="AR177" s="12"/>
      <c r="AS177" s="12"/>
      <c r="AT177" s="120"/>
      <c r="AU177" s="201"/>
      <c r="AV177" s="202"/>
      <c r="AW177" s="127"/>
      <c r="AX177" s="12"/>
      <c r="AY177" s="12"/>
      <c r="AZ177" s="12"/>
      <c r="BA177" s="12"/>
      <c r="BB177" s="120"/>
      <c r="BC177" s="106"/>
    </row>
    <row r="178" spans="1:55" ht="17.25" customHeight="1">
      <c r="A178" s="203">
        <v>173</v>
      </c>
      <c r="B178" s="204">
        <v>152</v>
      </c>
      <c r="C178" s="204"/>
      <c r="D178" s="199" t="s">
        <v>1998</v>
      </c>
      <c r="E178" s="229"/>
      <c r="F178" s="221" t="s">
        <v>2002</v>
      </c>
      <c r="G178" s="181"/>
      <c r="H178" s="192"/>
      <c r="I178" s="9"/>
      <c r="J178" s="19"/>
      <c r="K178" s="117"/>
      <c r="L178" s="117"/>
      <c r="M178" s="117"/>
      <c r="N178" s="118"/>
      <c r="O178" s="219">
        <v>1</v>
      </c>
      <c r="P178" s="220" t="s">
        <v>139</v>
      </c>
      <c r="Q178" s="127"/>
      <c r="R178" s="12"/>
      <c r="S178" s="12"/>
      <c r="T178" s="12"/>
      <c r="U178" s="12"/>
      <c r="V178" s="96"/>
      <c r="W178" s="119"/>
      <c r="X178" s="12"/>
      <c r="Y178" s="127"/>
      <c r="Z178" s="12"/>
      <c r="AA178" s="12"/>
      <c r="AB178" s="12"/>
      <c r="AC178" s="12"/>
      <c r="AD178" s="96"/>
      <c r="AE178" s="200"/>
      <c r="AF178" s="12"/>
      <c r="AG178" s="127"/>
      <c r="AH178" s="12"/>
      <c r="AI178" s="12"/>
      <c r="AJ178" s="12"/>
      <c r="AK178" s="12"/>
      <c r="AL178" s="96"/>
      <c r="AM178" s="200"/>
      <c r="AN178" s="12"/>
      <c r="AO178" s="127"/>
      <c r="AP178" s="12"/>
      <c r="AQ178" s="12"/>
      <c r="AR178" s="12"/>
      <c r="AS178" s="12"/>
      <c r="AT178" s="120"/>
      <c r="AU178" s="201"/>
      <c r="AV178" s="202"/>
      <c r="AW178" s="127"/>
      <c r="AX178" s="12"/>
      <c r="AY178" s="12"/>
      <c r="AZ178" s="12"/>
      <c r="BA178" s="12"/>
      <c r="BB178" s="120"/>
      <c r="BC178" s="106"/>
    </row>
    <row r="179" spans="1:55" ht="17.25" customHeight="1">
      <c r="A179" s="203">
        <v>174</v>
      </c>
      <c r="B179" s="204">
        <v>153</v>
      </c>
      <c r="C179" s="204"/>
      <c r="D179" s="199" t="s">
        <v>1998</v>
      </c>
      <c r="E179" s="229"/>
      <c r="F179" s="205" t="s">
        <v>2003</v>
      </c>
      <c r="G179" s="181"/>
      <c r="H179" s="192"/>
      <c r="I179" s="9"/>
      <c r="J179" s="19"/>
      <c r="K179" s="117"/>
      <c r="L179" s="117"/>
      <c r="M179" s="117"/>
      <c r="N179" s="118"/>
      <c r="O179" s="219">
        <v>1</v>
      </c>
      <c r="P179" s="220" t="s">
        <v>140</v>
      </c>
      <c r="Q179" s="127"/>
      <c r="R179" s="12"/>
      <c r="S179" s="12"/>
      <c r="T179" s="12"/>
      <c r="U179" s="12"/>
      <c r="V179" s="96"/>
      <c r="W179" s="119"/>
      <c r="X179" s="12"/>
      <c r="Y179" s="127"/>
      <c r="Z179" s="12"/>
      <c r="AA179" s="12"/>
      <c r="AB179" s="12"/>
      <c r="AC179" s="12"/>
      <c r="AD179" s="96"/>
      <c r="AE179" s="200"/>
      <c r="AF179" s="12"/>
      <c r="AG179" s="127"/>
      <c r="AH179" s="12"/>
      <c r="AI179" s="12"/>
      <c r="AJ179" s="12"/>
      <c r="AK179" s="12"/>
      <c r="AL179" s="96"/>
      <c r="AM179" s="200"/>
      <c r="AN179" s="12"/>
      <c r="AO179" s="127"/>
      <c r="AP179" s="12"/>
      <c r="AQ179" s="12"/>
      <c r="AR179" s="12"/>
      <c r="AS179" s="12"/>
      <c r="AT179" s="120"/>
      <c r="AU179" s="201"/>
      <c r="AV179" s="202"/>
      <c r="AW179" s="127"/>
      <c r="AX179" s="12"/>
      <c r="AY179" s="12"/>
      <c r="AZ179" s="12"/>
      <c r="BA179" s="12"/>
      <c r="BB179" s="120"/>
      <c r="BC179" s="106"/>
    </row>
    <row r="180" spans="1:55" ht="17.25" customHeight="1">
      <c r="A180" s="203">
        <v>175</v>
      </c>
      <c r="B180" s="204">
        <v>154</v>
      </c>
      <c r="C180" s="204"/>
      <c r="D180" s="199" t="s">
        <v>1998</v>
      </c>
      <c r="E180" s="229"/>
      <c r="F180" s="205" t="s">
        <v>2004</v>
      </c>
      <c r="G180" s="181"/>
      <c r="H180" s="192"/>
      <c r="I180" s="9"/>
      <c r="J180" s="19"/>
      <c r="K180" s="117"/>
      <c r="L180" s="117"/>
      <c r="M180" s="117"/>
      <c r="N180" s="118"/>
      <c r="O180" s="219">
        <v>1</v>
      </c>
      <c r="P180" s="220" t="s">
        <v>141</v>
      </c>
      <c r="Q180" s="127"/>
      <c r="R180" s="12"/>
      <c r="S180" s="12"/>
      <c r="T180" s="12"/>
      <c r="U180" s="12"/>
      <c r="V180" s="96"/>
      <c r="W180" s="119"/>
      <c r="X180" s="12"/>
      <c r="Y180" s="127"/>
      <c r="Z180" s="12"/>
      <c r="AA180" s="12"/>
      <c r="AB180" s="12"/>
      <c r="AC180" s="12"/>
      <c r="AD180" s="96"/>
      <c r="AE180" s="200"/>
      <c r="AF180" s="12"/>
      <c r="AG180" s="127"/>
      <c r="AH180" s="12"/>
      <c r="AI180" s="12"/>
      <c r="AJ180" s="12"/>
      <c r="AK180" s="12"/>
      <c r="AL180" s="96"/>
      <c r="AM180" s="200"/>
      <c r="AN180" s="12"/>
      <c r="AO180" s="127"/>
      <c r="AP180" s="12"/>
      <c r="AQ180" s="12"/>
      <c r="AR180" s="12"/>
      <c r="AS180" s="12"/>
      <c r="AT180" s="120"/>
      <c r="AU180" s="201"/>
      <c r="AV180" s="202"/>
      <c r="AW180" s="127"/>
      <c r="AX180" s="12"/>
      <c r="AY180" s="12"/>
      <c r="AZ180" s="12"/>
      <c r="BA180" s="12"/>
      <c r="BB180" s="120"/>
      <c r="BC180" s="106"/>
    </row>
    <row r="181" spans="1:55" ht="17.25" customHeight="1">
      <c r="A181" s="203">
        <v>176</v>
      </c>
      <c r="B181" s="204">
        <v>155</v>
      </c>
      <c r="C181" s="204"/>
      <c r="D181" s="199" t="s">
        <v>1998</v>
      </c>
      <c r="E181" s="230"/>
      <c r="F181" s="222" t="s">
        <v>2005</v>
      </c>
      <c r="G181" s="181"/>
      <c r="H181" s="192"/>
      <c r="I181" s="111"/>
      <c r="J181" s="108"/>
      <c r="K181" s="209"/>
      <c r="L181" s="209"/>
      <c r="M181" s="209"/>
      <c r="N181" s="210"/>
      <c r="O181" s="219">
        <v>1</v>
      </c>
      <c r="P181" s="220" t="s">
        <v>142</v>
      </c>
      <c r="Q181" s="211"/>
      <c r="R181" s="212"/>
      <c r="S181" s="121"/>
      <c r="T181" s="121"/>
      <c r="U181" s="121"/>
      <c r="V181" s="212"/>
      <c r="W181" s="213"/>
      <c r="X181" s="121"/>
      <c r="Y181" s="211"/>
      <c r="Z181" s="212"/>
      <c r="AA181" s="121"/>
      <c r="AB181" s="121"/>
      <c r="AC181" s="121"/>
      <c r="AD181" s="212"/>
      <c r="AE181" s="214"/>
      <c r="AF181" s="121"/>
      <c r="AG181" s="211"/>
      <c r="AH181" s="212"/>
      <c r="AI181" s="121"/>
      <c r="AJ181" s="121"/>
      <c r="AK181" s="121"/>
      <c r="AL181" s="212"/>
      <c r="AM181" s="214"/>
      <c r="AN181" s="121"/>
      <c r="AO181" s="211"/>
      <c r="AP181" s="121"/>
      <c r="AQ181" s="211"/>
      <c r="AR181" s="121"/>
      <c r="AS181" s="121"/>
      <c r="AT181" s="215"/>
      <c r="AU181" s="216"/>
      <c r="AV181" s="217"/>
      <c r="AW181" s="211"/>
      <c r="AX181" s="212"/>
      <c r="AY181" s="121"/>
      <c r="AZ181" s="121"/>
      <c r="BA181" s="121"/>
      <c r="BB181" s="215"/>
      <c r="BC181" s="106"/>
    </row>
    <row r="182" spans="1:55" ht="17.25" customHeight="1">
      <c r="A182" s="203">
        <v>177</v>
      </c>
      <c r="B182" s="204">
        <v>156</v>
      </c>
      <c r="C182" s="204"/>
      <c r="D182" s="199" t="s">
        <v>1998</v>
      </c>
      <c r="E182" s="230"/>
      <c r="F182" s="208" t="s">
        <v>2006</v>
      </c>
      <c r="G182" s="181"/>
      <c r="H182" s="192"/>
      <c r="I182" s="111"/>
      <c r="J182" s="108"/>
      <c r="K182" s="209"/>
      <c r="L182" s="209"/>
      <c r="M182" s="209"/>
      <c r="N182" s="210"/>
      <c r="O182" s="219">
        <v>1</v>
      </c>
      <c r="P182" s="220" t="s">
        <v>143</v>
      </c>
      <c r="Q182" s="211"/>
      <c r="R182" s="212"/>
      <c r="S182" s="121"/>
      <c r="T182" s="121"/>
      <c r="U182" s="121"/>
      <c r="V182" s="212"/>
      <c r="W182" s="213"/>
      <c r="X182" s="121"/>
      <c r="Y182" s="211"/>
      <c r="Z182" s="212"/>
      <c r="AA182" s="121"/>
      <c r="AB182" s="121"/>
      <c r="AC182" s="121"/>
      <c r="AD182" s="212"/>
      <c r="AE182" s="214"/>
      <c r="AF182" s="121"/>
      <c r="AG182" s="211"/>
      <c r="AH182" s="212"/>
      <c r="AI182" s="121"/>
      <c r="AJ182" s="121"/>
      <c r="AK182" s="121"/>
      <c r="AL182" s="212"/>
      <c r="AM182" s="214"/>
      <c r="AN182" s="121"/>
      <c r="AO182" s="211"/>
      <c r="AP182" s="121"/>
      <c r="AQ182" s="211"/>
      <c r="AR182" s="121"/>
      <c r="AS182" s="121"/>
      <c r="AT182" s="215"/>
      <c r="AU182" s="216"/>
      <c r="AV182" s="217"/>
      <c r="AW182" s="211"/>
      <c r="AX182" s="212"/>
      <c r="AY182" s="121"/>
      <c r="AZ182" s="121"/>
      <c r="BA182" s="121"/>
      <c r="BB182" s="215"/>
      <c r="BC182" s="106"/>
    </row>
    <row r="183" spans="1:55" ht="17.25" customHeight="1">
      <c r="A183" s="203">
        <v>178</v>
      </c>
      <c r="B183" s="204">
        <v>157</v>
      </c>
      <c r="C183" s="204"/>
      <c r="D183" s="199" t="s">
        <v>1998</v>
      </c>
      <c r="E183" s="230"/>
      <c r="F183" s="208" t="s">
        <v>2007</v>
      </c>
      <c r="G183" s="181"/>
      <c r="H183" s="192"/>
      <c r="I183" s="111"/>
      <c r="J183" s="108"/>
      <c r="K183" s="209"/>
      <c r="L183" s="209"/>
      <c r="M183" s="209"/>
      <c r="N183" s="210"/>
      <c r="O183" s="219">
        <v>1</v>
      </c>
      <c r="P183" s="220" t="s">
        <v>144</v>
      </c>
      <c r="Q183" s="211"/>
      <c r="R183" s="212"/>
      <c r="S183" s="121"/>
      <c r="T183" s="121"/>
      <c r="U183" s="121"/>
      <c r="V183" s="212"/>
      <c r="W183" s="213"/>
      <c r="X183" s="121"/>
      <c r="Y183" s="211"/>
      <c r="Z183" s="212"/>
      <c r="AA183" s="121"/>
      <c r="AB183" s="121"/>
      <c r="AC183" s="121"/>
      <c r="AD183" s="212"/>
      <c r="AE183" s="214"/>
      <c r="AF183" s="121"/>
      <c r="AG183" s="211"/>
      <c r="AH183" s="212"/>
      <c r="AI183" s="121"/>
      <c r="AJ183" s="121"/>
      <c r="AK183" s="121"/>
      <c r="AL183" s="212"/>
      <c r="AM183" s="214"/>
      <c r="AN183" s="121"/>
      <c r="AO183" s="211"/>
      <c r="AP183" s="121"/>
      <c r="AQ183" s="211"/>
      <c r="AR183" s="121"/>
      <c r="AS183" s="121"/>
      <c r="AT183" s="215"/>
      <c r="AU183" s="216"/>
      <c r="AV183" s="217"/>
      <c r="AW183" s="211"/>
      <c r="AX183" s="212"/>
      <c r="AY183" s="121"/>
      <c r="AZ183" s="121"/>
      <c r="BA183" s="121"/>
      <c r="BB183" s="215"/>
      <c r="BC183" s="106"/>
    </row>
    <row r="184" spans="1:55" ht="17.25" customHeight="1">
      <c r="A184" s="203">
        <v>179</v>
      </c>
      <c r="B184" s="204">
        <v>158</v>
      </c>
      <c r="C184" s="204"/>
      <c r="D184" s="199" t="s">
        <v>1998</v>
      </c>
      <c r="E184" s="230"/>
      <c r="F184" s="208" t="s">
        <v>2008</v>
      </c>
      <c r="G184" s="181"/>
      <c r="H184" s="192"/>
      <c r="I184" s="111"/>
      <c r="J184" s="108"/>
      <c r="K184" s="209"/>
      <c r="L184" s="209"/>
      <c r="M184" s="209"/>
      <c r="N184" s="210"/>
      <c r="O184" s="219">
        <v>1</v>
      </c>
      <c r="P184" s="220" t="s">
        <v>145</v>
      </c>
      <c r="Q184" s="211"/>
      <c r="R184" s="212"/>
      <c r="S184" s="121"/>
      <c r="T184" s="121"/>
      <c r="U184" s="121"/>
      <c r="V184" s="212"/>
      <c r="W184" s="213"/>
      <c r="X184" s="121"/>
      <c r="Y184" s="211"/>
      <c r="Z184" s="212"/>
      <c r="AA184" s="121"/>
      <c r="AB184" s="121"/>
      <c r="AC184" s="121"/>
      <c r="AD184" s="212"/>
      <c r="AE184" s="214"/>
      <c r="AF184" s="121"/>
      <c r="AG184" s="211"/>
      <c r="AH184" s="212"/>
      <c r="AI184" s="121"/>
      <c r="AJ184" s="121"/>
      <c r="AK184" s="121"/>
      <c r="AL184" s="212"/>
      <c r="AM184" s="214"/>
      <c r="AN184" s="121"/>
      <c r="AO184" s="211"/>
      <c r="AP184" s="121"/>
      <c r="AQ184" s="211"/>
      <c r="AR184" s="121"/>
      <c r="AS184" s="121"/>
      <c r="AT184" s="215"/>
      <c r="AU184" s="216"/>
      <c r="AV184" s="217"/>
      <c r="AW184" s="211"/>
      <c r="AX184" s="212"/>
      <c r="AY184" s="121"/>
      <c r="AZ184" s="121"/>
      <c r="BA184" s="121"/>
      <c r="BB184" s="215"/>
      <c r="BC184" s="106"/>
    </row>
    <row r="185" spans="1:55" ht="17.25" customHeight="1">
      <c r="A185" s="203">
        <v>180</v>
      </c>
      <c r="B185" s="204">
        <v>159</v>
      </c>
      <c r="C185" s="204"/>
      <c r="D185" s="199" t="s">
        <v>1998</v>
      </c>
      <c r="E185" s="230"/>
      <c r="F185" s="208" t="s">
        <v>2009</v>
      </c>
      <c r="G185" s="181"/>
      <c r="H185" s="192"/>
      <c r="I185" s="111"/>
      <c r="J185" s="108"/>
      <c r="K185" s="209"/>
      <c r="L185" s="209"/>
      <c r="M185" s="209"/>
      <c r="N185" s="210"/>
      <c r="O185" s="219">
        <v>1</v>
      </c>
      <c r="P185" s="220" t="s">
        <v>146</v>
      </c>
      <c r="Q185" s="211"/>
      <c r="R185" s="212"/>
      <c r="S185" s="121"/>
      <c r="T185" s="121"/>
      <c r="U185" s="121"/>
      <c r="V185" s="212"/>
      <c r="W185" s="213"/>
      <c r="X185" s="121"/>
      <c r="Y185" s="211"/>
      <c r="Z185" s="212"/>
      <c r="AA185" s="121"/>
      <c r="AB185" s="121"/>
      <c r="AC185" s="121"/>
      <c r="AD185" s="212"/>
      <c r="AE185" s="214"/>
      <c r="AF185" s="121"/>
      <c r="AG185" s="211"/>
      <c r="AH185" s="212"/>
      <c r="AI185" s="121"/>
      <c r="AJ185" s="121"/>
      <c r="AK185" s="121"/>
      <c r="AL185" s="212"/>
      <c r="AM185" s="214"/>
      <c r="AN185" s="121"/>
      <c r="AO185" s="211"/>
      <c r="AP185" s="121"/>
      <c r="AQ185" s="211"/>
      <c r="AR185" s="121"/>
      <c r="AS185" s="121"/>
      <c r="AT185" s="215"/>
      <c r="AU185" s="216"/>
      <c r="AV185" s="217"/>
      <c r="AW185" s="211"/>
      <c r="AX185" s="212"/>
      <c r="AY185" s="121"/>
      <c r="AZ185" s="121"/>
      <c r="BA185" s="121"/>
      <c r="BB185" s="215"/>
      <c r="BC185" s="106"/>
    </row>
    <row r="186" spans="1:55" ht="17.25" customHeight="1">
      <c r="A186" s="203">
        <v>181</v>
      </c>
      <c r="B186" s="204">
        <v>160</v>
      </c>
      <c r="C186" s="204"/>
      <c r="D186" s="199" t="s">
        <v>1998</v>
      </c>
      <c r="E186" s="230"/>
      <c r="F186" s="208" t="s">
        <v>2010</v>
      </c>
      <c r="G186" s="181"/>
      <c r="H186" s="192"/>
      <c r="I186" s="111"/>
      <c r="J186" s="108"/>
      <c r="K186" s="209"/>
      <c r="L186" s="209"/>
      <c r="M186" s="209"/>
      <c r="N186" s="210"/>
      <c r="O186" s="219">
        <v>1</v>
      </c>
      <c r="P186" s="220" t="s">
        <v>147</v>
      </c>
      <c r="Q186" s="211"/>
      <c r="R186" s="212"/>
      <c r="S186" s="121"/>
      <c r="T186" s="121"/>
      <c r="U186" s="121"/>
      <c r="V186" s="212"/>
      <c r="W186" s="213"/>
      <c r="X186" s="121"/>
      <c r="Y186" s="211"/>
      <c r="Z186" s="212"/>
      <c r="AA186" s="121"/>
      <c r="AB186" s="121"/>
      <c r="AC186" s="121"/>
      <c r="AD186" s="212"/>
      <c r="AE186" s="214"/>
      <c r="AF186" s="121"/>
      <c r="AG186" s="211"/>
      <c r="AH186" s="212"/>
      <c r="AI186" s="121"/>
      <c r="AJ186" s="121"/>
      <c r="AK186" s="121"/>
      <c r="AL186" s="212"/>
      <c r="AM186" s="214"/>
      <c r="AN186" s="121"/>
      <c r="AO186" s="211"/>
      <c r="AP186" s="121"/>
      <c r="AQ186" s="211"/>
      <c r="AR186" s="121"/>
      <c r="AS186" s="121"/>
      <c r="AT186" s="215"/>
      <c r="AU186" s="216"/>
      <c r="AV186" s="217"/>
      <c r="AW186" s="211"/>
      <c r="AX186" s="212"/>
      <c r="AY186" s="121"/>
      <c r="AZ186" s="121"/>
      <c r="BA186" s="121"/>
      <c r="BB186" s="215"/>
      <c r="BC186" s="106"/>
    </row>
    <row r="187" spans="1:55" ht="17.25" customHeight="1">
      <c r="A187" s="203">
        <v>182</v>
      </c>
      <c r="B187" s="204">
        <v>161</v>
      </c>
      <c r="C187" s="204"/>
      <c r="D187" s="199" t="s">
        <v>1998</v>
      </c>
      <c r="E187" s="230"/>
      <c r="F187" s="222" t="s">
        <v>2011</v>
      </c>
      <c r="G187" s="181"/>
      <c r="H187" s="192"/>
      <c r="I187" s="111"/>
      <c r="J187" s="108"/>
      <c r="K187" s="209"/>
      <c r="L187" s="209"/>
      <c r="M187" s="209"/>
      <c r="N187" s="210"/>
      <c r="O187" s="219">
        <v>1</v>
      </c>
      <c r="P187" s="220" t="s">
        <v>148</v>
      </c>
      <c r="Q187" s="211"/>
      <c r="R187" s="212"/>
      <c r="S187" s="121"/>
      <c r="T187" s="121"/>
      <c r="U187" s="121"/>
      <c r="V187" s="212"/>
      <c r="W187" s="213"/>
      <c r="X187" s="121"/>
      <c r="Y187" s="211"/>
      <c r="Z187" s="212"/>
      <c r="AA187" s="121"/>
      <c r="AB187" s="121"/>
      <c r="AC187" s="121"/>
      <c r="AD187" s="212"/>
      <c r="AE187" s="214"/>
      <c r="AF187" s="121"/>
      <c r="AG187" s="211"/>
      <c r="AH187" s="212"/>
      <c r="AI187" s="121"/>
      <c r="AJ187" s="121"/>
      <c r="AK187" s="121"/>
      <c r="AL187" s="212"/>
      <c r="AM187" s="214"/>
      <c r="AN187" s="121"/>
      <c r="AO187" s="211"/>
      <c r="AP187" s="121"/>
      <c r="AQ187" s="211"/>
      <c r="AR187" s="121"/>
      <c r="AS187" s="121"/>
      <c r="AT187" s="215"/>
      <c r="AU187" s="216"/>
      <c r="AV187" s="217"/>
      <c r="AW187" s="211"/>
      <c r="AX187" s="212"/>
      <c r="AY187" s="121"/>
      <c r="AZ187" s="121"/>
      <c r="BA187" s="121"/>
      <c r="BB187" s="215"/>
      <c r="BC187" s="106"/>
    </row>
    <row r="188" spans="1:55" ht="17.25" customHeight="1">
      <c r="A188" s="203">
        <v>183</v>
      </c>
      <c r="B188" s="204">
        <v>162</v>
      </c>
      <c r="C188" s="204"/>
      <c r="D188" s="199" t="s">
        <v>1998</v>
      </c>
      <c r="E188" s="230"/>
      <c r="F188" s="208" t="s">
        <v>2012</v>
      </c>
      <c r="G188" s="181"/>
      <c r="H188" s="192"/>
      <c r="I188" s="111"/>
      <c r="J188" s="108"/>
      <c r="K188" s="209"/>
      <c r="L188" s="209"/>
      <c r="M188" s="209"/>
      <c r="N188" s="210"/>
      <c r="O188" s="219">
        <v>1</v>
      </c>
      <c r="P188" s="220" t="s">
        <v>149</v>
      </c>
      <c r="Q188" s="211"/>
      <c r="R188" s="212"/>
      <c r="S188" s="121"/>
      <c r="T188" s="121"/>
      <c r="U188" s="121"/>
      <c r="V188" s="212"/>
      <c r="W188" s="213"/>
      <c r="X188" s="121"/>
      <c r="Y188" s="211"/>
      <c r="Z188" s="212"/>
      <c r="AA188" s="121"/>
      <c r="AB188" s="121"/>
      <c r="AC188" s="121"/>
      <c r="AD188" s="212"/>
      <c r="AE188" s="214"/>
      <c r="AF188" s="121"/>
      <c r="AG188" s="211"/>
      <c r="AH188" s="212"/>
      <c r="AI188" s="121"/>
      <c r="AJ188" s="121"/>
      <c r="AK188" s="121"/>
      <c r="AL188" s="212"/>
      <c r="AM188" s="214"/>
      <c r="AN188" s="121"/>
      <c r="AO188" s="211"/>
      <c r="AP188" s="121"/>
      <c r="AQ188" s="211"/>
      <c r="AR188" s="121"/>
      <c r="AS188" s="121"/>
      <c r="AT188" s="215"/>
      <c r="AU188" s="216"/>
      <c r="AV188" s="217"/>
      <c r="AW188" s="211"/>
      <c r="AX188" s="212"/>
      <c r="AY188" s="121"/>
      <c r="AZ188" s="121"/>
      <c r="BA188" s="121"/>
      <c r="BB188" s="215"/>
      <c r="BC188" s="106"/>
    </row>
    <row r="189" spans="1:55" ht="17.25" customHeight="1">
      <c r="A189" s="203">
        <v>184</v>
      </c>
      <c r="B189" s="204">
        <v>163</v>
      </c>
      <c r="C189" s="204"/>
      <c r="D189" s="199" t="s">
        <v>1998</v>
      </c>
      <c r="E189" s="230"/>
      <c r="F189" s="208" t="s">
        <v>2013</v>
      </c>
      <c r="G189" s="181"/>
      <c r="H189" s="192"/>
      <c r="I189" s="111"/>
      <c r="J189" s="108"/>
      <c r="K189" s="209"/>
      <c r="L189" s="209"/>
      <c r="M189" s="209"/>
      <c r="N189" s="210"/>
      <c r="O189" s="219">
        <v>1</v>
      </c>
      <c r="P189" s="220" t="s">
        <v>150</v>
      </c>
      <c r="Q189" s="211"/>
      <c r="R189" s="212"/>
      <c r="S189" s="121"/>
      <c r="T189" s="121"/>
      <c r="U189" s="121"/>
      <c r="V189" s="212"/>
      <c r="W189" s="213"/>
      <c r="X189" s="121"/>
      <c r="Y189" s="211"/>
      <c r="Z189" s="212"/>
      <c r="AA189" s="121"/>
      <c r="AB189" s="121"/>
      <c r="AC189" s="121"/>
      <c r="AD189" s="212"/>
      <c r="AE189" s="214"/>
      <c r="AF189" s="121"/>
      <c r="AG189" s="211"/>
      <c r="AH189" s="212"/>
      <c r="AI189" s="121"/>
      <c r="AJ189" s="121"/>
      <c r="AK189" s="121"/>
      <c r="AL189" s="212"/>
      <c r="AM189" s="214"/>
      <c r="AN189" s="121"/>
      <c r="AO189" s="211"/>
      <c r="AP189" s="121"/>
      <c r="AQ189" s="211"/>
      <c r="AR189" s="121"/>
      <c r="AS189" s="121"/>
      <c r="AT189" s="215"/>
      <c r="AU189" s="216"/>
      <c r="AV189" s="217"/>
      <c r="AW189" s="211"/>
      <c r="AX189" s="212"/>
      <c r="AY189" s="121"/>
      <c r="AZ189" s="121"/>
      <c r="BA189" s="121"/>
      <c r="BB189" s="215"/>
      <c r="BC189" s="106"/>
    </row>
    <row r="190" spans="1:55" ht="17.25" customHeight="1">
      <c r="A190" s="203">
        <v>185</v>
      </c>
      <c r="B190" s="204">
        <v>164</v>
      </c>
      <c r="C190" s="204"/>
      <c r="D190" s="199" t="s">
        <v>1998</v>
      </c>
      <c r="E190" s="230"/>
      <c r="F190" s="222" t="s">
        <v>2014</v>
      </c>
      <c r="G190" s="181"/>
      <c r="H190" s="192"/>
      <c r="I190" s="111"/>
      <c r="J190" s="108"/>
      <c r="K190" s="209"/>
      <c r="L190" s="209"/>
      <c r="M190" s="209"/>
      <c r="N190" s="210"/>
      <c r="O190" s="219">
        <v>1</v>
      </c>
      <c r="P190" s="220" t="s">
        <v>151</v>
      </c>
      <c r="Q190" s="211"/>
      <c r="R190" s="212"/>
      <c r="S190" s="121"/>
      <c r="T190" s="121"/>
      <c r="U190" s="121"/>
      <c r="V190" s="212"/>
      <c r="W190" s="213"/>
      <c r="X190" s="121"/>
      <c r="Y190" s="211"/>
      <c r="Z190" s="212"/>
      <c r="AA190" s="121"/>
      <c r="AB190" s="121"/>
      <c r="AC190" s="121"/>
      <c r="AD190" s="212"/>
      <c r="AE190" s="214"/>
      <c r="AF190" s="121"/>
      <c r="AG190" s="211"/>
      <c r="AH190" s="212"/>
      <c r="AI190" s="121"/>
      <c r="AJ190" s="121"/>
      <c r="AK190" s="121"/>
      <c r="AL190" s="212"/>
      <c r="AM190" s="214"/>
      <c r="AN190" s="121"/>
      <c r="AO190" s="211"/>
      <c r="AP190" s="121"/>
      <c r="AQ190" s="211"/>
      <c r="AR190" s="121"/>
      <c r="AS190" s="121"/>
      <c r="AT190" s="215"/>
      <c r="AU190" s="216"/>
      <c r="AV190" s="217"/>
      <c r="AW190" s="211"/>
      <c r="AX190" s="212"/>
      <c r="AY190" s="121"/>
      <c r="AZ190" s="121"/>
      <c r="BA190" s="121"/>
      <c r="BB190" s="215"/>
      <c r="BC190" s="106"/>
    </row>
    <row r="191" spans="1:55" ht="17.25" customHeight="1">
      <c r="A191" s="203">
        <v>186</v>
      </c>
      <c r="B191" s="204">
        <v>165</v>
      </c>
      <c r="C191" s="204"/>
      <c r="D191" s="199" t="s">
        <v>1998</v>
      </c>
      <c r="E191" s="230"/>
      <c r="F191" s="223" t="s">
        <v>2015</v>
      </c>
      <c r="G191" s="181"/>
      <c r="H191" s="192"/>
      <c r="I191" s="111"/>
      <c r="J191" s="108"/>
      <c r="K191" s="209"/>
      <c r="L191" s="209"/>
      <c r="M191" s="209"/>
      <c r="N191" s="210"/>
      <c r="O191" s="219">
        <v>1</v>
      </c>
      <c r="P191" s="220" t="s">
        <v>152</v>
      </c>
      <c r="Q191" s="211"/>
      <c r="R191" s="212"/>
      <c r="S191" s="121"/>
      <c r="T191" s="121"/>
      <c r="U191" s="121"/>
      <c r="V191" s="212"/>
      <c r="W191" s="213"/>
      <c r="X191" s="121"/>
      <c r="Y191" s="211"/>
      <c r="Z191" s="212"/>
      <c r="AA191" s="121"/>
      <c r="AB191" s="121"/>
      <c r="AC191" s="121"/>
      <c r="AD191" s="212"/>
      <c r="AE191" s="214"/>
      <c r="AF191" s="121"/>
      <c r="AG191" s="211"/>
      <c r="AH191" s="212"/>
      <c r="AI191" s="121"/>
      <c r="AJ191" s="121"/>
      <c r="AK191" s="121"/>
      <c r="AL191" s="212"/>
      <c r="AM191" s="214"/>
      <c r="AN191" s="121"/>
      <c r="AO191" s="211"/>
      <c r="AP191" s="121"/>
      <c r="AQ191" s="211"/>
      <c r="AR191" s="121"/>
      <c r="AS191" s="121"/>
      <c r="AT191" s="215"/>
      <c r="AU191" s="216"/>
      <c r="AV191" s="217"/>
      <c r="AW191" s="211"/>
      <c r="AX191" s="212"/>
      <c r="AY191" s="121"/>
      <c r="AZ191" s="121"/>
      <c r="BA191" s="121"/>
      <c r="BB191" s="215"/>
      <c r="BC191" s="106"/>
    </row>
    <row r="192" spans="1:55" ht="17.25" customHeight="1">
      <c r="A192" s="203">
        <v>187</v>
      </c>
      <c r="B192" s="204">
        <v>166</v>
      </c>
      <c r="C192" s="204"/>
      <c r="D192" s="199" t="s">
        <v>1998</v>
      </c>
      <c r="E192" s="230"/>
      <c r="F192" s="208" t="s">
        <v>2016</v>
      </c>
      <c r="G192" s="181"/>
      <c r="H192" s="192"/>
      <c r="I192" s="111"/>
      <c r="J192" s="108"/>
      <c r="K192" s="209"/>
      <c r="L192" s="209"/>
      <c r="M192" s="209"/>
      <c r="N192" s="210"/>
      <c r="O192" s="219">
        <v>1</v>
      </c>
      <c r="P192" s="220" t="s">
        <v>153</v>
      </c>
      <c r="Q192" s="211"/>
      <c r="R192" s="212"/>
      <c r="S192" s="121"/>
      <c r="T192" s="121"/>
      <c r="U192" s="121"/>
      <c r="V192" s="212"/>
      <c r="W192" s="213"/>
      <c r="X192" s="121"/>
      <c r="Y192" s="211"/>
      <c r="Z192" s="212"/>
      <c r="AA192" s="121"/>
      <c r="AB192" s="121"/>
      <c r="AC192" s="121"/>
      <c r="AD192" s="212"/>
      <c r="AE192" s="214"/>
      <c r="AF192" s="121"/>
      <c r="AG192" s="211"/>
      <c r="AH192" s="212"/>
      <c r="AI192" s="121"/>
      <c r="AJ192" s="121"/>
      <c r="AK192" s="121"/>
      <c r="AL192" s="212"/>
      <c r="AM192" s="214"/>
      <c r="AN192" s="121"/>
      <c r="AO192" s="211"/>
      <c r="AP192" s="121"/>
      <c r="AQ192" s="211"/>
      <c r="AR192" s="121"/>
      <c r="AS192" s="121"/>
      <c r="AT192" s="215"/>
      <c r="AU192" s="216"/>
      <c r="AV192" s="217"/>
      <c r="AW192" s="211"/>
      <c r="AX192" s="212"/>
      <c r="AY192" s="121"/>
      <c r="AZ192" s="121"/>
      <c r="BA192" s="121"/>
      <c r="BB192" s="215"/>
      <c r="BC192" s="106"/>
    </row>
    <row r="193" spans="1:55" ht="17.25" customHeight="1">
      <c r="A193" s="203">
        <v>188</v>
      </c>
      <c r="B193" s="204">
        <v>167</v>
      </c>
      <c r="C193" s="204"/>
      <c r="D193" s="199" t="s">
        <v>1998</v>
      </c>
      <c r="E193" s="230"/>
      <c r="F193" s="208" t="s">
        <v>2017</v>
      </c>
      <c r="G193" s="181"/>
      <c r="H193" s="192"/>
      <c r="I193" s="111"/>
      <c r="J193" s="108"/>
      <c r="K193" s="209"/>
      <c r="L193" s="209"/>
      <c r="M193" s="209"/>
      <c r="N193" s="210"/>
      <c r="O193" s="219">
        <v>1</v>
      </c>
      <c r="P193" s="220" t="s">
        <v>154</v>
      </c>
      <c r="Q193" s="211"/>
      <c r="R193" s="212"/>
      <c r="S193" s="121"/>
      <c r="T193" s="121"/>
      <c r="U193" s="121"/>
      <c r="V193" s="212"/>
      <c r="W193" s="213"/>
      <c r="X193" s="121"/>
      <c r="Y193" s="211"/>
      <c r="Z193" s="212"/>
      <c r="AA193" s="121"/>
      <c r="AB193" s="121"/>
      <c r="AC193" s="121"/>
      <c r="AD193" s="212"/>
      <c r="AE193" s="214"/>
      <c r="AF193" s="121"/>
      <c r="AG193" s="211"/>
      <c r="AH193" s="212"/>
      <c r="AI193" s="121"/>
      <c r="AJ193" s="121"/>
      <c r="AK193" s="121"/>
      <c r="AL193" s="212"/>
      <c r="AM193" s="214"/>
      <c r="AN193" s="121"/>
      <c r="AO193" s="211"/>
      <c r="AP193" s="121"/>
      <c r="AQ193" s="211"/>
      <c r="AR193" s="121"/>
      <c r="AS193" s="121"/>
      <c r="AT193" s="215"/>
      <c r="AU193" s="216"/>
      <c r="AV193" s="217"/>
      <c r="AW193" s="211"/>
      <c r="AX193" s="212"/>
      <c r="AY193" s="121"/>
      <c r="AZ193" s="121"/>
      <c r="BA193" s="121"/>
      <c r="BB193" s="215"/>
      <c r="BC193" s="106"/>
    </row>
    <row r="194" spans="1:55" ht="17.25" customHeight="1">
      <c r="A194" s="203">
        <v>189</v>
      </c>
      <c r="B194" s="204">
        <v>168</v>
      </c>
      <c r="C194" s="204"/>
      <c r="D194" s="199" t="s">
        <v>1998</v>
      </c>
      <c r="E194" s="230"/>
      <c r="F194" s="208" t="s">
        <v>2018</v>
      </c>
      <c r="G194" s="181"/>
      <c r="H194" s="192"/>
      <c r="I194" s="111"/>
      <c r="J194" s="108"/>
      <c r="K194" s="209"/>
      <c r="L194" s="209"/>
      <c r="M194" s="209"/>
      <c r="N194" s="210"/>
      <c r="O194" s="219">
        <v>1</v>
      </c>
      <c r="P194" s="220" t="s">
        <v>164</v>
      </c>
      <c r="Q194" s="211"/>
      <c r="R194" s="212"/>
      <c r="S194" s="121"/>
      <c r="T194" s="121"/>
      <c r="U194" s="121"/>
      <c r="V194" s="212"/>
      <c r="W194" s="213"/>
      <c r="X194" s="121"/>
      <c r="Y194" s="211"/>
      <c r="Z194" s="212"/>
      <c r="AA194" s="121"/>
      <c r="AB194" s="121"/>
      <c r="AC194" s="121"/>
      <c r="AD194" s="212"/>
      <c r="AE194" s="214"/>
      <c r="AF194" s="121"/>
      <c r="AG194" s="211"/>
      <c r="AH194" s="212"/>
      <c r="AI194" s="121"/>
      <c r="AJ194" s="121"/>
      <c r="AK194" s="121"/>
      <c r="AL194" s="212"/>
      <c r="AM194" s="214"/>
      <c r="AN194" s="121"/>
      <c r="AO194" s="211"/>
      <c r="AP194" s="121"/>
      <c r="AQ194" s="211"/>
      <c r="AR194" s="121"/>
      <c r="AS194" s="121"/>
      <c r="AT194" s="215"/>
      <c r="AU194" s="216"/>
      <c r="AV194" s="217"/>
      <c r="AW194" s="211"/>
      <c r="AX194" s="212"/>
      <c r="AY194" s="121"/>
      <c r="AZ194" s="121"/>
      <c r="BA194" s="121"/>
      <c r="BB194" s="215"/>
      <c r="BC194" s="106"/>
    </row>
    <row r="195" spans="1:55" ht="17.25" customHeight="1">
      <c r="A195" s="203">
        <v>190</v>
      </c>
      <c r="B195" s="121"/>
      <c r="C195" s="121"/>
      <c r="D195" s="122"/>
      <c r="E195" s="125"/>
      <c r="F195" s="123"/>
      <c r="G195" s="124">
        <f>SUM(G5:G194)</f>
        <v>104</v>
      </c>
      <c r="H195" s="122"/>
      <c r="I195" s="124">
        <f>SUM(I5:I194)</f>
        <v>82</v>
      </c>
      <c r="J195" s="125"/>
      <c r="K195" s="124">
        <f>SUM(K5:K194)</f>
        <v>88</v>
      </c>
      <c r="L195" s="122"/>
      <c r="M195" s="122"/>
      <c r="N195" s="125"/>
      <c r="O195" s="124">
        <f>SUM(O5:O194)</f>
        <v>102</v>
      </c>
      <c r="P195" s="122"/>
      <c r="Q195" s="124">
        <f>SUM(Q5:Q194)</f>
        <v>90</v>
      </c>
      <c r="R195" s="125"/>
      <c r="S195" s="124">
        <f>SUM(S5:S194)</f>
        <v>84</v>
      </c>
      <c r="T195" s="122"/>
      <c r="U195" s="122"/>
      <c r="V195" s="125"/>
      <c r="W195" s="124">
        <f>SUM(W5:W194)</f>
        <v>90</v>
      </c>
      <c r="X195" s="122"/>
      <c r="Y195" s="124">
        <f>SUM(Y5:Y194)</f>
        <v>86</v>
      </c>
      <c r="Z195" s="125"/>
      <c r="AA195" s="124">
        <f>SUM(AA5:AA194)</f>
        <v>84</v>
      </c>
      <c r="AB195" s="122"/>
      <c r="AC195" s="122"/>
      <c r="AD195" s="125"/>
      <c r="AE195" s="124">
        <f>SUM(AE5:AE194)</f>
        <v>86</v>
      </c>
      <c r="AF195" s="122"/>
      <c r="AG195" s="124">
        <f>SUM(AG5:AG194)</f>
        <v>86</v>
      </c>
      <c r="AH195" s="125"/>
      <c r="AI195" s="124">
        <f>SUM(AI5:AI194)</f>
        <v>89</v>
      </c>
      <c r="AJ195" s="122"/>
      <c r="AK195" s="122"/>
      <c r="AL195" s="125"/>
      <c r="AM195" s="124">
        <f>SUM(AM5:AM194)</f>
        <v>97</v>
      </c>
      <c r="AN195" s="122"/>
      <c r="AO195" s="124">
        <f>SUM(AO5:AO194)</f>
        <v>102</v>
      </c>
      <c r="AP195" s="122"/>
      <c r="AQ195" s="124">
        <f>SUM(AQ5:AQ194)</f>
        <v>95</v>
      </c>
      <c r="AR195" s="122"/>
      <c r="AS195" s="122"/>
      <c r="AT195" s="126"/>
      <c r="AU195" s="124">
        <f>SUM(AU5:AU194)</f>
        <v>102</v>
      </c>
      <c r="AV195" s="224"/>
      <c r="AW195" s="124">
        <f>SUM(AW5:AW194)</f>
        <v>97</v>
      </c>
      <c r="AX195" s="125"/>
      <c r="AY195" s="124">
        <f>SUM(AY5:AY194)</f>
        <v>95</v>
      </c>
      <c r="AZ195" s="122"/>
      <c r="BA195" s="122"/>
      <c r="BB195" s="126"/>
      <c r="BC195" s="106"/>
    </row>
    <row r="196" spans="1:55" ht="17.25" customHeight="1"/>
    <row r="197" spans="1:55">
      <c r="H197"/>
    </row>
  </sheetData>
  <autoFilter ref="A4:BB195" xr:uid="{00000000-0009-0000-0000-000000000000}">
    <sortState ref="A5:BB195">
      <sortCondition ref="E4:E195"/>
    </sortState>
  </autoFilter>
  <mergeCells count="6">
    <mergeCell ref="AU2:BB2"/>
    <mergeCell ref="G2:N2"/>
    <mergeCell ref="O2:V2"/>
    <mergeCell ref="W2:AD2"/>
    <mergeCell ref="AE2:AL2"/>
    <mergeCell ref="AM2:AT2"/>
  </mergeCells>
  <phoneticPr fontId="3"/>
  <pageMargins left="0.65" right="0.44" top="0.28000000000000003" bottom="0.37" header="0.31496062992125984" footer="0.31496062992125984"/>
  <pageSetup paperSize="8" scale="2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1"/>
  <sheetViews>
    <sheetView topLeftCell="B1" zoomScaleNormal="100" workbookViewId="0">
      <selection activeCell="C39" sqref="C39"/>
    </sheetView>
  </sheetViews>
  <sheetFormatPr baseColWidth="10" defaultColWidth="9" defaultRowHeight="30" customHeight="1"/>
  <cols>
    <col min="1" max="4" width="9" style="43"/>
    <col min="5" max="5" width="9" style="44" customWidth="1"/>
    <col min="6" max="6" width="70.6640625" style="44" customWidth="1"/>
    <col min="7" max="14" width="9" style="43"/>
    <col min="15" max="15" width="10.6640625" style="43" customWidth="1"/>
    <col min="16" max="16384" width="9" style="43"/>
  </cols>
  <sheetData>
    <row r="1" spans="1:17" s="76" customFormat="1" ht="19">
      <c r="A1" s="81" t="s">
        <v>1168</v>
      </c>
      <c r="B1" s="81"/>
      <c r="C1" s="81"/>
      <c r="D1" s="81"/>
      <c r="E1" s="79"/>
      <c r="F1" s="79"/>
      <c r="G1" s="78"/>
      <c r="H1" s="78"/>
      <c r="I1" s="78"/>
      <c r="J1" s="78"/>
      <c r="K1" s="77"/>
      <c r="L1" s="77"/>
      <c r="M1" s="77"/>
      <c r="N1" s="77"/>
    </row>
    <row r="2" spans="1:17" s="76" customFormat="1" ht="22">
      <c r="A2" s="80" t="s">
        <v>575</v>
      </c>
      <c r="B2" s="80"/>
      <c r="C2" s="80"/>
      <c r="D2" s="80"/>
      <c r="E2" s="79"/>
      <c r="F2" s="79"/>
      <c r="G2" s="78"/>
      <c r="H2" s="78"/>
      <c r="I2" s="78"/>
      <c r="J2" s="78"/>
      <c r="K2" s="77"/>
      <c r="L2" s="77"/>
      <c r="M2" s="77"/>
      <c r="N2" s="77"/>
    </row>
    <row r="3" spans="1:17" s="72" customFormat="1" ht="19">
      <c r="A3" s="74"/>
      <c r="B3" s="74"/>
      <c r="C3" s="74"/>
      <c r="D3" s="74"/>
      <c r="E3" s="75" t="s">
        <v>574</v>
      </c>
      <c r="F3" s="75"/>
      <c r="G3" s="74"/>
      <c r="H3" s="74"/>
      <c r="I3" s="74"/>
      <c r="J3" s="74"/>
      <c r="K3" s="73"/>
      <c r="L3" s="73"/>
      <c r="M3" s="73"/>
      <c r="N3" s="73"/>
    </row>
    <row r="4" spans="1:17" ht="30" customHeight="1">
      <c r="F4" s="71"/>
    </row>
    <row r="5" spans="1:17" ht="30" customHeight="1">
      <c r="E5" s="314" t="s">
        <v>573</v>
      </c>
      <c r="F5" s="314" t="s">
        <v>572</v>
      </c>
      <c r="G5" s="313" t="s">
        <v>571</v>
      </c>
      <c r="H5" s="313"/>
      <c r="I5" s="313"/>
      <c r="J5" s="313"/>
      <c r="K5" s="313"/>
      <c r="L5" s="313"/>
      <c r="M5" s="313"/>
      <c r="N5" s="313"/>
      <c r="O5" s="70" t="s">
        <v>570</v>
      </c>
    </row>
    <row r="6" spans="1:17" ht="30" customHeight="1">
      <c r="E6" s="315"/>
      <c r="F6" s="315"/>
      <c r="G6" s="69" t="s">
        <v>569</v>
      </c>
      <c r="H6" s="69" t="s">
        <v>568</v>
      </c>
      <c r="I6" s="69" t="s">
        <v>567</v>
      </c>
      <c r="J6" s="69" t="s">
        <v>566</v>
      </c>
      <c r="K6" s="69" t="s">
        <v>565</v>
      </c>
      <c r="L6" s="69" t="s">
        <v>564</v>
      </c>
      <c r="M6" s="69" t="s">
        <v>563</v>
      </c>
      <c r="N6" s="69" t="s">
        <v>562</v>
      </c>
    </row>
    <row r="7" spans="1:17" s="45" customFormat="1" ht="40" customHeight="1">
      <c r="E7" s="68" t="s">
        <v>864</v>
      </c>
      <c r="F7" s="67"/>
      <c r="G7" s="66"/>
      <c r="H7" s="66"/>
      <c r="I7" s="66"/>
      <c r="J7" s="66"/>
      <c r="K7" s="66"/>
      <c r="L7" s="66"/>
      <c r="M7" s="66"/>
      <c r="N7" s="65"/>
    </row>
    <row r="8" spans="1:17" ht="30" customHeight="1">
      <c r="B8" s="43" t="str">
        <f>IF(A8&lt;&gt;"",B7,IF(ISERROR(FIND("　",E8)),E8,""))</f>
        <v>（１）</v>
      </c>
      <c r="C8" s="43" t="str">
        <f>IF(A8&lt;&gt;"", B8&amp;E8, "")</f>
        <v/>
      </c>
      <c r="D8" s="43" t="str">
        <f>IF(A8=0,"",A8)</f>
        <v/>
      </c>
      <c r="E8" s="49" t="s">
        <v>782</v>
      </c>
      <c r="F8" s="60" t="s">
        <v>1357</v>
      </c>
      <c r="G8" s="46"/>
      <c r="H8" s="46"/>
      <c r="I8" s="46"/>
      <c r="J8" s="46"/>
      <c r="K8" s="46"/>
      <c r="L8" s="46"/>
      <c r="M8" s="46"/>
      <c r="N8" s="46"/>
      <c r="P8" s="45"/>
      <c r="Q8" s="45"/>
    </row>
    <row r="9" spans="1:17" ht="30" customHeight="1">
      <c r="A9" s="43">
        <v>1</v>
      </c>
      <c r="B9" s="43" t="str">
        <f t="shared" ref="B9:B72" si="0">IF(A9&lt;&gt;"",B8,IF(ISERROR(FIND("　",E9)),E9,""))</f>
        <v>（１）</v>
      </c>
      <c r="C9" s="43" t="str">
        <f t="shared" ref="C9:C72" si="1">IF(A9&lt;&gt;"", B9&amp;E9, "")</f>
        <v>（１）ア</v>
      </c>
      <c r="D9" s="43">
        <f t="shared" ref="D9:D72" si="2">IF(A9=0,"",A9)</f>
        <v>1</v>
      </c>
      <c r="E9" s="64" t="s">
        <v>702</v>
      </c>
      <c r="F9" s="48" t="s">
        <v>1356</v>
      </c>
      <c r="G9" s="50" t="s">
        <v>554</v>
      </c>
      <c r="H9" s="50" t="s">
        <v>553</v>
      </c>
      <c r="I9" s="50" t="s">
        <v>552</v>
      </c>
      <c r="J9" s="50" t="s">
        <v>551</v>
      </c>
      <c r="K9" s="46"/>
      <c r="L9" s="46"/>
      <c r="M9" s="46"/>
      <c r="N9" s="46"/>
      <c r="P9" s="45"/>
      <c r="Q9" s="45"/>
    </row>
    <row r="10" spans="1:17" ht="30" customHeight="1">
      <c r="A10" s="43">
        <v>2</v>
      </c>
      <c r="B10" s="43" t="str">
        <f t="shared" si="0"/>
        <v>（１）</v>
      </c>
      <c r="C10" s="43" t="str">
        <f t="shared" si="1"/>
        <v>（１）イ</v>
      </c>
      <c r="D10" s="43">
        <f t="shared" si="2"/>
        <v>2</v>
      </c>
      <c r="E10" s="64" t="s">
        <v>700</v>
      </c>
      <c r="F10" s="48" t="s">
        <v>1355</v>
      </c>
      <c r="G10" s="50" t="s">
        <v>554</v>
      </c>
      <c r="H10" s="50" t="s">
        <v>553</v>
      </c>
      <c r="I10" s="50" t="s">
        <v>552</v>
      </c>
      <c r="J10" s="50" t="s">
        <v>551</v>
      </c>
      <c r="K10" s="46"/>
      <c r="L10" s="46"/>
      <c r="M10" s="46"/>
      <c r="N10" s="46"/>
      <c r="P10" s="45"/>
      <c r="Q10" s="45"/>
    </row>
    <row r="11" spans="1:17"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c r="P11" s="45"/>
      <c r="Q11" s="45"/>
    </row>
    <row r="12" spans="1:17" ht="40" customHeight="1">
      <c r="B12" s="43" t="str">
        <f t="shared" si="0"/>
        <v/>
      </c>
      <c r="C12" s="43" t="str">
        <f t="shared" si="1"/>
        <v/>
      </c>
      <c r="D12" s="43" t="str">
        <f t="shared" si="2"/>
        <v/>
      </c>
      <c r="E12" s="63" t="s">
        <v>1354</v>
      </c>
      <c r="F12" s="62"/>
      <c r="G12" s="62"/>
      <c r="H12" s="62"/>
      <c r="I12" s="62"/>
      <c r="J12" s="62"/>
      <c r="K12" s="62"/>
      <c r="L12" s="62"/>
      <c r="M12" s="62"/>
      <c r="N12" s="61"/>
      <c r="P12" s="45"/>
      <c r="Q12" s="45"/>
    </row>
    <row r="13" spans="1:17" ht="40" customHeight="1">
      <c r="B13" s="43" t="str">
        <f t="shared" si="0"/>
        <v>（２）</v>
      </c>
      <c r="C13" s="43" t="str">
        <f t="shared" si="1"/>
        <v/>
      </c>
      <c r="D13" s="43" t="str">
        <f t="shared" si="2"/>
        <v/>
      </c>
      <c r="E13" s="49" t="s">
        <v>776</v>
      </c>
      <c r="F13" s="60" t="s">
        <v>1218</v>
      </c>
      <c r="G13" s="46"/>
      <c r="H13" s="46"/>
      <c r="I13" s="46"/>
      <c r="J13" s="46"/>
      <c r="K13" s="46"/>
      <c r="L13" s="46"/>
      <c r="M13" s="46"/>
      <c r="N13" s="46"/>
      <c r="P13" s="45"/>
      <c r="Q13" s="45"/>
    </row>
    <row r="14" spans="1:17" ht="30" customHeight="1">
      <c r="A14" s="43">
        <v>4</v>
      </c>
      <c r="B14" s="43" t="str">
        <f t="shared" si="0"/>
        <v>（２）</v>
      </c>
      <c r="C14" s="43" t="str">
        <f t="shared" si="1"/>
        <v>（２）ア</v>
      </c>
      <c r="D14" s="43">
        <f t="shared" si="2"/>
        <v>4</v>
      </c>
      <c r="E14" s="49" t="s">
        <v>702</v>
      </c>
      <c r="F14" s="48" t="s">
        <v>1353</v>
      </c>
      <c r="G14" s="50" t="s">
        <v>499</v>
      </c>
      <c r="H14" s="50" t="s">
        <v>1126</v>
      </c>
      <c r="I14" s="50" t="s">
        <v>725</v>
      </c>
      <c r="J14" s="50" t="s">
        <v>496</v>
      </c>
      <c r="K14" s="50" t="s">
        <v>495</v>
      </c>
      <c r="L14" s="58"/>
      <c r="M14" s="46"/>
      <c r="N14" s="46"/>
      <c r="P14" s="45"/>
      <c r="Q14" s="45"/>
    </row>
    <row r="15" spans="1:17"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c r="P15" s="45"/>
      <c r="Q15" s="45"/>
    </row>
    <row r="16" spans="1:17"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c r="P16" s="45"/>
      <c r="Q16" s="45"/>
    </row>
    <row r="17" spans="1:17"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c r="P17" s="45"/>
      <c r="Q17" s="45"/>
    </row>
    <row r="18" spans="1:17"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c r="P18" s="45"/>
      <c r="Q18" s="45"/>
    </row>
    <row r="19" spans="1:17"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c r="P19" s="45"/>
      <c r="Q19" s="45"/>
    </row>
    <row r="20" spans="1:17" ht="30" customHeight="1">
      <c r="A20" s="43">
        <v>10</v>
      </c>
      <c r="B20" s="43" t="str">
        <f t="shared" si="0"/>
        <v>（２）</v>
      </c>
      <c r="C20" s="43" t="str">
        <f t="shared" si="1"/>
        <v>（２）キ</v>
      </c>
      <c r="D20" s="43">
        <f t="shared" si="2"/>
        <v>10</v>
      </c>
      <c r="E20" s="49" t="s">
        <v>768</v>
      </c>
      <c r="F20" s="48" t="s">
        <v>1352</v>
      </c>
      <c r="G20" s="50" t="s">
        <v>499</v>
      </c>
      <c r="H20" s="50" t="s">
        <v>1126</v>
      </c>
      <c r="I20" s="50" t="s">
        <v>725</v>
      </c>
      <c r="J20" s="50" t="s">
        <v>496</v>
      </c>
      <c r="K20" s="50" t="s">
        <v>495</v>
      </c>
      <c r="L20" s="58"/>
      <c r="M20" s="46"/>
      <c r="N20" s="46"/>
      <c r="P20" s="45"/>
      <c r="Q20" s="45"/>
    </row>
    <row r="21" spans="1:17"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c r="P21" s="45"/>
      <c r="Q21" s="45"/>
    </row>
    <row r="22" spans="1:17"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c r="P22" s="45"/>
      <c r="Q22" s="45"/>
    </row>
    <row r="23" spans="1:17"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c r="P23" s="45"/>
      <c r="Q23" s="45"/>
    </row>
    <row r="24" spans="1:17"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c r="P24" s="45"/>
      <c r="Q24" s="45"/>
    </row>
    <row r="25" spans="1:17"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c r="P25" s="45"/>
      <c r="Q25" s="45"/>
    </row>
    <row r="26" spans="1:17"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c r="P26" s="45"/>
      <c r="Q26" s="45"/>
    </row>
    <row r="27" spans="1:17"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c r="P27" s="45"/>
      <c r="Q27" s="45"/>
    </row>
    <row r="28" spans="1:17"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c r="P28" s="45"/>
      <c r="Q28" s="45"/>
    </row>
    <row r="29" spans="1:17"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c r="P29" s="45"/>
      <c r="Q29" s="45"/>
    </row>
    <row r="30" spans="1:17"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c r="P30" s="45"/>
      <c r="Q30" s="45"/>
    </row>
    <row r="31" spans="1:17"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c r="P31" s="45"/>
      <c r="Q31" s="45"/>
    </row>
    <row r="32" spans="1:17"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c r="P32" s="45"/>
      <c r="Q32" s="45"/>
    </row>
    <row r="33" spans="1:17"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c r="P33" s="45"/>
      <c r="Q33" s="45"/>
    </row>
    <row r="34" spans="1:17"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c r="P34" s="45"/>
      <c r="Q34" s="45"/>
    </row>
    <row r="35" spans="1:17"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c r="P35" s="45"/>
      <c r="Q35" s="45"/>
    </row>
    <row r="36" spans="1:17"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c r="P36" s="45"/>
      <c r="Q36" s="45"/>
    </row>
    <row r="37" spans="1:17"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c r="P37" s="45"/>
      <c r="Q37" s="45"/>
    </row>
    <row r="38" spans="1:17" ht="30" customHeight="1">
      <c r="B38" s="43" t="str">
        <f t="shared" si="0"/>
        <v/>
      </c>
      <c r="C38" s="43" t="str">
        <f t="shared" si="1"/>
        <v/>
      </c>
      <c r="D38" s="43" t="str">
        <f t="shared" si="2"/>
        <v/>
      </c>
      <c r="E38" s="316" t="s">
        <v>1217</v>
      </c>
      <c r="F38" s="317"/>
      <c r="G38" s="317"/>
      <c r="H38" s="317"/>
      <c r="I38" s="317"/>
      <c r="J38" s="317"/>
      <c r="K38" s="317"/>
      <c r="L38" s="317"/>
      <c r="M38" s="317"/>
      <c r="N38" s="318"/>
      <c r="P38" s="45"/>
      <c r="Q38" s="45"/>
    </row>
    <row r="39" spans="1:17" ht="30" customHeight="1">
      <c r="A39" s="43">
        <v>28</v>
      </c>
      <c r="B39" s="43" t="str">
        <f t="shared" si="0"/>
        <v/>
      </c>
      <c r="C39" s="43" t="str">
        <f t="shared" si="1"/>
        <v>（３）</v>
      </c>
      <c r="D39" s="43">
        <f t="shared" si="2"/>
        <v>28</v>
      </c>
      <c r="E39" s="49" t="s">
        <v>735</v>
      </c>
      <c r="F39" s="48" t="s">
        <v>1351</v>
      </c>
      <c r="G39" s="50" t="s">
        <v>953</v>
      </c>
      <c r="H39" s="50" t="s">
        <v>496</v>
      </c>
      <c r="I39" s="50" t="s">
        <v>952</v>
      </c>
      <c r="J39" s="50" t="s">
        <v>1126</v>
      </c>
      <c r="K39" s="50" t="s">
        <v>951</v>
      </c>
      <c r="L39" s="46"/>
      <c r="M39" s="46"/>
      <c r="N39" s="46"/>
      <c r="P39" s="45"/>
      <c r="Q39" s="45"/>
    </row>
    <row r="40" spans="1:17" ht="30" customHeight="1">
      <c r="A40" s="43">
        <v>29</v>
      </c>
      <c r="B40" s="43" t="str">
        <f t="shared" si="0"/>
        <v/>
      </c>
      <c r="C40" s="43" t="str">
        <f t="shared" si="1"/>
        <v>（４）</v>
      </c>
      <c r="D40" s="43">
        <f t="shared" si="2"/>
        <v>29</v>
      </c>
      <c r="E40" s="49" t="s">
        <v>491</v>
      </c>
      <c r="F40" s="92" t="s">
        <v>1350</v>
      </c>
      <c r="G40" s="50" t="s">
        <v>953</v>
      </c>
      <c r="H40" s="50" t="s">
        <v>496</v>
      </c>
      <c r="I40" s="50" t="s">
        <v>952</v>
      </c>
      <c r="J40" s="50" t="s">
        <v>1126</v>
      </c>
      <c r="K40" s="50" t="s">
        <v>951</v>
      </c>
      <c r="L40" s="46"/>
      <c r="M40" s="46"/>
      <c r="N40" s="46"/>
      <c r="P40" s="45"/>
      <c r="Q40" s="45"/>
    </row>
    <row r="41" spans="1:17" ht="30" customHeight="1">
      <c r="A41" s="43">
        <v>30</v>
      </c>
      <c r="B41" s="43" t="str">
        <f t="shared" si="0"/>
        <v/>
      </c>
      <c r="C41" s="43" t="str">
        <f t="shared" si="1"/>
        <v>（５）</v>
      </c>
      <c r="D41" s="43">
        <f t="shared" si="2"/>
        <v>30</v>
      </c>
      <c r="E41" s="49" t="s">
        <v>489</v>
      </c>
      <c r="F41" s="48" t="s">
        <v>1349</v>
      </c>
      <c r="G41" s="50" t="s">
        <v>953</v>
      </c>
      <c r="H41" s="50" t="s">
        <v>496</v>
      </c>
      <c r="I41" s="50" t="s">
        <v>952</v>
      </c>
      <c r="J41" s="50" t="s">
        <v>1126</v>
      </c>
      <c r="K41" s="50" t="s">
        <v>951</v>
      </c>
      <c r="L41" s="46"/>
      <c r="M41" s="46"/>
      <c r="N41" s="46"/>
      <c r="P41" s="45"/>
      <c r="Q41" s="45"/>
    </row>
    <row r="42" spans="1:17" ht="33" customHeight="1">
      <c r="A42" s="43">
        <v>31</v>
      </c>
      <c r="B42" s="43" t="str">
        <f t="shared" si="0"/>
        <v/>
      </c>
      <c r="C42" s="43" t="str">
        <f t="shared" si="1"/>
        <v>（６）</v>
      </c>
      <c r="D42" s="43">
        <f t="shared" si="2"/>
        <v>31</v>
      </c>
      <c r="E42" s="49" t="s">
        <v>487</v>
      </c>
      <c r="F42" s="48" t="s">
        <v>1213</v>
      </c>
      <c r="G42" s="50" t="s">
        <v>953</v>
      </c>
      <c r="H42" s="50" t="s">
        <v>496</v>
      </c>
      <c r="I42" s="50" t="s">
        <v>952</v>
      </c>
      <c r="J42" s="50" t="s">
        <v>1126</v>
      </c>
      <c r="K42" s="50" t="s">
        <v>951</v>
      </c>
      <c r="L42" s="46"/>
      <c r="M42" s="46"/>
      <c r="N42" s="46"/>
      <c r="P42" s="45"/>
      <c r="Q42" s="45"/>
    </row>
    <row r="43" spans="1:17" ht="30" customHeight="1">
      <c r="A43" s="43">
        <v>32</v>
      </c>
      <c r="B43" s="43" t="str">
        <f t="shared" si="0"/>
        <v/>
      </c>
      <c r="C43" s="43" t="str">
        <f t="shared" si="1"/>
        <v>（７）</v>
      </c>
      <c r="D43" s="43">
        <f t="shared" si="2"/>
        <v>32</v>
      </c>
      <c r="E43" s="49" t="s">
        <v>485</v>
      </c>
      <c r="F43" s="48" t="s">
        <v>1212</v>
      </c>
      <c r="G43" s="50" t="s">
        <v>953</v>
      </c>
      <c r="H43" s="50" t="s">
        <v>496</v>
      </c>
      <c r="I43" s="50" t="s">
        <v>952</v>
      </c>
      <c r="J43" s="50" t="s">
        <v>1126</v>
      </c>
      <c r="K43" s="50" t="s">
        <v>951</v>
      </c>
      <c r="L43" s="46"/>
      <c r="M43" s="46"/>
      <c r="N43" s="46"/>
      <c r="P43" s="45"/>
      <c r="Q43" s="45"/>
    </row>
    <row r="44" spans="1:17" ht="30" customHeight="1">
      <c r="A44" s="43">
        <v>33</v>
      </c>
      <c r="B44" s="43" t="str">
        <f t="shared" si="0"/>
        <v/>
      </c>
      <c r="C44" s="43" t="str">
        <f t="shared" si="1"/>
        <v>（８）</v>
      </c>
      <c r="D44" s="43">
        <f t="shared" si="2"/>
        <v>33</v>
      </c>
      <c r="E44" s="49" t="s">
        <v>483</v>
      </c>
      <c r="F44" s="48" t="s">
        <v>1211</v>
      </c>
      <c r="G44" s="50" t="s">
        <v>953</v>
      </c>
      <c r="H44" s="50" t="s">
        <v>496</v>
      </c>
      <c r="I44" s="50" t="s">
        <v>952</v>
      </c>
      <c r="J44" s="50" t="s">
        <v>1126</v>
      </c>
      <c r="K44" s="50" t="s">
        <v>951</v>
      </c>
      <c r="L44" s="46"/>
      <c r="M44" s="46"/>
      <c r="N44" s="46"/>
      <c r="P44" s="45"/>
      <c r="Q44" s="45"/>
    </row>
    <row r="45" spans="1:17" ht="30" customHeight="1">
      <c r="A45" s="43">
        <v>34</v>
      </c>
      <c r="B45" s="43" t="str">
        <f t="shared" si="0"/>
        <v/>
      </c>
      <c r="C45" s="43" t="str">
        <f t="shared" si="1"/>
        <v>（９）</v>
      </c>
      <c r="D45" s="43">
        <f t="shared" si="2"/>
        <v>34</v>
      </c>
      <c r="E45" s="49" t="s">
        <v>481</v>
      </c>
      <c r="F45" s="48" t="s">
        <v>1210</v>
      </c>
      <c r="G45" s="50" t="s">
        <v>953</v>
      </c>
      <c r="H45" s="50" t="s">
        <v>496</v>
      </c>
      <c r="I45" s="50" t="s">
        <v>952</v>
      </c>
      <c r="J45" s="50" t="s">
        <v>1126</v>
      </c>
      <c r="K45" s="50" t="s">
        <v>951</v>
      </c>
      <c r="L45" s="46"/>
      <c r="M45" s="46"/>
      <c r="N45" s="46"/>
      <c r="P45" s="45"/>
      <c r="Q45" s="45"/>
    </row>
    <row r="46" spans="1:17" ht="30" customHeight="1">
      <c r="A46" s="43">
        <v>35</v>
      </c>
      <c r="B46" s="43" t="str">
        <f t="shared" si="0"/>
        <v/>
      </c>
      <c r="C46" s="43" t="str">
        <f t="shared" si="1"/>
        <v>（１０）</v>
      </c>
      <c r="D46" s="43">
        <f t="shared" si="2"/>
        <v>35</v>
      </c>
      <c r="E46" s="49" t="s">
        <v>479</v>
      </c>
      <c r="F46" s="48" t="s">
        <v>1348</v>
      </c>
      <c r="G46" s="50" t="s">
        <v>953</v>
      </c>
      <c r="H46" s="50" t="s">
        <v>496</v>
      </c>
      <c r="I46" s="50" t="s">
        <v>952</v>
      </c>
      <c r="J46" s="50" t="s">
        <v>1126</v>
      </c>
      <c r="K46" s="50" t="s">
        <v>951</v>
      </c>
      <c r="L46" s="46"/>
      <c r="M46" s="46"/>
      <c r="N46" s="46"/>
      <c r="P46" s="45"/>
      <c r="Q46" s="45"/>
    </row>
    <row r="47" spans="1:17" ht="30" customHeight="1">
      <c r="B47" s="43" t="str">
        <f t="shared" si="0"/>
        <v/>
      </c>
      <c r="C47" s="43" t="str">
        <f t="shared" si="1"/>
        <v/>
      </c>
      <c r="D47" s="43" t="str">
        <f t="shared" si="2"/>
        <v/>
      </c>
      <c r="E47" s="307" t="s">
        <v>950</v>
      </c>
      <c r="F47" s="308"/>
      <c r="G47" s="308"/>
      <c r="H47" s="308"/>
      <c r="I47" s="308"/>
      <c r="J47" s="308"/>
      <c r="K47" s="308"/>
      <c r="L47" s="308"/>
      <c r="M47" s="308"/>
      <c r="N47" s="309"/>
      <c r="P47" s="45"/>
      <c r="Q47" s="45"/>
    </row>
    <row r="48" spans="1:17" ht="30" customHeight="1">
      <c r="A48" s="43">
        <v>36</v>
      </c>
      <c r="B48" s="43" t="str">
        <f t="shared" si="0"/>
        <v/>
      </c>
      <c r="C48" s="43" t="str">
        <f t="shared" si="1"/>
        <v>（１１）</v>
      </c>
      <c r="D48" s="43">
        <f t="shared" si="2"/>
        <v>36</v>
      </c>
      <c r="E48" s="49" t="s">
        <v>477</v>
      </c>
      <c r="F48" s="48" t="s">
        <v>465</v>
      </c>
      <c r="G48" s="50" t="s">
        <v>948</v>
      </c>
      <c r="H48" s="50" t="s">
        <v>636</v>
      </c>
      <c r="I48" s="50" t="s">
        <v>947</v>
      </c>
      <c r="J48" s="50" t="s">
        <v>946</v>
      </c>
      <c r="K48" s="46"/>
      <c r="L48" s="46"/>
      <c r="M48" s="46"/>
      <c r="N48" s="46"/>
      <c r="P48" s="45"/>
      <c r="Q48" s="45"/>
    </row>
    <row r="49" spans="1:17" ht="30" customHeight="1">
      <c r="A49" s="43">
        <v>37</v>
      </c>
      <c r="B49" s="43" t="str">
        <f t="shared" si="0"/>
        <v/>
      </c>
      <c r="C49" s="43" t="str">
        <f t="shared" si="1"/>
        <v>（１２）</v>
      </c>
      <c r="D49" s="43">
        <f t="shared" si="2"/>
        <v>37</v>
      </c>
      <c r="E49" s="49" t="s">
        <v>475</v>
      </c>
      <c r="F49" s="48" t="s">
        <v>463</v>
      </c>
      <c r="G49" s="50" t="s">
        <v>375</v>
      </c>
      <c r="H49" s="50" t="s">
        <v>374</v>
      </c>
      <c r="I49" s="50" t="s">
        <v>462</v>
      </c>
      <c r="J49" s="50" t="s">
        <v>461</v>
      </c>
      <c r="K49" s="46"/>
      <c r="L49" s="46"/>
      <c r="M49" s="46"/>
      <c r="N49" s="46"/>
      <c r="P49" s="45"/>
      <c r="Q49" s="45"/>
    </row>
    <row r="50" spans="1:17" ht="30" customHeight="1">
      <c r="A50" s="43">
        <v>38</v>
      </c>
      <c r="B50" s="43" t="str">
        <f t="shared" si="0"/>
        <v/>
      </c>
      <c r="C50" s="43" t="str">
        <f t="shared" si="1"/>
        <v>（１３）</v>
      </c>
      <c r="D50" s="43">
        <f t="shared" si="2"/>
        <v>38</v>
      </c>
      <c r="E50" s="49" t="s">
        <v>473</v>
      </c>
      <c r="F50" s="48" t="s">
        <v>1347</v>
      </c>
      <c r="G50" s="50" t="s">
        <v>943</v>
      </c>
      <c r="H50" s="50" t="s">
        <v>942</v>
      </c>
      <c r="I50" s="50" t="s">
        <v>941</v>
      </c>
      <c r="J50" s="50" t="s">
        <v>940</v>
      </c>
      <c r="K50" s="46"/>
      <c r="L50" s="46"/>
      <c r="M50" s="46"/>
      <c r="N50" s="46"/>
      <c r="P50" s="45"/>
      <c r="Q50" s="45"/>
    </row>
    <row r="51" spans="1:17" ht="30" customHeight="1">
      <c r="A51" s="43">
        <v>39</v>
      </c>
      <c r="B51" s="43" t="str">
        <f t="shared" si="0"/>
        <v/>
      </c>
      <c r="C51" s="43" t="str">
        <f t="shared" si="1"/>
        <v>（１４）</v>
      </c>
      <c r="D51" s="43">
        <f t="shared" si="2"/>
        <v>39</v>
      </c>
      <c r="E51" s="49" t="s">
        <v>471</v>
      </c>
      <c r="F51" s="48" t="s">
        <v>457</v>
      </c>
      <c r="G51" s="50" t="s">
        <v>943</v>
      </c>
      <c r="H51" s="50" t="s">
        <v>942</v>
      </c>
      <c r="I51" s="50" t="s">
        <v>941</v>
      </c>
      <c r="J51" s="50" t="s">
        <v>940</v>
      </c>
      <c r="K51" s="46"/>
      <c r="L51" s="46"/>
      <c r="M51" s="46"/>
      <c r="N51" s="46"/>
      <c r="P51" s="45"/>
      <c r="Q51" s="45"/>
    </row>
    <row r="52" spans="1:17" ht="30" customHeight="1">
      <c r="A52" s="43">
        <v>40</v>
      </c>
      <c r="B52" s="43" t="str">
        <f t="shared" si="0"/>
        <v/>
      </c>
      <c r="C52" s="43" t="str">
        <f t="shared" si="1"/>
        <v>（１５）</v>
      </c>
      <c r="D52" s="43">
        <f t="shared" si="2"/>
        <v>40</v>
      </c>
      <c r="E52" s="49" t="s">
        <v>1206</v>
      </c>
      <c r="F52" s="54" t="s">
        <v>1346</v>
      </c>
      <c r="G52" s="50" t="s">
        <v>1250</v>
      </c>
      <c r="H52" s="50" t="s">
        <v>1249</v>
      </c>
      <c r="I52" s="50" t="s">
        <v>1248</v>
      </c>
      <c r="J52" s="50" t="s">
        <v>1111</v>
      </c>
      <c r="K52" s="50" t="s">
        <v>1110</v>
      </c>
      <c r="L52" s="46"/>
      <c r="M52" s="46"/>
      <c r="N52" s="46"/>
      <c r="P52" s="45"/>
      <c r="Q52" s="45"/>
    </row>
    <row r="53" spans="1:17" ht="30" customHeight="1">
      <c r="B53" s="43" t="str">
        <f t="shared" si="0"/>
        <v/>
      </c>
      <c r="C53" s="43" t="str">
        <f t="shared" si="1"/>
        <v/>
      </c>
      <c r="D53" s="43" t="str">
        <f t="shared" si="2"/>
        <v/>
      </c>
      <c r="E53" s="307" t="s">
        <v>1345</v>
      </c>
      <c r="F53" s="308"/>
      <c r="G53" s="308"/>
      <c r="H53" s="308"/>
      <c r="I53" s="308"/>
      <c r="J53" s="308"/>
      <c r="K53" s="308"/>
      <c r="L53" s="308"/>
      <c r="M53" s="308"/>
      <c r="N53" s="309"/>
      <c r="P53" s="45"/>
      <c r="Q53" s="45"/>
    </row>
    <row r="54" spans="1:17" ht="30" customHeight="1">
      <c r="A54" s="43">
        <v>41</v>
      </c>
      <c r="B54" s="43" t="str">
        <f t="shared" si="0"/>
        <v/>
      </c>
      <c r="C54" s="43" t="str">
        <f t="shared" si="1"/>
        <v>（１６）</v>
      </c>
      <c r="D54" s="43">
        <f t="shared" si="2"/>
        <v>41</v>
      </c>
      <c r="E54" s="49" t="s">
        <v>949</v>
      </c>
      <c r="F54" s="48" t="s">
        <v>818</v>
      </c>
      <c r="G54" s="50" t="s">
        <v>437</v>
      </c>
      <c r="H54" s="50" t="s">
        <v>436</v>
      </c>
      <c r="I54" s="50" t="s">
        <v>435</v>
      </c>
      <c r="J54" s="50" t="s">
        <v>434</v>
      </c>
      <c r="K54" s="46"/>
      <c r="L54" s="46"/>
      <c r="M54" s="46"/>
      <c r="N54" s="46"/>
      <c r="P54" s="45"/>
      <c r="Q54" s="45"/>
    </row>
    <row r="55" spans="1:17" ht="30" customHeight="1">
      <c r="A55" s="43">
        <v>42</v>
      </c>
      <c r="B55" s="43" t="str">
        <f t="shared" si="0"/>
        <v/>
      </c>
      <c r="C55" s="43" t="str">
        <f t="shared" si="1"/>
        <v>（１７）</v>
      </c>
      <c r="D55" s="43">
        <f t="shared" si="2"/>
        <v>42</v>
      </c>
      <c r="E55" s="49" t="s">
        <v>460</v>
      </c>
      <c r="F55" s="48" t="s">
        <v>1262</v>
      </c>
      <c r="G55" s="50" t="s">
        <v>431</v>
      </c>
      <c r="H55" s="50" t="s">
        <v>430</v>
      </c>
      <c r="I55" s="50" t="s">
        <v>429</v>
      </c>
      <c r="J55" s="50" t="s">
        <v>428</v>
      </c>
      <c r="K55" s="46"/>
      <c r="L55" s="46"/>
      <c r="M55" s="46"/>
      <c r="N55" s="46"/>
      <c r="P55" s="45"/>
      <c r="Q55" s="45"/>
    </row>
    <row r="56" spans="1:17" ht="30" customHeight="1">
      <c r="A56" s="43">
        <v>43</v>
      </c>
      <c r="B56" s="43" t="str">
        <f t="shared" si="0"/>
        <v/>
      </c>
      <c r="C56" s="43" t="str">
        <f t="shared" si="1"/>
        <v>（１８）</v>
      </c>
      <c r="D56" s="43">
        <f t="shared" si="2"/>
        <v>43</v>
      </c>
      <c r="E56" s="49" t="s">
        <v>458</v>
      </c>
      <c r="F56" s="48" t="s">
        <v>1344</v>
      </c>
      <c r="G56" s="50" t="s">
        <v>1343</v>
      </c>
      <c r="H56" s="50" t="s">
        <v>1342</v>
      </c>
      <c r="I56" s="50" t="s">
        <v>1341</v>
      </c>
      <c r="J56" s="50" t="s">
        <v>1340</v>
      </c>
      <c r="K56" s="46"/>
      <c r="L56" s="46"/>
      <c r="M56" s="46"/>
      <c r="N56" s="46"/>
      <c r="P56" s="45"/>
      <c r="Q56" s="45"/>
    </row>
    <row r="57" spans="1:17" ht="30" customHeight="1">
      <c r="A57" s="43">
        <v>44</v>
      </c>
      <c r="B57" s="43" t="str">
        <f t="shared" si="0"/>
        <v/>
      </c>
      <c r="C57" s="43" t="str">
        <f t="shared" si="1"/>
        <v>（１９）</v>
      </c>
      <c r="D57" s="43">
        <f t="shared" si="2"/>
        <v>44</v>
      </c>
      <c r="E57" s="49" t="s">
        <v>452</v>
      </c>
      <c r="F57" s="48" t="s">
        <v>1339</v>
      </c>
      <c r="G57" s="50" t="s">
        <v>1338</v>
      </c>
      <c r="H57" s="50" t="s">
        <v>1337</v>
      </c>
      <c r="I57" s="50" t="s">
        <v>1336</v>
      </c>
      <c r="J57" s="50" t="s">
        <v>1335</v>
      </c>
      <c r="K57" s="46"/>
      <c r="L57" s="46"/>
      <c r="M57" s="46"/>
      <c r="N57" s="46"/>
      <c r="P57" s="45"/>
      <c r="Q57" s="45"/>
    </row>
    <row r="58" spans="1:17" ht="30" customHeight="1">
      <c r="A58" s="43">
        <v>45</v>
      </c>
      <c r="B58" s="43" t="str">
        <f t="shared" si="0"/>
        <v/>
      </c>
      <c r="C58" s="43" t="str">
        <f t="shared" si="1"/>
        <v>（２０）</v>
      </c>
      <c r="D58" s="43">
        <f t="shared" si="2"/>
        <v>45</v>
      </c>
      <c r="E58" s="49" t="s">
        <v>446</v>
      </c>
      <c r="F58" s="48" t="s">
        <v>1334</v>
      </c>
      <c r="G58" s="50" t="s">
        <v>417</v>
      </c>
      <c r="H58" s="50" t="s">
        <v>416</v>
      </c>
      <c r="I58" s="50" t="s">
        <v>415</v>
      </c>
      <c r="J58" s="50" t="s">
        <v>414</v>
      </c>
      <c r="K58" s="46"/>
      <c r="L58" s="46"/>
      <c r="M58" s="46"/>
      <c r="N58" s="46"/>
      <c r="P58" s="45"/>
      <c r="Q58" s="45"/>
    </row>
    <row r="59" spans="1:17" ht="30" customHeight="1">
      <c r="B59" s="43" t="str">
        <f t="shared" si="0"/>
        <v/>
      </c>
      <c r="C59" s="43" t="str">
        <f t="shared" si="1"/>
        <v/>
      </c>
      <c r="D59" s="43" t="str">
        <f t="shared" si="2"/>
        <v/>
      </c>
      <c r="E59" s="307" t="s">
        <v>1333</v>
      </c>
      <c r="F59" s="308"/>
      <c r="G59" s="308"/>
      <c r="H59" s="308"/>
      <c r="I59" s="308"/>
      <c r="J59" s="308"/>
      <c r="K59" s="308"/>
      <c r="L59" s="308"/>
      <c r="M59" s="308"/>
      <c r="N59" s="309"/>
      <c r="P59" s="45"/>
      <c r="Q59" s="45"/>
    </row>
    <row r="60" spans="1:17" ht="30" customHeight="1">
      <c r="A60" s="43">
        <v>46</v>
      </c>
      <c r="B60" s="43" t="str">
        <f t="shared" si="0"/>
        <v/>
      </c>
      <c r="C60" s="43" t="str">
        <f t="shared" si="1"/>
        <v>（２１）</v>
      </c>
      <c r="D60" s="43">
        <f t="shared" si="2"/>
        <v>46</v>
      </c>
      <c r="E60" s="49" t="s">
        <v>1202</v>
      </c>
      <c r="F60" s="48" t="s">
        <v>1332</v>
      </c>
      <c r="G60" s="50" t="s">
        <v>384</v>
      </c>
      <c r="H60" s="50" t="s">
        <v>383</v>
      </c>
      <c r="I60" s="50" t="s">
        <v>382</v>
      </c>
      <c r="J60" s="50" t="s">
        <v>381</v>
      </c>
      <c r="K60" s="46"/>
      <c r="L60" s="46"/>
      <c r="M60" s="46"/>
      <c r="N60" s="46"/>
      <c r="P60" s="45"/>
      <c r="Q60" s="45"/>
    </row>
    <row r="61" spans="1:17" ht="30" customHeight="1">
      <c r="A61" s="43">
        <v>47</v>
      </c>
      <c r="B61" s="43" t="str">
        <f t="shared" si="0"/>
        <v/>
      </c>
      <c r="C61" s="43" t="str">
        <f t="shared" si="1"/>
        <v>（２２）</v>
      </c>
      <c r="D61" s="43">
        <f t="shared" si="2"/>
        <v>47</v>
      </c>
      <c r="E61" s="49" t="s">
        <v>688</v>
      </c>
      <c r="F61" s="48" t="s">
        <v>1070</v>
      </c>
      <c r="G61" s="50" t="s">
        <v>384</v>
      </c>
      <c r="H61" s="50" t="s">
        <v>383</v>
      </c>
      <c r="I61" s="50" t="s">
        <v>382</v>
      </c>
      <c r="J61" s="50" t="s">
        <v>381</v>
      </c>
      <c r="K61" s="46"/>
      <c r="L61" s="46"/>
      <c r="M61" s="46"/>
      <c r="N61" s="46"/>
      <c r="P61" s="45"/>
      <c r="Q61" s="45"/>
    </row>
    <row r="62" spans="1:17" ht="30" customHeight="1">
      <c r="A62" s="43">
        <v>48</v>
      </c>
      <c r="B62" s="43" t="str">
        <f t="shared" si="0"/>
        <v/>
      </c>
      <c r="C62" s="43" t="str">
        <f t="shared" si="1"/>
        <v>（２３）</v>
      </c>
      <c r="D62" s="43">
        <f t="shared" si="2"/>
        <v>48</v>
      </c>
      <c r="E62" s="49" t="s">
        <v>686</v>
      </c>
      <c r="F62" s="48" t="s">
        <v>1331</v>
      </c>
      <c r="G62" s="50" t="s">
        <v>384</v>
      </c>
      <c r="H62" s="50" t="s">
        <v>383</v>
      </c>
      <c r="I62" s="50" t="s">
        <v>382</v>
      </c>
      <c r="J62" s="50" t="s">
        <v>381</v>
      </c>
      <c r="K62" s="46"/>
      <c r="L62" s="46"/>
      <c r="M62" s="46"/>
      <c r="N62" s="46"/>
      <c r="P62" s="45"/>
      <c r="Q62" s="45"/>
    </row>
    <row r="63" spans="1:17" ht="30" customHeight="1">
      <c r="A63" s="43">
        <v>49</v>
      </c>
      <c r="B63" s="43" t="str">
        <f t="shared" si="0"/>
        <v/>
      </c>
      <c r="C63" s="43" t="str">
        <f t="shared" si="1"/>
        <v>（２４）</v>
      </c>
      <c r="D63" s="43">
        <f t="shared" si="2"/>
        <v>49</v>
      </c>
      <c r="E63" s="49" t="s">
        <v>427</v>
      </c>
      <c r="F63" s="56" t="s">
        <v>1068</v>
      </c>
      <c r="G63" s="50" t="s">
        <v>384</v>
      </c>
      <c r="H63" s="50" t="s">
        <v>383</v>
      </c>
      <c r="I63" s="50" t="s">
        <v>382</v>
      </c>
      <c r="J63" s="50" t="s">
        <v>381</v>
      </c>
      <c r="K63" s="46"/>
      <c r="L63" s="46"/>
      <c r="M63" s="46"/>
      <c r="N63" s="46"/>
      <c r="P63" s="45"/>
      <c r="Q63" s="45"/>
    </row>
    <row r="64" spans="1:17" ht="30" customHeight="1">
      <c r="A64" s="43">
        <v>50</v>
      </c>
      <c r="B64" s="43" t="str">
        <f t="shared" si="0"/>
        <v/>
      </c>
      <c r="C64" s="43" t="str">
        <f t="shared" si="1"/>
        <v>（２５）</v>
      </c>
      <c r="D64" s="43">
        <f t="shared" si="2"/>
        <v>50</v>
      </c>
      <c r="E64" s="49" t="s">
        <v>421</v>
      </c>
      <c r="F64" s="48" t="s">
        <v>880</v>
      </c>
      <c r="G64" s="50" t="s">
        <v>384</v>
      </c>
      <c r="H64" s="50" t="s">
        <v>383</v>
      </c>
      <c r="I64" s="50" t="s">
        <v>382</v>
      </c>
      <c r="J64" s="50" t="s">
        <v>381</v>
      </c>
      <c r="K64" s="46"/>
      <c r="L64" s="46"/>
      <c r="M64" s="46"/>
      <c r="N64" s="46"/>
      <c r="P64" s="45"/>
      <c r="Q64" s="45"/>
    </row>
    <row r="65" spans="1:17" ht="30" customHeight="1">
      <c r="A65" s="43">
        <v>51</v>
      </c>
      <c r="B65" s="43" t="str">
        <f t="shared" si="0"/>
        <v/>
      </c>
      <c r="C65" s="43" t="str">
        <f t="shared" si="1"/>
        <v>（２６）</v>
      </c>
      <c r="D65" s="43">
        <f t="shared" si="2"/>
        <v>51</v>
      </c>
      <c r="E65" s="49" t="s">
        <v>419</v>
      </c>
      <c r="F65" s="48" t="s">
        <v>1330</v>
      </c>
      <c r="G65" s="50" t="s">
        <v>384</v>
      </c>
      <c r="H65" s="50" t="s">
        <v>383</v>
      </c>
      <c r="I65" s="50" t="s">
        <v>382</v>
      </c>
      <c r="J65" s="50" t="s">
        <v>381</v>
      </c>
      <c r="K65" s="46"/>
      <c r="L65" s="46"/>
      <c r="M65" s="46"/>
      <c r="N65" s="46"/>
      <c r="P65" s="45"/>
      <c r="Q65" s="45"/>
    </row>
    <row r="66" spans="1:17" ht="30" customHeight="1">
      <c r="A66" s="43">
        <v>52</v>
      </c>
      <c r="B66" s="43" t="str">
        <f t="shared" si="0"/>
        <v/>
      </c>
      <c r="C66" s="43" t="str">
        <f t="shared" si="1"/>
        <v>（２７）</v>
      </c>
      <c r="D66" s="43">
        <f t="shared" si="2"/>
        <v>52</v>
      </c>
      <c r="E66" s="49" t="s">
        <v>413</v>
      </c>
      <c r="F66" s="48" t="s">
        <v>1329</v>
      </c>
      <c r="G66" s="50" t="s">
        <v>384</v>
      </c>
      <c r="H66" s="50" t="s">
        <v>383</v>
      </c>
      <c r="I66" s="50" t="s">
        <v>382</v>
      </c>
      <c r="J66" s="50" t="s">
        <v>381</v>
      </c>
      <c r="K66" s="46"/>
      <c r="L66" s="46"/>
      <c r="M66" s="46"/>
      <c r="N66" s="46"/>
      <c r="P66" s="45"/>
      <c r="Q66" s="45"/>
    </row>
    <row r="67" spans="1:17" ht="30" customHeight="1">
      <c r="A67" s="43">
        <v>53</v>
      </c>
      <c r="B67" s="43" t="str">
        <f t="shared" si="0"/>
        <v/>
      </c>
      <c r="C67" s="43" t="str">
        <f t="shared" si="1"/>
        <v>（２８）</v>
      </c>
      <c r="D67" s="43">
        <f t="shared" si="2"/>
        <v>53</v>
      </c>
      <c r="E67" s="49" t="s">
        <v>407</v>
      </c>
      <c r="F67" s="48" t="s">
        <v>1328</v>
      </c>
      <c r="G67" s="50" t="s">
        <v>384</v>
      </c>
      <c r="H67" s="50" t="s">
        <v>383</v>
      </c>
      <c r="I67" s="50" t="s">
        <v>382</v>
      </c>
      <c r="J67" s="50" t="s">
        <v>381</v>
      </c>
      <c r="K67" s="46"/>
      <c r="L67" s="46"/>
      <c r="M67" s="46"/>
      <c r="N67" s="46"/>
      <c r="P67" s="45"/>
      <c r="Q67" s="45"/>
    </row>
    <row r="68" spans="1:17" ht="30" customHeight="1">
      <c r="B68" s="43" t="str">
        <f t="shared" si="0"/>
        <v/>
      </c>
      <c r="C68" s="43" t="str">
        <f t="shared" si="1"/>
        <v/>
      </c>
      <c r="D68" s="43" t="str">
        <f t="shared" si="2"/>
        <v/>
      </c>
      <c r="E68" s="304" t="s">
        <v>1199</v>
      </c>
      <c r="F68" s="305"/>
      <c r="G68" s="305"/>
      <c r="H68" s="305"/>
      <c r="I68" s="305"/>
      <c r="J68" s="305"/>
      <c r="K68" s="305"/>
      <c r="L68" s="305"/>
      <c r="M68" s="305"/>
      <c r="N68" s="306"/>
      <c r="P68" s="45"/>
      <c r="Q68" s="45"/>
    </row>
    <row r="69" spans="1:17" ht="30" customHeight="1">
      <c r="A69" s="43">
        <v>54</v>
      </c>
      <c r="B69" s="43" t="str">
        <f t="shared" si="0"/>
        <v/>
      </c>
      <c r="C69" s="43" t="str">
        <f t="shared" si="1"/>
        <v>（２９）</v>
      </c>
      <c r="D69" s="43">
        <f t="shared" si="2"/>
        <v>54</v>
      </c>
      <c r="E69" s="49" t="s">
        <v>400</v>
      </c>
      <c r="F69" s="48" t="s">
        <v>1059</v>
      </c>
      <c r="G69" s="50" t="s">
        <v>375</v>
      </c>
      <c r="H69" s="50" t="s">
        <v>374</v>
      </c>
      <c r="I69" s="50" t="s">
        <v>373</v>
      </c>
      <c r="J69" s="50" t="s">
        <v>372</v>
      </c>
      <c r="K69" s="46"/>
      <c r="L69" s="46"/>
      <c r="M69" s="46"/>
      <c r="N69" s="46"/>
      <c r="P69" s="45"/>
      <c r="Q69" s="45"/>
    </row>
    <row r="70" spans="1:17" ht="30" customHeight="1">
      <c r="A70" s="43">
        <v>55</v>
      </c>
      <c r="B70" s="43" t="str">
        <f t="shared" si="0"/>
        <v/>
      </c>
      <c r="C70" s="43" t="str">
        <f t="shared" si="1"/>
        <v>（３０）</v>
      </c>
      <c r="D70" s="43">
        <f t="shared" si="2"/>
        <v>55</v>
      </c>
      <c r="E70" s="49" t="s">
        <v>398</v>
      </c>
      <c r="F70" s="48" t="s">
        <v>1327</v>
      </c>
      <c r="G70" s="50" t="s">
        <v>375</v>
      </c>
      <c r="H70" s="50" t="s">
        <v>374</v>
      </c>
      <c r="I70" s="50" t="s">
        <v>373</v>
      </c>
      <c r="J70" s="50" t="s">
        <v>372</v>
      </c>
      <c r="K70" s="46"/>
      <c r="L70" s="46"/>
      <c r="M70" s="46"/>
      <c r="N70" s="46"/>
      <c r="P70" s="45"/>
      <c r="Q70" s="45"/>
    </row>
    <row r="71" spans="1:17">
      <c r="A71" s="43">
        <v>56</v>
      </c>
      <c r="B71" s="43" t="str">
        <f t="shared" si="0"/>
        <v/>
      </c>
      <c r="C71" s="43" t="str">
        <f t="shared" si="1"/>
        <v>（３１）</v>
      </c>
      <c r="D71" s="43">
        <f t="shared" si="2"/>
        <v>56</v>
      </c>
      <c r="E71" s="49" t="s">
        <v>396</v>
      </c>
      <c r="F71" s="48" t="s">
        <v>1326</v>
      </c>
      <c r="G71" s="50" t="s">
        <v>1325</v>
      </c>
      <c r="H71" s="50" t="s">
        <v>1306</v>
      </c>
      <c r="I71" s="50" t="s">
        <v>1305</v>
      </c>
      <c r="J71" s="50" t="s">
        <v>1324</v>
      </c>
      <c r="K71" s="50" t="s">
        <v>592</v>
      </c>
      <c r="L71" s="50" t="s">
        <v>1038</v>
      </c>
      <c r="M71" s="46"/>
      <c r="N71" s="46"/>
      <c r="P71" s="45"/>
      <c r="Q71" s="45"/>
    </row>
    <row r="72" spans="1:17">
      <c r="A72" s="43">
        <v>57</v>
      </c>
      <c r="B72" s="43" t="str">
        <f t="shared" si="0"/>
        <v/>
      </c>
      <c r="C72" s="43" t="str">
        <f t="shared" si="1"/>
        <v>（３２）</v>
      </c>
      <c r="D72" s="43">
        <f t="shared" si="2"/>
        <v>57</v>
      </c>
      <c r="E72" s="49" t="s">
        <v>394</v>
      </c>
      <c r="F72" s="48" t="s">
        <v>1323</v>
      </c>
      <c r="G72" s="50" t="s">
        <v>1308</v>
      </c>
      <c r="H72" s="50" t="s">
        <v>1307</v>
      </c>
      <c r="I72" s="50" t="s">
        <v>1306</v>
      </c>
      <c r="J72" s="50" t="s">
        <v>1305</v>
      </c>
      <c r="K72" s="50" t="s">
        <v>1039</v>
      </c>
      <c r="L72" s="50" t="s">
        <v>1038</v>
      </c>
      <c r="M72" s="46"/>
      <c r="N72" s="46"/>
      <c r="P72" s="45"/>
      <c r="Q72" s="45"/>
    </row>
    <row r="73" spans="1:17" ht="36" customHeight="1">
      <c r="A73" s="43">
        <v>58</v>
      </c>
      <c r="B73" s="43" t="str">
        <f t="shared" ref="B73:B101" si="3">IF(A73&lt;&gt;"",B72,IF(ISERROR(FIND("　",E73)),E73,""))</f>
        <v/>
      </c>
      <c r="C73" s="43" t="str">
        <f t="shared" ref="C73:C101" si="4">IF(A73&lt;&gt;"", B73&amp;E73, "")</f>
        <v>（３３）</v>
      </c>
      <c r="D73" s="43">
        <f t="shared" ref="D73:D101" si="5">IF(A73=0,"",A73)</f>
        <v>58</v>
      </c>
      <c r="E73" s="49" t="s">
        <v>392</v>
      </c>
      <c r="F73" s="48" t="s">
        <v>1322</v>
      </c>
      <c r="G73" s="50" t="s">
        <v>1052</v>
      </c>
      <c r="H73" s="50" t="s">
        <v>1321</v>
      </c>
      <c r="I73" s="50" t="s">
        <v>1320</v>
      </c>
      <c r="J73" s="50" t="s">
        <v>1319</v>
      </c>
      <c r="K73" s="50" t="s">
        <v>1318</v>
      </c>
      <c r="L73" s="50" t="s">
        <v>1317</v>
      </c>
      <c r="M73" s="50" t="s">
        <v>1316</v>
      </c>
      <c r="N73" s="50" t="s">
        <v>1045</v>
      </c>
      <c r="P73" s="45"/>
      <c r="Q73" s="45"/>
    </row>
    <row r="74" spans="1:17" ht="33" customHeight="1">
      <c r="A74" s="43">
        <v>59</v>
      </c>
      <c r="B74" s="43" t="str">
        <f t="shared" si="3"/>
        <v/>
      </c>
      <c r="C74" s="43" t="str">
        <f t="shared" si="4"/>
        <v>（３４）</v>
      </c>
      <c r="D74" s="43">
        <f t="shared" si="5"/>
        <v>59</v>
      </c>
      <c r="E74" s="49" t="s">
        <v>390</v>
      </c>
      <c r="F74" s="55" t="s">
        <v>1315</v>
      </c>
      <c r="G74" s="50" t="s">
        <v>1043</v>
      </c>
      <c r="H74" s="50" t="s">
        <v>613</v>
      </c>
      <c r="I74" s="50" t="s">
        <v>612</v>
      </c>
      <c r="J74" s="50" t="s">
        <v>611</v>
      </c>
      <c r="K74" s="50" t="s">
        <v>610</v>
      </c>
      <c r="L74" s="46"/>
      <c r="M74" s="46"/>
      <c r="N74" s="46"/>
      <c r="P74" s="45"/>
      <c r="Q74" s="45"/>
    </row>
    <row r="75" spans="1:17" ht="32.25" customHeight="1">
      <c r="A75" s="43">
        <v>60</v>
      </c>
      <c r="B75" s="43" t="str">
        <f t="shared" si="3"/>
        <v/>
      </c>
      <c r="C75" s="43" t="str">
        <f t="shared" si="4"/>
        <v>（３５）</v>
      </c>
      <c r="D75" s="43">
        <f t="shared" si="5"/>
        <v>60</v>
      </c>
      <c r="E75" s="49" t="s">
        <v>388</v>
      </c>
      <c r="F75" s="54" t="s">
        <v>1042</v>
      </c>
      <c r="G75" s="50" t="s">
        <v>1041</v>
      </c>
      <c r="H75" s="50" t="s">
        <v>1228</v>
      </c>
      <c r="I75" s="50" t="s">
        <v>1314</v>
      </c>
      <c r="J75" s="50" t="s">
        <v>1313</v>
      </c>
      <c r="K75" s="50" t="s">
        <v>1312</v>
      </c>
      <c r="L75" s="46"/>
      <c r="M75" s="46"/>
      <c r="N75" s="46"/>
      <c r="O75" s="53" t="s">
        <v>342</v>
      </c>
      <c r="P75" s="45"/>
      <c r="Q75" s="45"/>
    </row>
    <row r="76" spans="1:17" ht="45">
      <c r="A76" s="43">
        <v>61</v>
      </c>
      <c r="B76" s="43" t="str">
        <f t="shared" si="3"/>
        <v/>
      </c>
      <c r="C76" s="43" t="str">
        <f t="shared" si="4"/>
        <v>（３６）</v>
      </c>
      <c r="D76" s="43">
        <f t="shared" si="5"/>
        <v>61</v>
      </c>
      <c r="E76" s="49" t="s">
        <v>386</v>
      </c>
      <c r="F76" s="48" t="s">
        <v>1311</v>
      </c>
      <c r="G76" s="50" t="s">
        <v>1308</v>
      </c>
      <c r="H76" s="50" t="s">
        <v>1307</v>
      </c>
      <c r="I76" s="50" t="s">
        <v>1306</v>
      </c>
      <c r="J76" s="50" t="s">
        <v>1305</v>
      </c>
      <c r="K76" s="50" t="s">
        <v>1039</v>
      </c>
      <c r="L76" s="50" t="s">
        <v>1038</v>
      </c>
      <c r="M76" s="46"/>
      <c r="N76" s="46"/>
      <c r="P76" s="45"/>
      <c r="Q76" s="45"/>
    </row>
    <row r="77" spans="1:17" ht="45">
      <c r="A77" s="43">
        <v>62</v>
      </c>
      <c r="B77" s="43" t="str">
        <f t="shared" si="3"/>
        <v/>
      </c>
      <c r="C77" s="43" t="str">
        <f t="shared" si="4"/>
        <v>（３７）</v>
      </c>
      <c r="D77" s="43">
        <f t="shared" si="5"/>
        <v>62</v>
      </c>
      <c r="E77" s="49" t="s">
        <v>657</v>
      </c>
      <c r="F77" s="48" t="s">
        <v>1310</v>
      </c>
      <c r="G77" s="50" t="s">
        <v>589</v>
      </c>
      <c r="H77" s="50" t="s">
        <v>588</v>
      </c>
      <c r="I77" s="46"/>
      <c r="J77" s="46"/>
      <c r="K77" s="46"/>
      <c r="L77" s="46"/>
      <c r="M77" s="46"/>
      <c r="N77" s="46"/>
      <c r="P77" s="45"/>
      <c r="Q77" s="45"/>
    </row>
    <row r="78" spans="1:17" ht="45">
      <c r="A78" s="43">
        <v>63</v>
      </c>
      <c r="B78" s="43" t="str">
        <f t="shared" si="3"/>
        <v/>
      </c>
      <c r="C78" s="43" t="str">
        <f t="shared" si="4"/>
        <v>（３８）</v>
      </c>
      <c r="D78" s="43">
        <f t="shared" si="5"/>
        <v>63</v>
      </c>
      <c r="E78" s="49" t="s">
        <v>377</v>
      </c>
      <c r="F78" s="48" t="s">
        <v>1309</v>
      </c>
      <c r="G78" s="50" t="s">
        <v>1308</v>
      </c>
      <c r="H78" s="50" t="s">
        <v>1307</v>
      </c>
      <c r="I78" s="50" t="s">
        <v>1306</v>
      </c>
      <c r="J78" s="50" t="s">
        <v>1305</v>
      </c>
      <c r="K78" s="52" t="s">
        <v>328</v>
      </c>
      <c r="L78" s="50" t="s">
        <v>1304</v>
      </c>
      <c r="M78" s="50" t="s">
        <v>1257</v>
      </c>
      <c r="N78" s="46"/>
      <c r="P78" s="45"/>
      <c r="Q78" s="45"/>
    </row>
    <row r="79" spans="1:17" ht="45">
      <c r="A79" s="43">
        <v>64</v>
      </c>
      <c r="B79" s="43" t="str">
        <f t="shared" si="3"/>
        <v/>
      </c>
      <c r="C79" s="43" t="str">
        <f t="shared" si="4"/>
        <v>（３９）</v>
      </c>
      <c r="D79" s="43">
        <f t="shared" si="5"/>
        <v>64</v>
      </c>
      <c r="E79" s="49" t="s">
        <v>811</v>
      </c>
      <c r="F79" s="48" t="s">
        <v>1303</v>
      </c>
      <c r="G79" s="50" t="s">
        <v>589</v>
      </c>
      <c r="H79" s="50" t="s">
        <v>588</v>
      </c>
      <c r="I79" s="46"/>
      <c r="J79" s="46"/>
      <c r="K79" s="46"/>
      <c r="L79" s="46"/>
      <c r="M79" s="46"/>
      <c r="N79" s="46"/>
      <c r="P79" s="45"/>
      <c r="Q79" s="45"/>
    </row>
    <row r="80" spans="1:17" ht="39" customHeight="1">
      <c r="A80" s="43">
        <v>65</v>
      </c>
      <c r="B80" s="43" t="str">
        <f t="shared" si="3"/>
        <v/>
      </c>
      <c r="C80" s="43" t="str">
        <f t="shared" si="4"/>
        <v>（４０）</v>
      </c>
      <c r="D80" s="43">
        <f t="shared" si="5"/>
        <v>65</v>
      </c>
      <c r="E80" s="49" t="s">
        <v>368</v>
      </c>
      <c r="F80" s="48" t="s">
        <v>1302</v>
      </c>
      <c r="G80" s="50" t="s">
        <v>586</v>
      </c>
      <c r="H80" s="50" t="s">
        <v>585</v>
      </c>
      <c r="I80" s="50" t="s">
        <v>584</v>
      </c>
      <c r="J80" s="50" t="s">
        <v>583</v>
      </c>
      <c r="K80" s="46"/>
      <c r="L80" s="46"/>
      <c r="M80" s="46"/>
      <c r="N80" s="46"/>
      <c r="P80" s="45"/>
      <c r="Q80" s="45"/>
    </row>
    <row r="81" spans="1:17" ht="50.25" customHeight="1">
      <c r="A81" s="43">
        <v>66</v>
      </c>
      <c r="B81" s="43" t="str">
        <f t="shared" si="3"/>
        <v/>
      </c>
      <c r="C81" s="43" t="str">
        <f t="shared" si="4"/>
        <v>（４１）</v>
      </c>
      <c r="D81" s="43">
        <f t="shared" si="5"/>
        <v>66</v>
      </c>
      <c r="E81" s="49" t="s">
        <v>366</v>
      </c>
      <c r="F81" s="48" t="s">
        <v>1301</v>
      </c>
      <c r="G81" s="50" t="s">
        <v>554</v>
      </c>
      <c r="H81" s="50" t="s">
        <v>553</v>
      </c>
      <c r="I81" s="50" t="s">
        <v>552</v>
      </c>
      <c r="J81" s="50" t="s">
        <v>551</v>
      </c>
      <c r="K81" s="46"/>
      <c r="L81" s="46"/>
      <c r="M81" s="46"/>
      <c r="N81" s="46"/>
      <c r="P81" s="45"/>
      <c r="Q81" s="45"/>
    </row>
    <row r="82" spans="1:17" ht="30" customHeight="1">
      <c r="B82" s="43" t="str">
        <f t="shared" si="3"/>
        <v/>
      </c>
      <c r="C82" s="43" t="str">
        <f t="shared" si="4"/>
        <v/>
      </c>
      <c r="D82" s="43" t="str">
        <f t="shared" si="5"/>
        <v/>
      </c>
      <c r="E82" s="310" t="s">
        <v>1192</v>
      </c>
      <c r="F82" s="311"/>
      <c r="G82" s="311"/>
      <c r="H82" s="311"/>
      <c r="I82" s="311"/>
      <c r="J82" s="311"/>
      <c r="K82" s="311"/>
      <c r="L82" s="311"/>
      <c r="M82" s="311"/>
      <c r="N82" s="312"/>
      <c r="P82" s="45"/>
      <c r="Q82" s="45"/>
    </row>
    <row r="83" spans="1:17" ht="30" customHeight="1">
      <c r="A83" s="43">
        <v>67</v>
      </c>
      <c r="B83" s="43" t="str">
        <f t="shared" si="3"/>
        <v/>
      </c>
      <c r="C83" s="43" t="str">
        <f t="shared" si="4"/>
        <v>（４２）</v>
      </c>
      <c r="D83" s="43">
        <f t="shared" si="5"/>
        <v>67</v>
      </c>
      <c r="E83" s="49" t="s">
        <v>1191</v>
      </c>
      <c r="F83" s="51" t="s">
        <v>1300</v>
      </c>
      <c r="G83" s="50" t="s">
        <v>284</v>
      </c>
      <c r="H83" s="50" t="s">
        <v>283</v>
      </c>
      <c r="I83" s="50" t="s">
        <v>282</v>
      </c>
      <c r="J83" s="50" t="s">
        <v>281</v>
      </c>
      <c r="K83" s="46"/>
      <c r="L83" s="46"/>
      <c r="M83" s="46"/>
      <c r="N83" s="46"/>
      <c r="P83" s="45"/>
      <c r="Q83" s="45"/>
    </row>
    <row r="84" spans="1:17" ht="30" customHeight="1">
      <c r="A84" s="43">
        <v>68</v>
      </c>
      <c r="B84" s="43" t="str">
        <f t="shared" si="3"/>
        <v/>
      </c>
      <c r="C84" s="43" t="str">
        <f t="shared" si="4"/>
        <v>（４３）</v>
      </c>
      <c r="D84" s="43">
        <f t="shared" si="5"/>
        <v>68</v>
      </c>
      <c r="E84" s="49" t="s">
        <v>349</v>
      </c>
      <c r="F84" s="51" t="s">
        <v>1299</v>
      </c>
      <c r="G84" s="50" t="s">
        <v>284</v>
      </c>
      <c r="H84" s="50" t="s">
        <v>283</v>
      </c>
      <c r="I84" s="50" t="s">
        <v>282</v>
      </c>
      <c r="J84" s="50" t="s">
        <v>281</v>
      </c>
      <c r="K84" s="46"/>
      <c r="L84" s="46"/>
      <c r="M84" s="46"/>
      <c r="N84" s="46"/>
      <c r="P84" s="45"/>
      <c r="Q84" s="45"/>
    </row>
    <row r="85" spans="1:17" ht="30" customHeight="1">
      <c r="A85" s="43">
        <v>69</v>
      </c>
      <c r="B85" s="43" t="str">
        <f t="shared" si="3"/>
        <v/>
      </c>
      <c r="C85" s="43" t="str">
        <f t="shared" si="4"/>
        <v>（４４）</v>
      </c>
      <c r="D85" s="43">
        <f t="shared" si="5"/>
        <v>69</v>
      </c>
      <c r="E85" s="49" t="s">
        <v>341</v>
      </c>
      <c r="F85" s="51" t="s">
        <v>1273</v>
      </c>
      <c r="G85" s="50" t="s">
        <v>284</v>
      </c>
      <c r="H85" s="50" t="s">
        <v>283</v>
      </c>
      <c r="I85" s="50" t="s">
        <v>282</v>
      </c>
      <c r="J85" s="50" t="s">
        <v>281</v>
      </c>
      <c r="K85" s="46"/>
      <c r="L85" s="46"/>
      <c r="M85" s="46"/>
      <c r="N85" s="46"/>
      <c r="P85" s="45"/>
      <c r="Q85" s="45"/>
    </row>
    <row r="86" spans="1:17" ht="30" customHeight="1">
      <c r="A86" s="43">
        <v>70</v>
      </c>
      <c r="B86" s="43" t="str">
        <f t="shared" si="3"/>
        <v/>
      </c>
      <c r="C86" s="43" t="str">
        <f t="shared" si="4"/>
        <v>（４５）</v>
      </c>
      <c r="D86" s="43">
        <f t="shared" si="5"/>
        <v>70</v>
      </c>
      <c r="E86" s="49" t="s">
        <v>337</v>
      </c>
      <c r="F86" s="51" t="s">
        <v>1298</v>
      </c>
      <c r="G86" s="50" t="s">
        <v>284</v>
      </c>
      <c r="H86" s="50" t="s">
        <v>283</v>
      </c>
      <c r="I86" s="50" t="s">
        <v>282</v>
      </c>
      <c r="J86" s="50" t="s">
        <v>281</v>
      </c>
      <c r="K86" s="46"/>
      <c r="L86" s="46"/>
      <c r="M86" s="46"/>
      <c r="N86" s="46"/>
      <c r="P86" s="45"/>
      <c r="Q86" s="45"/>
    </row>
    <row r="87" spans="1:17" ht="30" customHeight="1">
      <c r="A87" s="43">
        <v>71</v>
      </c>
      <c r="B87" s="43" t="str">
        <f t="shared" si="3"/>
        <v/>
      </c>
      <c r="C87" s="43" t="str">
        <f t="shared" si="4"/>
        <v>（４６）</v>
      </c>
      <c r="D87" s="43">
        <f t="shared" si="5"/>
        <v>71</v>
      </c>
      <c r="E87" s="49" t="s">
        <v>334</v>
      </c>
      <c r="F87" s="51" t="s">
        <v>1297</v>
      </c>
      <c r="G87" s="50" t="s">
        <v>284</v>
      </c>
      <c r="H87" s="50" t="s">
        <v>283</v>
      </c>
      <c r="I87" s="50" t="s">
        <v>282</v>
      </c>
      <c r="J87" s="50" t="s">
        <v>281</v>
      </c>
      <c r="K87" s="46"/>
      <c r="L87" s="46"/>
      <c r="M87" s="46"/>
      <c r="N87" s="46"/>
      <c r="P87" s="45"/>
      <c r="Q87" s="45"/>
    </row>
    <row r="88" spans="1:17" ht="30" customHeight="1">
      <c r="A88" s="43">
        <v>72</v>
      </c>
      <c r="B88" s="43" t="str">
        <f t="shared" si="3"/>
        <v/>
      </c>
      <c r="C88" s="43" t="str">
        <f t="shared" si="4"/>
        <v>（４７）</v>
      </c>
      <c r="D88" s="43">
        <f t="shared" si="5"/>
        <v>72</v>
      </c>
      <c r="E88" s="49" t="s">
        <v>325</v>
      </c>
      <c r="F88" s="51" t="s">
        <v>1296</v>
      </c>
      <c r="G88" s="50" t="s">
        <v>284</v>
      </c>
      <c r="H88" s="50" t="s">
        <v>283</v>
      </c>
      <c r="I88" s="50" t="s">
        <v>282</v>
      </c>
      <c r="J88" s="50" t="s">
        <v>281</v>
      </c>
      <c r="K88" s="46"/>
      <c r="L88" s="46"/>
      <c r="M88" s="46"/>
      <c r="N88" s="46"/>
      <c r="P88" s="45"/>
      <c r="Q88" s="45"/>
    </row>
    <row r="89" spans="1:17" ht="30" customHeight="1">
      <c r="A89" s="43">
        <v>73</v>
      </c>
      <c r="B89" s="43" t="str">
        <f t="shared" si="3"/>
        <v/>
      </c>
      <c r="C89" s="43" t="str">
        <f t="shared" si="4"/>
        <v>（４８）</v>
      </c>
      <c r="D89" s="43">
        <f t="shared" si="5"/>
        <v>73</v>
      </c>
      <c r="E89" s="49" t="s">
        <v>321</v>
      </c>
      <c r="F89" s="51" t="s">
        <v>1295</v>
      </c>
      <c r="G89" s="50" t="s">
        <v>284</v>
      </c>
      <c r="H89" s="50" t="s">
        <v>283</v>
      </c>
      <c r="I89" s="50" t="s">
        <v>282</v>
      </c>
      <c r="J89" s="50" t="s">
        <v>281</v>
      </c>
      <c r="K89" s="46"/>
      <c r="L89" s="46"/>
      <c r="M89" s="46"/>
      <c r="N89" s="46"/>
      <c r="P89" s="45"/>
      <c r="Q89" s="45"/>
    </row>
    <row r="90" spans="1:17" ht="30" customHeight="1">
      <c r="A90" s="43">
        <v>74</v>
      </c>
      <c r="B90" s="43" t="str">
        <f t="shared" si="3"/>
        <v/>
      </c>
      <c r="C90" s="43" t="str">
        <f t="shared" si="4"/>
        <v>（４９）</v>
      </c>
      <c r="D90" s="43">
        <f t="shared" si="5"/>
        <v>74</v>
      </c>
      <c r="E90" s="49" t="s">
        <v>315</v>
      </c>
      <c r="F90" s="51" t="s">
        <v>1268</v>
      </c>
      <c r="G90" s="50" t="s">
        <v>284</v>
      </c>
      <c r="H90" s="50" t="s">
        <v>283</v>
      </c>
      <c r="I90" s="50" t="s">
        <v>282</v>
      </c>
      <c r="J90" s="50" t="s">
        <v>281</v>
      </c>
      <c r="K90" s="46"/>
      <c r="L90" s="46"/>
      <c r="M90" s="46"/>
      <c r="N90" s="46"/>
      <c r="P90" s="45"/>
      <c r="Q90" s="45"/>
    </row>
    <row r="91" spans="1:17" ht="30" customHeight="1">
      <c r="A91" s="43">
        <v>75</v>
      </c>
      <c r="B91" s="43" t="str">
        <f t="shared" si="3"/>
        <v/>
      </c>
      <c r="C91" s="43" t="str">
        <f t="shared" si="4"/>
        <v>（５０）</v>
      </c>
      <c r="D91" s="43">
        <f t="shared" si="5"/>
        <v>75</v>
      </c>
      <c r="E91" s="49" t="s">
        <v>799</v>
      </c>
      <c r="F91" s="51" t="s">
        <v>1294</v>
      </c>
      <c r="G91" s="50" t="s">
        <v>284</v>
      </c>
      <c r="H91" s="50" t="s">
        <v>283</v>
      </c>
      <c r="I91" s="50" t="s">
        <v>282</v>
      </c>
      <c r="J91" s="50" t="s">
        <v>281</v>
      </c>
      <c r="K91" s="46"/>
      <c r="L91" s="46"/>
      <c r="M91" s="46"/>
      <c r="N91" s="46"/>
      <c r="P91" s="45"/>
      <c r="Q91" s="45"/>
    </row>
    <row r="92" spans="1:17" ht="30" customHeight="1">
      <c r="A92" s="43">
        <v>76</v>
      </c>
      <c r="B92" s="43" t="str">
        <f t="shared" si="3"/>
        <v/>
      </c>
      <c r="C92" s="43" t="str">
        <f t="shared" si="4"/>
        <v>（５１）</v>
      </c>
      <c r="D92" s="43">
        <f t="shared" si="5"/>
        <v>76</v>
      </c>
      <c r="E92" s="49" t="s">
        <v>306</v>
      </c>
      <c r="F92" s="51" t="s">
        <v>1293</v>
      </c>
      <c r="G92" s="50" t="s">
        <v>284</v>
      </c>
      <c r="H92" s="50" t="s">
        <v>283</v>
      </c>
      <c r="I92" s="50" t="s">
        <v>282</v>
      </c>
      <c r="J92" s="50" t="s">
        <v>281</v>
      </c>
      <c r="K92" s="46"/>
      <c r="L92" s="46"/>
      <c r="M92" s="46"/>
      <c r="N92" s="46"/>
      <c r="P92" s="45"/>
      <c r="Q92" s="45"/>
    </row>
    <row r="93" spans="1:17" ht="30" customHeight="1">
      <c r="A93" s="43">
        <v>77</v>
      </c>
      <c r="B93" s="43" t="str">
        <f t="shared" si="3"/>
        <v/>
      </c>
      <c r="C93" s="43" t="str">
        <f t="shared" si="4"/>
        <v>（５２）</v>
      </c>
      <c r="D93" s="43">
        <f t="shared" si="5"/>
        <v>77</v>
      </c>
      <c r="E93" s="49" t="s">
        <v>304</v>
      </c>
      <c r="F93" s="51" t="s">
        <v>1292</v>
      </c>
      <c r="G93" s="50" t="s">
        <v>284</v>
      </c>
      <c r="H93" s="50" t="s">
        <v>283</v>
      </c>
      <c r="I93" s="50" t="s">
        <v>282</v>
      </c>
      <c r="J93" s="50" t="s">
        <v>281</v>
      </c>
      <c r="K93" s="46"/>
      <c r="L93" s="46"/>
      <c r="M93" s="46"/>
      <c r="N93" s="46"/>
      <c r="P93" s="45"/>
      <c r="Q93" s="45"/>
    </row>
    <row r="94" spans="1:17" ht="30" customHeight="1">
      <c r="A94" s="43">
        <v>78</v>
      </c>
      <c r="B94" s="43" t="str">
        <f t="shared" si="3"/>
        <v/>
      </c>
      <c r="C94" s="43" t="str">
        <f t="shared" si="4"/>
        <v>（５３）</v>
      </c>
      <c r="D94" s="43">
        <f t="shared" si="5"/>
        <v>78</v>
      </c>
      <c r="E94" s="49" t="s">
        <v>302</v>
      </c>
      <c r="F94" s="51" t="s">
        <v>1291</v>
      </c>
      <c r="G94" s="50" t="s">
        <v>284</v>
      </c>
      <c r="H94" s="50" t="s">
        <v>283</v>
      </c>
      <c r="I94" s="50" t="s">
        <v>282</v>
      </c>
      <c r="J94" s="50" t="s">
        <v>281</v>
      </c>
      <c r="K94" s="46"/>
      <c r="L94" s="46"/>
      <c r="M94" s="46"/>
      <c r="N94" s="46"/>
      <c r="P94" s="45"/>
      <c r="Q94" s="45"/>
    </row>
    <row r="95" spans="1:17" ht="30" customHeight="1">
      <c r="B95" s="43" t="str">
        <f t="shared" si="3"/>
        <v/>
      </c>
      <c r="C95" s="43" t="str">
        <f t="shared" si="4"/>
        <v/>
      </c>
      <c r="D95" s="43" t="str">
        <f t="shared" si="5"/>
        <v/>
      </c>
      <c r="E95" s="304" t="s">
        <v>1290</v>
      </c>
      <c r="F95" s="305"/>
      <c r="G95" s="305"/>
      <c r="H95" s="305"/>
      <c r="I95" s="305"/>
      <c r="J95" s="305"/>
      <c r="K95" s="305"/>
      <c r="L95" s="305"/>
      <c r="M95" s="305"/>
      <c r="N95" s="306"/>
      <c r="P95" s="45"/>
      <c r="Q95" s="45"/>
    </row>
    <row r="96" spans="1:17" ht="30" customHeight="1">
      <c r="A96" s="43">
        <v>79</v>
      </c>
      <c r="B96" s="43" t="str">
        <f t="shared" si="3"/>
        <v/>
      </c>
      <c r="C96" s="43" t="str">
        <f t="shared" si="4"/>
        <v>（５４）</v>
      </c>
      <c r="D96" s="43">
        <f t="shared" si="5"/>
        <v>79</v>
      </c>
      <c r="E96" s="49" t="s">
        <v>1190</v>
      </c>
      <c r="F96" s="48" t="s">
        <v>1289</v>
      </c>
      <c r="G96" s="50" t="s">
        <v>1285</v>
      </c>
      <c r="H96" s="50" t="s">
        <v>1012</v>
      </c>
      <c r="I96" s="50" t="s">
        <v>1284</v>
      </c>
      <c r="J96" s="50" t="s">
        <v>1283</v>
      </c>
      <c r="K96" s="46"/>
      <c r="L96" s="46"/>
      <c r="M96" s="46"/>
      <c r="N96" s="46"/>
      <c r="P96" s="45"/>
      <c r="Q96" s="45"/>
    </row>
    <row r="97" spans="1:17" ht="30" customHeight="1">
      <c r="A97" s="43">
        <v>80</v>
      </c>
      <c r="B97" s="43" t="str">
        <f t="shared" si="3"/>
        <v/>
      </c>
      <c r="C97" s="43" t="str">
        <f t="shared" si="4"/>
        <v>（５５）</v>
      </c>
      <c r="D97" s="43">
        <f t="shared" si="5"/>
        <v>80</v>
      </c>
      <c r="E97" s="49" t="s">
        <v>298</v>
      </c>
      <c r="F97" s="48" t="s">
        <v>1288</v>
      </c>
      <c r="G97" s="50" t="s">
        <v>1013</v>
      </c>
      <c r="H97" s="50" t="s">
        <v>1012</v>
      </c>
      <c r="I97" s="91" t="s">
        <v>1281</v>
      </c>
      <c r="J97" s="50" t="s">
        <v>1287</v>
      </c>
      <c r="K97" s="46"/>
      <c r="L97" s="46"/>
      <c r="M97" s="46"/>
      <c r="N97" s="46"/>
      <c r="P97" s="45"/>
      <c r="Q97" s="45"/>
    </row>
    <row r="98" spans="1:17" ht="30" customHeight="1">
      <c r="A98" s="43">
        <v>81</v>
      </c>
      <c r="B98" s="43" t="str">
        <f t="shared" si="3"/>
        <v/>
      </c>
      <c r="C98" s="43" t="str">
        <f t="shared" si="4"/>
        <v>（５６）</v>
      </c>
      <c r="D98" s="43">
        <f t="shared" si="5"/>
        <v>81</v>
      </c>
      <c r="E98" s="49" t="s">
        <v>296</v>
      </c>
      <c r="F98" s="48" t="s">
        <v>1286</v>
      </c>
      <c r="G98" s="50" t="s">
        <v>1285</v>
      </c>
      <c r="H98" s="50" t="s">
        <v>1012</v>
      </c>
      <c r="I98" s="50" t="s">
        <v>1284</v>
      </c>
      <c r="J98" s="50" t="s">
        <v>1283</v>
      </c>
      <c r="K98" s="46"/>
      <c r="L98" s="46"/>
      <c r="M98" s="46"/>
      <c r="N98" s="46"/>
      <c r="P98" s="45"/>
      <c r="Q98" s="45"/>
    </row>
    <row r="99" spans="1:17" ht="30" customHeight="1">
      <c r="A99" s="43">
        <v>82</v>
      </c>
      <c r="B99" s="43" t="str">
        <f t="shared" si="3"/>
        <v/>
      </c>
      <c r="C99" s="43" t="str">
        <f t="shared" si="4"/>
        <v>（５７）</v>
      </c>
      <c r="D99" s="43">
        <f t="shared" si="5"/>
        <v>82</v>
      </c>
      <c r="E99" s="49" t="s">
        <v>294</v>
      </c>
      <c r="F99" s="48" t="s">
        <v>1282</v>
      </c>
      <c r="G99" s="50" t="s">
        <v>1013</v>
      </c>
      <c r="H99" s="50" t="s">
        <v>1012</v>
      </c>
      <c r="I99" s="91" t="s">
        <v>1281</v>
      </c>
      <c r="J99" s="50" t="s">
        <v>1280</v>
      </c>
      <c r="K99" s="46"/>
      <c r="L99" s="46"/>
      <c r="M99" s="46"/>
      <c r="N99" s="46"/>
      <c r="P99" s="45"/>
      <c r="Q99" s="45"/>
    </row>
    <row r="100" spans="1:17" ht="30" customHeight="1">
      <c r="B100" s="43" t="str">
        <f t="shared" si="3"/>
        <v/>
      </c>
      <c r="C100" s="43" t="str">
        <f t="shared" si="4"/>
        <v/>
      </c>
      <c r="D100" s="43" t="str">
        <f t="shared" si="5"/>
        <v/>
      </c>
      <c r="E100" s="304" t="s">
        <v>1009</v>
      </c>
      <c r="F100" s="305"/>
      <c r="G100" s="305"/>
      <c r="H100" s="305"/>
      <c r="I100" s="305"/>
      <c r="J100" s="305"/>
      <c r="K100" s="305"/>
      <c r="L100" s="305"/>
      <c r="M100" s="305"/>
      <c r="N100" s="306"/>
      <c r="P100" s="45"/>
      <c r="Q100" s="45"/>
    </row>
    <row r="101" spans="1:17" ht="30" customHeight="1">
      <c r="A101" s="43">
        <v>83</v>
      </c>
      <c r="B101" s="43" t="str">
        <f t="shared" si="3"/>
        <v/>
      </c>
      <c r="C101" s="43" t="str">
        <f t="shared" si="4"/>
        <v>（５８）</v>
      </c>
      <c r="D101" s="43">
        <f t="shared" si="5"/>
        <v>83</v>
      </c>
      <c r="E101" s="49" t="s">
        <v>787</v>
      </c>
      <c r="F101" s="48" t="s">
        <v>1007</v>
      </c>
      <c r="G101" s="91" t="s">
        <v>577</v>
      </c>
      <c r="H101" s="46"/>
      <c r="I101" s="46"/>
      <c r="J101" s="46"/>
      <c r="K101" s="46"/>
      <c r="L101" s="46"/>
      <c r="M101" s="46"/>
      <c r="N101" s="46"/>
      <c r="P101" s="45"/>
      <c r="Q101" s="45"/>
    </row>
  </sheetData>
  <mergeCells count="11">
    <mergeCell ref="G5:N5"/>
    <mergeCell ref="E5:E6"/>
    <mergeCell ref="F5:F6"/>
    <mergeCell ref="E38:N38"/>
    <mergeCell ref="E47:N47"/>
    <mergeCell ref="E100:N100"/>
    <mergeCell ref="E53:N53"/>
    <mergeCell ref="E59:N59"/>
    <mergeCell ref="E68:N68"/>
    <mergeCell ref="E95:N95"/>
    <mergeCell ref="E82:N82"/>
  </mergeCells>
  <phoneticPr fontId="3"/>
  <pageMargins left="0.70866141732283472" right="0.70866141732283472" top="0.74803149606299213" bottom="0.74803149606299213" header="0.31496062992125984" footer="0.31496062992125984"/>
  <pageSetup paperSize="9" scale="8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I102"/>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35" s="76" customFormat="1" ht="19">
      <c r="A1" s="81" t="s">
        <v>1168</v>
      </c>
      <c r="B1" s="81"/>
      <c r="C1" s="81"/>
      <c r="D1" s="81"/>
      <c r="E1" s="79"/>
      <c r="F1" s="79"/>
      <c r="G1" s="78"/>
      <c r="H1" s="78"/>
      <c r="I1" s="78"/>
      <c r="J1" s="78"/>
      <c r="K1" s="77"/>
      <c r="L1" s="77"/>
      <c r="M1" s="77"/>
      <c r="N1" s="77"/>
    </row>
    <row r="2" spans="1:35" s="76" customFormat="1" ht="22">
      <c r="A2" s="80" t="s">
        <v>575</v>
      </c>
      <c r="B2" s="80"/>
      <c r="C2" s="80"/>
      <c r="D2" s="80"/>
      <c r="E2" s="79"/>
      <c r="F2" s="79"/>
      <c r="G2" s="78"/>
      <c r="H2" s="78"/>
      <c r="I2" s="78"/>
      <c r="J2" s="78"/>
      <c r="K2" s="77"/>
      <c r="L2" s="77"/>
      <c r="M2" s="77"/>
      <c r="N2" s="77"/>
    </row>
    <row r="3" spans="1:35" s="72" customFormat="1" ht="19">
      <c r="A3" s="74"/>
      <c r="B3" s="74"/>
      <c r="C3" s="74"/>
      <c r="D3" s="74"/>
      <c r="E3" s="75" t="s">
        <v>865</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70" t="s">
        <v>570</v>
      </c>
    </row>
    <row r="6" spans="1:35" ht="30" customHeight="1">
      <c r="E6" s="315"/>
      <c r="F6" s="315"/>
      <c r="G6" s="69" t="s">
        <v>569</v>
      </c>
      <c r="H6" s="69" t="s">
        <v>568</v>
      </c>
      <c r="I6" s="69" t="s">
        <v>567</v>
      </c>
      <c r="J6" s="69" t="s">
        <v>566</v>
      </c>
      <c r="K6" s="69" t="s">
        <v>565</v>
      </c>
      <c r="L6" s="69" t="s">
        <v>564</v>
      </c>
      <c r="M6" s="69" t="s">
        <v>563</v>
      </c>
      <c r="N6" s="69" t="s">
        <v>562</v>
      </c>
    </row>
    <row r="7" spans="1:35" s="45" customFormat="1" ht="40" customHeight="1">
      <c r="E7" s="68" t="s">
        <v>864</v>
      </c>
      <c r="F7" s="67"/>
      <c r="G7" s="66"/>
      <c r="H7" s="66"/>
      <c r="I7" s="66"/>
      <c r="J7" s="66"/>
      <c r="K7" s="66"/>
      <c r="L7" s="66"/>
      <c r="M7" s="66"/>
      <c r="N7" s="65"/>
    </row>
    <row r="8" spans="1:35" ht="30" customHeight="1">
      <c r="B8" s="43" t="str">
        <f>IF(A8&lt;&gt;"",B7,IF(ISERROR(FIND("　",E8)),E8,""))</f>
        <v>（１）</v>
      </c>
      <c r="C8" s="43" t="str">
        <f>IF(A8&lt;&gt;"", B8&amp;E8, "")</f>
        <v/>
      </c>
      <c r="D8" s="43" t="str">
        <f>IF(A8=0,"",A8)</f>
        <v/>
      </c>
      <c r="E8" s="49" t="s">
        <v>782</v>
      </c>
      <c r="F8" s="60" t="s">
        <v>1167</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ref="B9:B72" si="0">IF(A9&lt;&gt;"",B8,IF(ISERROR(FIND("　",E9)),E9,""))</f>
        <v>（１）</v>
      </c>
      <c r="C9" s="43" t="str">
        <f t="shared" ref="C9:C72" si="1">IF(A9&lt;&gt;"", B9&amp;E9, "")</f>
        <v>（１）ア</v>
      </c>
      <c r="D9" s="43">
        <f t="shared" ref="D9:D72" si="2">IF(A9=0,"",A9)</f>
        <v>1</v>
      </c>
      <c r="E9" s="64" t="s">
        <v>702</v>
      </c>
      <c r="F9" s="48" t="s">
        <v>1166</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700</v>
      </c>
      <c r="F10" s="48" t="s">
        <v>1165</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40" customHeight="1">
      <c r="B12" s="43" t="str">
        <f t="shared" si="0"/>
        <v/>
      </c>
      <c r="C12" s="43" t="str">
        <f t="shared" si="1"/>
        <v/>
      </c>
      <c r="D12" s="43" t="str">
        <f t="shared" si="2"/>
        <v/>
      </c>
      <c r="E12" s="63" t="s">
        <v>1163</v>
      </c>
      <c r="F12" s="62"/>
      <c r="G12" s="62"/>
      <c r="H12" s="62"/>
      <c r="I12" s="62"/>
      <c r="J12" s="62"/>
      <c r="K12" s="62"/>
      <c r="L12" s="62"/>
      <c r="M12" s="62"/>
      <c r="N12" s="61"/>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（２）</v>
      </c>
      <c r="C13" s="43" t="str">
        <f t="shared" si="1"/>
        <v/>
      </c>
      <c r="D13" s="43" t="str">
        <f t="shared" si="2"/>
        <v/>
      </c>
      <c r="E13" s="49" t="s">
        <v>776</v>
      </c>
      <c r="F13" s="60" t="s">
        <v>1218</v>
      </c>
      <c r="G13" s="46"/>
      <c r="H13" s="46"/>
      <c r="I13" s="46"/>
      <c r="J13" s="46"/>
      <c r="K13" s="46"/>
      <c r="L13" s="46"/>
      <c r="M13" s="46"/>
      <c r="N13" s="46"/>
      <c r="P13" s="45"/>
      <c r="Q13" s="45"/>
      <c r="R13" s="45"/>
      <c r="S13" s="45"/>
      <c r="T13" s="45"/>
      <c r="U13" s="45"/>
      <c r="V13" s="45"/>
      <c r="W13" s="45"/>
      <c r="X13" s="45"/>
      <c r="Y13" s="45"/>
      <c r="Z13" s="45"/>
      <c r="AA13" s="45"/>
      <c r="AB13" s="45"/>
      <c r="AC13" s="45"/>
      <c r="AD13" s="45"/>
      <c r="AE13" s="45"/>
      <c r="AF13" s="45"/>
      <c r="AG13" s="45"/>
      <c r="AH13" s="45"/>
      <c r="AI13" s="45"/>
    </row>
    <row r="14" spans="1:35" ht="30" customHeight="1">
      <c r="A14" s="43">
        <v>4</v>
      </c>
      <c r="B14" s="43" t="str">
        <f t="shared" si="0"/>
        <v>（２）</v>
      </c>
      <c r="C14" s="43" t="str">
        <f t="shared" si="1"/>
        <v>（２）ア</v>
      </c>
      <c r="D14" s="43">
        <f t="shared" si="2"/>
        <v>4</v>
      </c>
      <c r="E14" s="49" t="s">
        <v>702</v>
      </c>
      <c r="F14" s="48" t="s">
        <v>1161</v>
      </c>
      <c r="G14" s="50" t="s">
        <v>499</v>
      </c>
      <c r="H14" s="50" t="s">
        <v>1126</v>
      </c>
      <c r="I14" s="50" t="s">
        <v>725</v>
      </c>
      <c r="J14" s="50" t="s">
        <v>496</v>
      </c>
      <c r="K14" s="50" t="s">
        <v>495</v>
      </c>
      <c r="L14" s="58"/>
      <c r="M14" s="46"/>
      <c r="N14" s="46"/>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（２）キ</v>
      </c>
      <c r="D20" s="43">
        <f t="shared" si="2"/>
        <v>10</v>
      </c>
      <c r="E20" s="49" t="s">
        <v>768</v>
      </c>
      <c r="F20" s="48" t="s">
        <v>1156</v>
      </c>
      <c r="G20" s="50" t="s">
        <v>499</v>
      </c>
      <c r="H20" s="50" t="s">
        <v>1126</v>
      </c>
      <c r="I20" s="50" t="s">
        <v>725</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c r="P37" s="45"/>
      <c r="Q37" s="45"/>
      <c r="R37" s="45"/>
      <c r="S37" s="45"/>
      <c r="T37" s="45"/>
      <c r="U37" s="45"/>
      <c r="V37" s="45"/>
      <c r="W37" s="45"/>
      <c r="X37" s="45"/>
      <c r="Y37" s="45"/>
      <c r="Z37" s="45"/>
      <c r="AA37" s="45"/>
      <c r="AB37" s="45"/>
      <c r="AC37" s="45"/>
      <c r="AD37" s="45"/>
      <c r="AE37" s="45"/>
      <c r="AF37" s="45"/>
      <c r="AG37" s="45"/>
      <c r="AH37" s="45"/>
      <c r="AI37" s="45"/>
    </row>
    <row r="38" spans="1:35" ht="30" customHeight="1">
      <c r="B38" s="43" t="str">
        <f t="shared" si="0"/>
        <v/>
      </c>
      <c r="C38" s="43" t="str">
        <f t="shared" si="1"/>
        <v/>
      </c>
      <c r="D38" s="43" t="str">
        <f t="shared" si="2"/>
        <v/>
      </c>
      <c r="E38" s="307" t="s">
        <v>736</v>
      </c>
      <c r="F38" s="317"/>
      <c r="G38" s="317"/>
      <c r="H38" s="317"/>
      <c r="I38" s="317"/>
      <c r="J38" s="317"/>
      <c r="K38" s="317"/>
      <c r="L38" s="317"/>
      <c r="M38" s="317"/>
      <c r="N38" s="318"/>
      <c r="P38" s="45"/>
      <c r="Q38" s="45"/>
      <c r="R38" s="45"/>
      <c r="S38" s="45"/>
      <c r="T38" s="45"/>
      <c r="U38" s="45"/>
      <c r="V38" s="45"/>
      <c r="W38" s="45"/>
      <c r="X38" s="45"/>
      <c r="Y38" s="45"/>
      <c r="Z38" s="45"/>
      <c r="AA38" s="45"/>
      <c r="AB38" s="45"/>
      <c r="AC38" s="45"/>
      <c r="AD38" s="45"/>
      <c r="AE38" s="45"/>
      <c r="AF38" s="45"/>
      <c r="AG38" s="45"/>
      <c r="AH38" s="45"/>
      <c r="AI38" s="45"/>
    </row>
    <row r="39" spans="1:35" ht="30" customHeight="1">
      <c r="A39" s="43">
        <v>28</v>
      </c>
      <c r="B39" s="43" t="str">
        <f t="shared" si="0"/>
        <v/>
      </c>
      <c r="C39" s="43" t="str">
        <f t="shared" si="1"/>
        <v>（３）</v>
      </c>
      <c r="D39" s="43">
        <f t="shared" si="2"/>
        <v>28</v>
      </c>
      <c r="E39" s="49" t="s">
        <v>735</v>
      </c>
      <c r="F39" s="48" t="s">
        <v>734</v>
      </c>
      <c r="G39" s="50" t="s">
        <v>499</v>
      </c>
      <c r="H39" s="50" t="s">
        <v>1126</v>
      </c>
      <c r="I39" s="50" t="s">
        <v>725</v>
      </c>
      <c r="J39" s="50" t="s">
        <v>496</v>
      </c>
      <c r="K39" s="50" t="s">
        <v>495</v>
      </c>
      <c r="L39" s="46"/>
      <c r="M39" s="46"/>
      <c r="N39" s="46"/>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si="0"/>
        <v/>
      </c>
      <c r="C40" s="43" t="str">
        <f t="shared" si="1"/>
        <v>（４）</v>
      </c>
      <c r="D40" s="43">
        <f t="shared" si="2"/>
        <v>29</v>
      </c>
      <c r="E40" s="49" t="s">
        <v>491</v>
      </c>
      <c r="F40" s="48" t="s">
        <v>1189</v>
      </c>
      <c r="G40" s="50" t="s">
        <v>499</v>
      </c>
      <c r="H40" s="50" t="s">
        <v>1126</v>
      </c>
      <c r="I40" s="50" t="s">
        <v>725</v>
      </c>
      <c r="J40" s="50" t="s">
        <v>496</v>
      </c>
      <c r="K40" s="50" t="s">
        <v>495</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0"/>
        <v/>
      </c>
      <c r="C41" s="43" t="str">
        <f t="shared" si="1"/>
        <v>（５）</v>
      </c>
      <c r="D41" s="43">
        <f t="shared" si="2"/>
        <v>30</v>
      </c>
      <c r="E41" s="49" t="s">
        <v>489</v>
      </c>
      <c r="F41" s="48" t="s">
        <v>732</v>
      </c>
      <c r="G41" s="50" t="s">
        <v>499</v>
      </c>
      <c r="H41" s="50" t="s">
        <v>1126</v>
      </c>
      <c r="I41" s="50" t="s">
        <v>725</v>
      </c>
      <c r="J41" s="50" t="s">
        <v>496</v>
      </c>
      <c r="K41" s="50" t="s">
        <v>495</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0"/>
        <v/>
      </c>
      <c r="C42" s="43" t="str">
        <f t="shared" si="1"/>
        <v>（６）</v>
      </c>
      <c r="D42" s="43">
        <f t="shared" si="2"/>
        <v>31</v>
      </c>
      <c r="E42" s="49" t="s">
        <v>487</v>
      </c>
      <c r="F42" s="48" t="s">
        <v>1279</v>
      </c>
      <c r="G42" s="50" t="s">
        <v>499</v>
      </c>
      <c r="H42" s="50" t="s">
        <v>1126</v>
      </c>
      <c r="I42" s="50" t="s">
        <v>725</v>
      </c>
      <c r="J42" s="50" t="s">
        <v>496</v>
      </c>
      <c r="K42" s="50" t="s">
        <v>495</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0"/>
        <v/>
      </c>
      <c r="C43" s="43" t="str">
        <f t="shared" si="1"/>
        <v>（７）</v>
      </c>
      <c r="D43" s="43">
        <f t="shared" si="2"/>
        <v>32</v>
      </c>
      <c r="E43" s="49" t="s">
        <v>485</v>
      </c>
      <c r="F43" s="48" t="s">
        <v>1187</v>
      </c>
      <c r="G43" s="50" t="s">
        <v>499</v>
      </c>
      <c r="H43" s="50" t="s">
        <v>1126</v>
      </c>
      <c r="I43" s="50" t="s">
        <v>725</v>
      </c>
      <c r="J43" s="50" t="s">
        <v>496</v>
      </c>
      <c r="K43" s="50" t="s">
        <v>495</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0"/>
        <v/>
      </c>
      <c r="C44" s="43" t="str">
        <f t="shared" si="1"/>
        <v>（８）</v>
      </c>
      <c r="D44" s="43">
        <f t="shared" si="2"/>
        <v>33</v>
      </c>
      <c r="E44" s="49" t="s">
        <v>483</v>
      </c>
      <c r="F44" s="48" t="s">
        <v>729</v>
      </c>
      <c r="G44" s="50" t="s">
        <v>499</v>
      </c>
      <c r="H44" s="50" t="s">
        <v>1126</v>
      </c>
      <c r="I44" s="50" t="s">
        <v>725</v>
      </c>
      <c r="J44" s="50" t="s">
        <v>496</v>
      </c>
      <c r="K44" s="50" t="s">
        <v>495</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0"/>
        <v/>
      </c>
      <c r="C45" s="43" t="str">
        <f t="shared" si="1"/>
        <v>（９）</v>
      </c>
      <c r="D45" s="43">
        <f t="shared" si="2"/>
        <v>34</v>
      </c>
      <c r="E45" s="49" t="s">
        <v>481</v>
      </c>
      <c r="F45" s="48" t="s">
        <v>728</v>
      </c>
      <c r="G45" s="50" t="s">
        <v>499</v>
      </c>
      <c r="H45" s="50" t="s">
        <v>1126</v>
      </c>
      <c r="I45" s="50" t="s">
        <v>725</v>
      </c>
      <c r="J45" s="50" t="s">
        <v>496</v>
      </c>
      <c r="K45" s="50" t="s">
        <v>495</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0"/>
        <v/>
      </c>
      <c r="C46" s="43" t="str">
        <f t="shared" si="1"/>
        <v>（１０）</v>
      </c>
      <c r="D46" s="43">
        <f t="shared" si="2"/>
        <v>35</v>
      </c>
      <c r="E46" s="49" t="s">
        <v>479</v>
      </c>
      <c r="F46" s="48" t="s">
        <v>896</v>
      </c>
      <c r="G46" s="50" t="s">
        <v>499</v>
      </c>
      <c r="H46" s="50" t="s">
        <v>1126</v>
      </c>
      <c r="I46" s="50" t="s">
        <v>725</v>
      </c>
      <c r="J46" s="50" t="s">
        <v>496</v>
      </c>
      <c r="K46" s="50" t="s">
        <v>495</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B47" s="43" t="str">
        <f t="shared" si="0"/>
        <v/>
      </c>
      <c r="C47" s="43" t="str">
        <f t="shared" si="1"/>
        <v/>
      </c>
      <c r="D47" s="43" t="str">
        <f t="shared" si="2"/>
        <v/>
      </c>
      <c r="E47" s="307" t="s">
        <v>1186</v>
      </c>
      <c r="F47" s="317"/>
      <c r="G47" s="317"/>
      <c r="H47" s="317"/>
      <c r="I47" s="317"/>
      <c r="J47" s="317"/>
      <c r="K47" s="317"/>
      <c r="L47" s="317"/>
      <c r="M47" s="317"/>
      <c r="N47" s="318"/>
      <c r="P47" s="45"/>
      <c r="Q47" s="45"/>
      <c r="R47" s="45"/>
      <c r="S47" s="45"/>
      <c r="T47" s="45"/>
      <c r="U47" s="45"/>
      <c r="V47" s="45"/>
      <c r="W47" s="45"/>
      <c r="X47" s="45"/>
      <c r="Y47" s="45"/>
      <c r="Z47" s="45"/>
      <c r="AA47" s="45"/>
      <c r="AB47" s="45"/>
      <c r="AC47" s="45"/>
      <c r="AD47" s="45"/>
      <c r="AE47" s="45"/>
      <c r="AF47" s="45"/>
      <c r="AG47" s="45"/>
      <c r="AH47" s="45"/>
      <c r="AI47" s="45"/>
    </row>
    <row r="48" spans="1:35" ht="30" customHeight="1">
      <c r="A48" s="43">
        <v>36</v>
      </c>
      <c r="B48" s="43" t="str">
        <f t="shared" si="0"/>
        <v/>
      </c>
      <c r="C48" s="43" t="str">
        <f t="shared" si="1"/>
        <v>（１１）</v>
      </c>
      <c r="D48" s="43">
        <f t="shared" si="2"/>
        <v>36</v>
      </c>
      <c r="E48" s="49" t="s">
        <v>477</v>
      </c>
      <c r="F48" s="48" t="s">
        <v>993</v>
      </c>
      <c r="G48" s="50" t="s">
        <v>948</v>
      </c>
      <c r="H48" s="50" t="s">
        <v>636</v>
      </c>
      <c r="I48" s="50" t="s">
        <v>947</v>
      </c>
      <c r="J48" s="50" t="s">
        <v>946</v>
      </c>
      <c r="K48" s="46"/>
      <c r="L48" s="46"/>
      <c r="M48" s="46"/>
      <c r="N48" s="46"/>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37</v>
      </c>
      <c r="B49" s="43" t="str">
        <f t="shared" si="0"/>
        <v/>
      </c>
      <c r="C49" s="43" t="str">
        <f t="shared" si="1"/>
        <v>（１２）</v>
      </c>
      <c r="D49" s="43">
        <f t="shared" si="2"/>
        <v>37</v>
      </c>
      <c r="E49" s="49" t="s">
        <v>475</v>
      </c>
      <c r="F49" s="48" t="s">
        <v>1125</v>
      </c>
      <c r="G49" s="50" t="s">
        <v>375</v>
      </c>
      <c r="H49" s="50" t="s">
        <v>374</v>
      </c>
      <c r="I49" s="50" t="s">
        <v>462</v>
      </c>
      <c r="J49" s="50" t="s">
        <v>461</v>
      </c>
      <c r="K49" s="46"/>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38</v>
      </c>
      <c r="B50" s="43" t="str">
        <f t="shared" si="0"/>
        <v/>
      </c>
      <c r="C50" s="43" t="str">
        <f t="shared" si="1"/>
        <v>（１３）</v>
      </c>
      <c r="D50" s="43">
        <f t="shared" si="2"/>
        <v>38</v>
      </c>
      <c r="E50" s="49" t="s">
        <v>473</v>
      </c>
      <c r="F50" s="48" t="s">
        <v>1124</v>
      </c>
      <c r="G50" s="50" t="s">
        <v>943</v>
      </c>
      <c r="H50" s="50" t="s">
        <v>942</v>
      </c>
      <c r="I50" s="50" t="s">
        <v>941</v>
      </c>
      <c r="J50" s="50" t="s">
        <v>940</v>
      </c>
      <c r="K50" s="46"/>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39</v>
      </c>
      <c r="B51" s="43" t="str">
        <f t="shared" si="0"/>
        <v/>
      </c>
      <c r="C51" s="43" t="str">
        <f t="shared" si="1"/>
        <v>（１４）</v>
      </c>
      <c r="D51" s="43">
        <f t="shared" si="2"/>
        <v>39</v>
      </c>
      <c r="E51" s="49" t="s">
        <v>471</v>
      </c>
      <c r="F51" s="48" t="s">
        <v>1278</v>
      </c>
      <c r="G51" s="50" t="s">
        <v>943</v>
      </c>
      <c r="H51" s="50" t="s">
        <v>942</v>
      </c>
      <c r="I51" s="50" t="s">
        <v>941</v>
      </c>
      <c r="J51" s="50" t="s">
        <v>940</v>
      </c>
      <c r="K51" s="46"/>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40</v>
      </c>
      <c r="B52" s="43" t="str">
        <f t="shared" si="0"/>
        <v/>
      </c>
      <c r="C52" s="43" t="str">
        <f t="shared" si="1"/>
        <v>（１５）</v>
      </c>
      <c r="D52" s="43">
        <f t="shared" si="2"/>
        <v>40</v>
      </c>
      <c r="E52" s="49" t="s">
        <v>715</v>
      </c>
      <c r="F52" s="48" t="s">
        <v>1277</v>
      </c>
      <c r="G52" s="50" t="s">
        <v>1122</v>
      </c>
      <c r="H52" s="50" t="s">
        <v>1121</v>
      </c>
      <c r="I52" s="50" t="s">
        <v>1120</v>
      </c>
      <c r="J52" s="50" t="s">
        <v>1119</v>
      </c>
      <c r="K52" s="46"/>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A53" s="43">
        <v>41</v>
      </c>
      <c r="B53" s="43" t="str">
        <f t="shared" si="0"/>
        <v/>
      </c>
      <c r="C53" s="43" t="str">
        <f t="shared" si="1"/>
        <v>（１６）</v>
      </c>
      <c r="D53" s="43">
        <f t="shared" si="2"/>
        <v>41</v>
      </c>
      <c r="E53" s="49" t="s">
        <v>713</v>
      </c>
      <c r="F53" s="54" t="s">
        <v>1118</v>
      </c>
      <c r="G53" s="50" t="s">
        <v>1250</v>
      </c>
      <c r="H53" s="50" t="s">
        <v>1249</v>
      </c>
      <c r="I53" s="50" t="s">
        <v>1248</v>
      </c>
      <c r="J53" s="50" t="s">
        <v>1111</v>
      </c>
      <c r="K53" s="50" t="s">
        <v>1110</v>
      </c>
      <c r="L53" s="46"/>
      <c r="M53" s="46"/>
      <c r="N53" s="46"/>
      <c r="P53" s="45"/>
      <c r="Q53" s="45"/>
      <c r="R53" s="45"/>
      <c r="S53" s="45"/>
      <c r="T53" s="45"/>
      <c r="U53" s="45"/>
      <c r="V53" s="45"/>
      <c r="W53" s="45"/>
      <c r="X53" s="45"/>
      <c r="Y53" s="45"/>
      <c r="Z53" s="45"/>
      <c r="AA53" s="45"/>
      <c r="AB53" s="45"/>
      <c r="AC53" s="45"/>
      <c r="AD53" s="45"/>
      <c r="AE53" s="45"/>
      <c r="AF53" s="45"/>
      <c r="AG53" s="45"/>
      <c r="AH53" s="45"/>
      <c r="AI53" s="45"/>
    </row>
    <row r="54" spans="1:35" ht="30" customHeight="1">
      <c r="B54" s="43" t="str">
        <f t="shared" si="0"/>
        <v/>
      </c>
      <c r="C54" s="43" t="str">
        <f t="shared" si="1"/>
        <v/>
      </c>
      <c r="D54" s="43" t="str">
        <f t="shared" si="2"/>
        <v/>
      </c>
      <c r="E54" s="310" t="s">
        <v>1183</v>
      </c>
      <c r="F54" s="311"/>
      <c r="G54" s="311"/>
      <c r="H54" s="311"/>
      <c r="I54" s="311"/>
      <c r="J54" s="311"/>
      <c r="K54" s="311"/>
      <c r="L54" s="311"/>
      <c r="M54" s="311"/>
      <c r="N54" s="312"/>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42</v>
      </c>
      <c r="B55" s="43" t="str">
        <f t="shared" si="0"/>
        <v/>
      </c>
      <c r="C55" s="43" t="str">
        <f t="shared" si="1"/>
        <v>（１７）</v>
      </c>
      <c r="D55" s="43">
        <f t="shared" si="2"/>
        <v>42</v>
      </c>
      <c r="E55" s="49" t="s">
        <v>1276</v>
      </c>
      <c r="F55" s="51" t="s">
        <v>1275</v>
      </c>
      <c r="G55" s="50" t="s">
        <v>284</v>
      </c>
      <c r="H55" s="50" t="s">
        <v>283</v>
      </c>
      <c r="I55" s="50" t="s">
        <v>282</v>
      </c>
      <c r="J55" s="50" t="s">
        <v>281</v>
      </c>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30" customHeight="1">
      <c r="A56" s="43">
        <v>43</v>
      </c>
      <c r="B56" s="43" t="str">
        <f t="shared" si="0"/>
        <v/>
      </c>
      <c r="C56" s="43" t="str">
        <f t="shared" si="1"/>
        <v>（１８）</v>
      </c>
      <c r="D56" s="43">
        <f t="shared" si="2"/>
        <v>43</v>
      </c>
      <c r="E56" s="49" t="s">
        <v>458</v>
      </c>
      <c r="F56" s="51" t="s">
        <v>1274</v>
      </c>
      <c r="G56" s="50" t="s">
        <v>284</v>
      </c>
      <c r="H56" s="50" t="s">
        <v>283</v>
      </c>
      <c r="I56" s="50" t="s">
        <v>282</v>
      </c>
      <c r="J56" s="50" t="s">
        <v>281</v>
      </c>
      <c r="K56" s="46"/>
      <c r="L56" s="46"/>
      <c r="M56" s="46"/>
      <c r="N56" s="46"/>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44</v>
      </c>
      <c r="B57" s="43" t="str">
        <f t="shared" si="0"/>
        <v/>
      </c>
      <c r="C57" s="43" t="str">
        <f t="shared" si="1"/>
        <v>（１９）</v>
      </c>
      <c r="D57" s="43">
        <f t="shared" si="2"/>
        <v>44</v>
      </c>
      <c r="E57" s="49" t="s">
        <v>452</v>
      </c>
      <c r="F57" s="51" t="s">
        <v>1273</v>
      </c>
      <c r="G57" s="50" t="s">
        <v>284</v>
      </c>
      <c r="H57" s="50" t="s">
        <v>283</v>
      </c>
      <c r="I57" s="50" t="s">
        <v>282</v>
      </c>
      <c r="J57" s="50" t="s">
        <v>281</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45</v>
      </c>
      <c r="B58" s="43" t="str">
        <f t="shared" si="0"/>
        <v/>
      </c>
      <c r="C58" s="43" t="str">
        <f t="shared" si="1"/>
        <v>（２０）</v>
      </c>
      <c r="D58" s="43">
        <f t="shared" si="2"/>
        <v>45</v>
      </c>
      <c r="E58" s="49" t="s">
        <v>446</v>
      </c>
      <c r="F58" s="51" t="s">
        <v>1272</v>
      </c>
      <c r="G58" s="50" t="s">
        <v>284</v>
      </c>
      <c r="H58" s="50" t="s">
        <v>283</v>
      </c>
      <c r="I58" s="50" t="s">
        <v>282</v>
      </c>
      <c r="J58" s="50" t="s">
        <v>281</v>
      </c>
      <c r="K58" s="46"/>
      <c r="L58" s="46"/>
      <c r="M58" s="46"/>
      <c r="N58" s="46"/>
      <c r="P58" s="45"/>
      <c r="Q58" s="45"/>
      <c r="R58" s="45"/>
      <c r="S58" s="45"/>
      <c r="T58" s="45"/>
      <c r="U58" s="45"/>
      <c r="V58" s="45"/>
      <c r="W58" s="45"/>
      <c r="X58" s="45"/>
      <c r="Y58" s="45"/>
      <c r="Z58" s="45"/>
      <c r="AA58" s="45"/>
      <c r="AB58" s="45"/>
      <c r="AC58" s="45"/>
      <c r="AD58" s="45"/>
      <c r="AE58" s="45"/>
      <c r="AF58" s="45"/>
      <c r="AG58" s="45"/>
      <c r="AH58" s="45"/>
      <c r="AI58" s="45"/>
    </row>
    <row r="59" spans="1:35" ht="30" customHeight="1">
      <c r="A59" s="43">
        <v>46</v>
      </c>
      <c r="B59" s="43" t="str">
        <f t="shared" si="0"/>
        <v/>
      </c>
      <c r="C59" s="43" t="str">
        <f t="shared" si="1"/>
        <v>（２１）</v>
      </c>
      <c r="D59" s="43">
        <f t="shared" si="2"/>
        <v>46</v>
      </c>
      <c r="E59" s="49" t="s">
        <v>444</v>
      </c>
      <c r="F59" s="51" t="s">
        <v>1271</v>
      </c>
      <c r="G59" s="50" t="s">
        <v>284</v>
      </c>
      <c r="H59" s="50" t="s">
        <v>283</v>
      </c>
      <c r="I59" s="50" t="s">
        <v>282</v>
      </c>
      <c r="J59" s="50" t="s">
        <v>281</v>
      </c>
      <c r="K59" s="46"/>
      <c r="L59" s="46"/>
      <c r="M59" s="46"/>
      <c r="N59" s="46"/>
      <c r="P59" s="45"/>
      <c r="Q59" s="45"/>
      <c r="R59" s="45"/>
      <c r="S59" s="45"/>
      <c r="T59" s="45"/>
      <c r="U59" s="45"/>
      <c r="V59" s="45"/>
      <c r="W59" s="45"/>
      <c r="X59" s="45"/>
      <c r="Y59" s="45"/>
      <c r="Z59" s="45"/>
      <c r="AA59" s="45"/>
      <c r="AB59" s="45"/>
      <c r="AC59" s="45"/>
      <c r="AD59" s="45"/>
      <c r="AE59" s="45"/>
      <c r="AF59" s="45"/>
      <c r="AG59" s="45"/>
      <c r="AH59" s="45"/>
      <c r="AI59" s="45"/>
    </row>
    <row r="60" spans="1:35" ht="30" customHeight="1">
      <c r="A60" s="43">
        <v>47</v>
      </c>
      <c r="B60" s="43" t="str">
        <f t="shared" si="0"/>
        <v/>
      </c>
      <c r="C60" s="43" t="str">
        <f t="shared" si="1"/>
        <v>（２２）</v>
      </c>
      <c r="D60" s="43">
        <f t="shared" si="2"/>
        <v>47</v>
      </c>
      <c r="E60" s="49" t="s">
        <v>688</v>
      </c>
      <c r="F60" s="51" t="s">
        <v>1270</v>
      </c>
      <c r="G60" s="50" t="s">
        <v>284</v>
      </c>
      <c r="H60" s="50" t="s">
        <v>283</v>
      </c>
      <c r="I60" s="50" t="s">
        <v>282</v>
      </c>
      <c r="J60" s="50" t="s">
        <v>281</v>
      </c>
      <c r="K60" s="46"/>
      <c r="L60" s="46"/>
      <c r="M60" s="46"/>
      <c r="N60" s="46"/>
      <c r="P60" s="45"/>
      <c r="Q60" s="45"/>
      <c r="R60" s="45"/>
      <c r="S60" s="45"/>
      <c r="T60" s="45"/>
      <c r="U60" s="45"/>
      <c r="V60" s="45"/>
      <c r="W60" s="45"/>
      <c r="X60" s="45"/>
      <c r="Y60" s="45"/>
      <c r="Z60" s="45"/>
      <c r="AA60" s="45"/>
      <c r="AB60" s="45"/>
      <c r="AC60" s="45"/>
      <c r="AD60" s="45"/>
      <c r="AE60" s="45"/>
      <c r="AF60" s="45"/>
      <c r="AG60" s="45"/>
      <c r="AH60" s="45"/>
      <c r="AI60" s="45"/>
    </row>
    <row r="61" spans="1:35" ht="30" customHeight="1">
      <c r="A61" s="43">
        <v>48</v>
      </c>
      <c r="B61" s="43" t="str">
        <f t="shared" si="0"/>
        <v/>
      </c>
      <c r="C61" s="43" t="str">
        <f t="shared" si="1"/>
        <v>（２３）</v>
      </c>
      <c r="D61" s="43">
        <f t="shared" si="2"/>
        <v>48</v>
      </c>
      <c r="E61" s="49" t="s">
        <v>686</v>
      </c>
      <c r="F61" s="51" t="s">
        <v>1269</v>
      </c>
      <c r="G61" s="50" t="s">
        <v>284</v>
      </c>
      <c r="H61" s="50" t="s">
        <v>283</v>
      </c>
      <c r="I61" s="50" t="s">
        <v>282</v>
      </c>
      <c r="J61" s="50" t="s">
        <v>281</v>
      </c>
      <c r="K61" s="46"/>
      <c r="L61" s="46"/>
      <c r="M61" s="46"/>
      <c r="N61" s="46"/>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49</v>
      </c>
      <c r="B62" s="43" t="str">
        <f t="shared" si="0"/>
        <v/>
      </c>
      <c r="C62" s="43" t="str">
        <f t="shared" si="1"/>
        <v>（２４）</v>
      </c>
      <c r="D62" s="43">
        <f t="shared" si="2"/>
        <v>49</v>
      </c>
      <c r="E62" s="49" t="s">
        <v>427</v>
      </c>
      <c r="F62" s="51" t="s">
        <v>1268</v>
      </c>
      <c r="G62" s="50" t="s">
        <v>284</v>
      </c>
      <c r="H62" s="50" t="s">
        <v>283</v>
      </c>
      <c r="I62" s="50" t="s">
        <v>282</v>
      </c>
      <c r="J62" s="50" t="s">
        <v>281</v>
      </c>
      <c r="K62" s="46"/>
      <c r="L62" s="46"/>
      <c r="M62" s="46"/>
      <c r="N62" s="46"/>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50</v>
      </c>
      <c r="B63" s="43" t="str">
        <f t="shared" si="0"/>
        <v/>
      </c>
      <c r="C63" s="43" t="str">
        <f t="shared" si="1"/>
        <v>（２５）</v>
      </c>
      <c r="D63" s="43">
        <f t="shared" si="2"/>
        <v>50</v>
      </c>
      <c r="E63" s="49" t="s">
        <v>421</v>
      </c>
      <c r="F63" s="51" t="s">
        <v>1267</v>
      </c>
      <c r="G63" s="50" t="s">
        <v>284</v>
      </c>
      <c r="H63" s="50" t="s">
        <v>283</v>
      </c>
      <c r="I63" s="50" t="s">
        <v>282</v>
      </c>
      <c r="J63" s="50" t="s">
        <v>281</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A64" s="43">
        <v>51</v>
      </c>
      <c r="B64" s="43" t="str">
        <f t="shared" si="0"/>
        <v/>
      </c>
      <c r="C64" s="43" t="str">
        <f t="shared" si="1"/>
        <v>（２６）</v>
      </c>
      <c r="D64" s="43">
        <f t="shared" si="2"/>
        <v>51</v>
      </c>
      <c r="E64" s="49" t="s">
        <v>419</v>
      </c>
      <c r="F64" s="51" t="s">
        <v>1266</v>
      </c>
      <c r="G64" s="50" t="s">
        <v>284</v>
      </c>
      <c r="H64" s="50" t="s">
        <v>283</v>
      </c>
      <c r="I64" s="50" t="s">
        <v>282</v>
      </c>
      <c r="J64" s="50" t="s">
        <v>281</v>
      </c>
      <c r="K64" s="46"/>
      <c r="L64" s="46"/>
      <c r="M64" s="46"/>
      <c r="N64" s="46"/>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52</v>
      </c>
      <c r="B65" s="43" t="str">
        <f t="shared" si="0"/>
        <v/>
      </c>
      <c r="C65" s="43" t="str">
        <f t="shared" si="1"/>
        <v>（２７）</v>
      </c>
      <c r="D65" s="43">
        <f t="shared" si="2"/>
        <v>52</v>
      </c>
      <c r="E65" s="49" t="s">
        <v>413</v>
      </c>
      <c r="F65" s="51" t="s">
        <v>1265</v>
      </c>
      <c r="G65" s="50" t="s">
        <v>284</v>
      </c>
      <c r="H65" s="50" t="s">
        <v>283</v>
      </c>
      <c r="I65" s="50" t="s">
        <v>282</v>
      </c>
      <c r="J65" s="50" t="s">
        <v>281</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A66" s="43">
        <v>53</v>
      </c>
      <c r="B66" s="43" t="str">
        <f t="shared" si="0"/>
        <v/>
      </c>
      <c r="C66" s="43" t="str">
        <f t="shared" si="1"/>
        <v>（２８）</v>
      </c>
      <c r="D66" s="43">
        <f t="shared" si="2"/>
        <v>53</v>
      </c>
      <c r="E66" s="49" t="s">
        <v>407</v>
      </c>
      <c r="F66" s="51" t="s">
        <v>1264</v>
      </c>
      <c r="G66" s="50" t="s">
        <v>284</v>
      </c>
      <c r="H66" s="50" t="s">
        <v>283</v>
      </c>
      <c r="I66" s="50" t="s">
        <v>282</v>
      </c>
      <c r="J66" s="50" t="s">
        <v>281</v>
      </c>
      <c r="K66" s="46"/>
      <c r="L66" s="46"/>
      <c r="M66" s="46"/>
      <c r="N66" s="46"/>
      <c r="P66" s="45"/>
      <c r="Q66" s="45"/>
      <c r="R66" s="45"/>
      <c r="S66" s="45"/>
      <c r="T66" s="45"/>
      <c r="U66" s="45"/>
      <c r="V66" s="45"/>
      <c r="W66" s="45"/>
      <c r="X66" s="45"/>
      <c r="Y66" s="45"/>
      <c r="Z66" s="45"/>
      <c r="AA66" s="45"/>
      <c r="AB66" s="45"/>
      <c r="AC66" s="45"/>
      <c r="AD66" s="45"/>
      <c r="AE66" s="45"/>
      <c r="AF66" s="45"/>
      <c r="AG66" s="45"/>
      <c r="AH66" s="45"/>
      <c r="AI66" s="45"/>
    </row>
    <row r="67" spans="1:35" ht="30" customHeight="1">
      <c r="B67" s="43" t="str">
        <f t="shared" si="0"/>
        <v/>
      </c>
      <c r="C67" s="43" t="str">
        <f t="shared" si="1"/>
        <v/>
      </c>
      <c r="D67" s="43" t="str">
        <f t="shared" si="2"/>
        <v/>
      </c>
      <c r="E67" s="307" t="s">
        <v>1263</v>
      </c>
      <c r="F67" s="308"/>
      <c r="G67" s="308"/>
      <c r="H67" s="308"/>
      <c r="I67" s="308"/>
      <c r="J67" s="308"/>
      <c r="K67" s="308"/>
      <c r="L67" s="308"/>
      <c r="M67" s="308"/>
      <c r="N67" s="309"/>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54</v>
      </c>
      <c r="B68" s="43" t="str">
        <f t="shared" si="0"/>
        <v/>
      </c>
      <c r="C68" s="43" t="str">
        <f t="shared" si="1"/>
        <v>（２９）</v>
      </c>
      <c r="D68" s="43">
        <f t="shared" si="2"/>
        <v>54</v>
      </c>
      <c r="E68" s="49" t="s">
        <v>400</v>
      </c>
      <c r="F68" s="48" t="s">
        <v>818</v>
      </c>
      <c r="G68" s="50" t="s">
        <v>437</v>
      </c>
      <c r="H68" s="50" t="s">
        <v>436</v>
      </c>
      <c r="I68" s="50" t="s">
        <v>435</v>
      </c>
      <c r="J68" s="50" t="s">
        <v>434</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A69" s="43">
        <v>55</v>
      </c>
      <c r="B69" s="43" t="str">
        <f t="shared" si="0"/>
        <v/>
      </c>
      <c r="C69" s="43" t="str">
        <f t="shared" si="1"/>
        <v>（３０）</v>
      </c>
      <c r="D69" s="43">
        <f t="shared" si="2"/>
        <v>55</v>
      </c>
      <c r="E69" s="49" t="s">
        <v>398</v>
      </c>
      <c r="F69" s="48" t="s">
        <v>1262</v>
      </c>
      <c r="G69" s="50" t="s">
        <v>431</v>
      </c>
      <c r="H69" s="50" t="s">
        <v>430</v>
      </c>
      <c r="I69" s="50" t="s">
        <v>429</v>
      </c>
      <c r="J69" s="50" t="s">
        <v>428</v>
      </c>
      <c r="K69" s="46"/>
      <c r="L69" s="46"/>
      <c r="M69" s="46"/>
      <c r="N69" s="46"/>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56</v>
      </c>
      <c r="B70" s="43" t="str">
        <f t="shared" si="0"/>
        <v/>
      </c>
      <c r="C70" s="43" t="str">
        <f t="shared" si="1"/>
        <v>（３１）</v>
      </c>
      <c r="D70" s="43">
        <f t="shared" si="2"/>
        <v>56</v>
      </c>
      <c r="E70" s="49" t="s">
        <v>396</v>
      </c>
      <c r="F70" s="48" t="s">
        <v>1261</v>
      </c>
      <c r="G70" s="50" t="s">
        <v>1078</v>
      </c>
      <c r="H70" s="50" t="s">
        <v>1077</v>
      </c>
      <c r="I70" s="50" t="s">
        <v>1076</v>
      </c>
      <c r="J70" s="50" t="s">
        <v>1075</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57</v>
      </c>
      <c r="B71" s="43" t="str">
        <f t="shared" si="0"/>
        <v/>
      </c>
      <c r="C71" s="43" t="str">
        <f t="shared" si="1"/>
        <v>（３２）</v>
      </c>
      <c r="D71" s="43">
        <f t="shared" si="2"/>
        <v>57</v>
      </c>
      <c r="E71" s="49" t="s">
        <v>394</v>
      </c>
      <c r="F71" s="48" t="s">
        <v>1260</v>
      </c>
      <c r="G71" s="50" t="s">
        <v>935</v>
      </c>
      <c r="H71" s="50" t="s">
        <v>934</v>
      </c>
      <c r="I71" s="50" t="s">
        <v>933</v>
      </c>
      <c r="J71" s="50" t="s">
        <v>932</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A72" s="43">
        <v>58</v>
      </c>
      <c r="B72" s="43" t="str">
        <f t="shared" si="0"/>
        <v/>
      </c>
      <c r="C72" s="43" t="str">
        <f t="shared" si="1"/>
        <v>（３３）</v>
      </c>
      <c r="D72" s="43">
        <f t="shared" si="2"/>
        <v>58</v>
      </c>
      <c r="E72" s="49" t="s">
        <v>392</v>
      </c>
      <c r="F72" s="48" t="s">
        <v>1259</v>
      </c>
      <c r="G72" s="50" t="s">
        <v>417</v>
      </c>
      <c r="H72" s="50" t="s">
        <v>416</v>
      </c>
      <c r="I72" s="50" t="s">
        <v>415</v>
      </c>
      <c r="J72" s="50" t="s">
        <v>414</v>
      </c>
      <c r="K72" s="46"/>
      <c r="L72" s="46"/>
      <c r="M72" s="46"/>
      <c r="N72" s="46"/>
      <c r="P72" s="45"/>
      <c r="Q72" s="45"/>
      <c r="R72" s="45"/>
      <c r="S72" s="45"/>
      <c r="T72" s="45"/>
      <c r="U72" s="45"/>
      <c r="V72" s="45"/>
      <c r="W72" s="45"/>
      <c r="X72" s="45"/>
      <c r="Y72" s="45"/>
      <c r="Z72" s="45"/>
      <c r="AA72" s="45"/>
      <c r="AB72" s="45"/>
      <c r="AC72" s="45"/>
      <c r="AD72" s="45"/>
      <c r="AE72" s="45"/>
      <c r="AF72" s="45"/>
      <c r="AG72" s="45"/>
      <c r="AH72" s="45"/>
      <c r="AI72" s="45"/>
    </row>
    <row r="73" spans="1:35" ht="30" customHeight="1">
      <c r="B73" s="43" t="str">
        <f t="shared" ref="B73:B102" si="3">IF(A73&lt;&gt;"",B72,IF(ISERROR(FIND("　",E73)),E73,""))</f>
        <v/>
      </c>
      <c r="C73" s="43" t="str">
        <f t="shared" ref="C73:C102" si="4">IF(A73&lt;&gt;"", B73&amp;E73, "")</f>
        <v/>
      </c>
      <c r="D73" s="43" t="str">
        <f t="shared" ref="D73:D102" si="5">IF(A73=0,"",A73)</f>
        <v/>
      </c>
      <c r="E73" s="307" t="s">
        <v>1258</v>
      </c>
      <c r="F73" s="308"/>
      <c r="G73" s="308"/>
      <c r="H73" s="308"/>
      <c r="I73" s="308"/>
      <c r="J73" s="308"/>
      <c r="K73" s="308"/>
      <c r="L73" s="308"/>
      <c r="M73" s="308"/>
      <c r="N73" s="309"/>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59</v>
      </c>
      <c r="B74" s="43" t="str">
        <f t="shared" si="3"/>
        <v/>
      </c>
      <c r="C74" s="43" t="str">
        <f t="shared" si="4"/>
        <v>（３４）</v>
      </c>
      <c r="D74" s="43">
        <f t="shared" si="5"/>
        <v>59</v>
      </c>
      <c r="E74" s="49" t="s">
        <v>1234</v>
      </c>
      <c r="F74" s="48" t="s">
        <v>1201</v>
      </c>
      <c r="G74" s="50" t="s">
        <v>384</v>
      </c>
      <c r="H74" s="50" t="s">
        <v>383</v>
      </c>
      <c r="I74" s="50" t="s">
        <v>382</v>
      </c>
      <c r="J74" s="50" t="s">
        <v>381</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6" customHeight="1">
      <c r="A75" s="43">
        <v>60</v>
      </c>
      <c r="B75" s="43" t="str">
        <f t="shared" si="3"/>
        <v/>
      </c>
      <c r="C75" s="43" t="str">
        <f t="shared" si="4"/>
        <v>（３５）</v>
      </c>
      <c r="D75" s="43">
        <f t="shared" si="5"/>
        <v>60</v>
      </c>
      <c r="E75" s="49" t="s">
        <v>388</v>
      </c>
      <c r="F75" s="48" t="s">
        <v>1070</v>
      </c>
      <c r="G75" s="50" t="s">
        <v>384</v>
      </c>
      <c r="H75" s="50" t="s">
        <v>383</v>
      </c>
      <c r="I75" s="50" t="s">
        <v>382</v>
      </c>
      <c r="J75" s="50" t="s">
        <v>381</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5.25" customHeight="1">
      <c r="A76" s="43">
        <v>61</v>
      </c>
      <c r="B76" s="43" t="str">
        <f t="shared" si="3"/>
        <v/>
      </c>
      <c r="C76" s="43" t="str">
        <f t="shared" si="4"/>
        <v>（３６）</v>
      </c>
      <c r="D76" s="43">
        <f t="shared" si="5"/>
        <v>61</v>
      </c>
      <c r="E76" s="49" t="s">
        <v>386</v>
      </c>
      <c r="F76" s="48" t="s">
        <v>1069</v>
      </c>
      <c r="G76" s="50" t="s">
        <v>384</v>
      </c>
      <c r="H76" s="50" t="s">
        <v>383</v>
      </c>
      <c r="I76" s="50" t="s">
        <v>382</v>
      </c>
      <c r="J76" s="50" t="s">
        <v>381</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4.5" customHeight="1">
      <c r="A77" s="43">
        <v>62</v>
      </c>
      <c r="B77" s="43" t="str">
        <f t="shared" si="3"/>
        <v/>
      </c>
      <c r="C77" s="43" t="str">
        <f t="shared" si="4"/>
        <v>（３７）</v>
      </c>
      <c r="D77" s="43">
        <f t="shared" si="5"/>
        <v>62</v>
      </c>
      <c r="E77" s="49" t="s">
        <v>657</v>
      </c>
      <c r="F77" s="56" t="s">
        <v>1068</v>
      </c>
      <c r="G77" s="50" t="s">
        <v>384</v>
      </c>
      <c r="H77" s="50" t="s">
        <v>383</v>
      </c>
      <c r="I77" s="50" t="s">
        <v>382</v>
      </c>
      <c r="J77" s="50" t="s">
        <v>381</v>
      </c>
      <c r="K77" s="46"/>
      <c r="L77" s="46"/>
      <c r="M77" s="46"/>
      <c r="N77" s="46"/>
      <c r="P77" s="45"/>
      <c r="Q77" s="45"/>
      <c r="R77" s="45"/>
      <c r="S77" s="45"/>
      <c r="T77" s="45"/>
      <c r="U77" s="45"/>
      <c r="V77" s="45"/>
      <c r="W77" s="45"/>
      <c r="X77" s="45"/>
      <c r="Y77" s="45"/>
      <c r="Z77" s="45"/>
      <c r="AA77" s="45"/>
      <c r="AB77" s="45"/>
      <c r="AC77" s="45"/>
      <c r="AD77" s="45"/>
      <c r="AE77" s="45"/>
      <c r="AF77" s="45"/>
      <c r="AG77" s="45"/>
      <c r="AH77" s="45"/>
      <c r="AI77" s="45"/>
    </row>
    <row r="78" spans="1:35" ht="33.75" customHeight="1">
      <c r="A78" s="43">
        <v>63</v>
      </c>
      <c r="B78" s="43" t="str">
        <f t="shared" si="3"/>
        <v/>
      </c>
      <c r="C78" s="43" t="str">
        <f t="shared" si="4"/>
        <v>（３８）</v>
      </c>
      <c r="D78" s="43">
        <f t="shared" si="5"/>
        <v>63</v>
      </c>
      <c r="E78" s="49" t="s">
        <v>377</v>
      </c>
      <c r="F78" s="48" t="s">
        <v>1230</v>
      </c>
      <c r="G78" s="50" t="s">
        <v>384</v>
      </c>
      <c r="H78" s="50" t="s">
        <v>383</v>
      </c>
      <c r="I78" s="50" t="s">
        <v>382</v>
      </c>
      <c r="J78" s="50" t="s">
        <v>381</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0" customHeight="1">
      <c r="A79" s="43">
        <v>64</v>
      </c>
      <c r="B79" s="43" t="str">
        <f t="shared" si="3"/>
        <v/>
      </c>
      <c r="C79" s="43" t="str">
        <f t="shared" si="4"/>
        <v>（３９）</v>
      </c>
      <c r="D79" s="43">
        <f t="shared" si="5"/>
        <v>64</v>
      </c>
      <c r="E79" s="49" t="s">
        <v>811</v>
      </c>
      <c r="F79" s="48" t="s">
        <v>1066</v>
      </c>
      <c r="G79" s="50" t="s">
        <v>384</v>
      </c>
      <c r="H79" s="50" t="s">
        <v>383</v>
      </c>
      <c r="I79" s="50" t="s">
        <v>382</v>
      </c>
      <c r="J79" s="50" t="s">
        <v>381</v>
      </c>
      <c r="K79" s="46"/>
      <c r="L79" s="46"/>
      <c r="M79" s="46"/>
      <c r="N79" s="46"/>
      <c r="P79" s="45"/>
      <c r="Q79" s="45"/>
      <c r="R79" s="45"/>
      <c r="S79" s="45"/>
      <c r="T79" s="45"/>
      <c r="U79" s="45"/>
      <c r="V79" s="45"/>
      <c r="W79" s="45"/>
      <c r="X79" s="45"/>
      <c r="Y79" s="45"/>
      <c r="Z79" s="45"/>
      <c r="AA79" s="45"/>
      <c r="AB79" s="45"/>
      <c r="AC79" s="45"/>
      <c r="AD79" s="45"/>
      <c r="AE79" s="45"/>
      <c r="AF79" s="45"/>
      <c r="AG79" s="45"/>
      <c r="AH79" s="45"/>
      <c r="AI79" s="45"/>
    </row>
    <row r="80" spans="1:35" ht="30" customHeight="1">
      <c r="A80" s="43">
        <v>65</v>
      </c>
      <c r="B80" s="43" t="str">
        <f t="shared" si="3"/>
        <v/>
      </c>
      <c r="C80" s="43" t="str">
        <f t="shared" si="4"/>
        <v>（４０）</v>
      </c>
      <c r="D80" s="43">
        <f t="shared" si="5"/>
        <v>65</v>
      </c>
      <c r="E80" s="49" t="s">
        <v>368</v>
      </c>
      <c r="F80" s="48" t="s">
        <v>1065</v>
      </c>
      <c r="G80" s="50" t="s">
        <v>384</v>
      </c>
      <c r="H80" s="50" t="s">
        <v>383</v>
      </c>
      <c r="I80" s="50" t="s">
        <v>382</v>
      </c>
      <c r="J80" s="50" t="s">
        <v>381</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0" customHeight="1">
      <c r="A81" s="43">
        <v>66</v>
      </c>
      <c r="B81" s="43" t="str">
        <f t="shared" si="3"/>
        <v/>
      </c>
      <c r="C81" s="43" t="str">
        <f t="shared" si="4"/>
        <v>（４１）</v>
      </c>
      <c r="D81" s="43">
        <f t="shared" si="5"/>
        <v>66</v>
      </c>
      <c r="E81" s="49" t="s">
        <v>366</v>
      </c>
      <c r="F81" s="48" t="s">
        <v>1229</v>
      </c>
      <c r="G81" s="50" t="s">
        <v>384</v>
      </c>
      <c r="H81" s="50" t="s">
        <v>383</v>
      </c>
      <c r="I81" s="50" t="s">
        <v>382</v>
      </c>
      <c r="J81" s="50" t="s">
        <v>381</v>
      </c>
      <c r="K81" s="46"/>
      <c r="L81" s="46"/>
      <c r="M81" s="46"/>
      <c r="N81" s="46"/>
      <c r="P81" s="45"/>
      <c r="Q81" s="45"/>
      <c r="R81" s="45"/>
      <c r="S81" s="45"/>
      <c r="T81" s="45"/>
      <c r="U81" s="45"/>
      <c r="V81" s="45"/>
      <c r="W81" s="45"/>
      <c r="X81" s="45"/>
      <c r="Y81" s="45"/>
      <c r="Z81" s="45"/>
      <c r="AA81" s="45"/>
      <c r="AB81" s="45"/>
      <c r="AC81" s="45"/>
      <c r="AD81" s="45"/>
      <c r="AE81" s="45"/>
      <c r="AF81" s="45"/>
      <c r="AG81" s="45"/>
      <c r="AH81" s="45"/>
      <c r="AI81" s="45"/>
    </row>
    <row r="82" spans="1:35" ht="30" customHeight="1">
      <c r="B82" s="43" t="str">
        <f t="shared" si="3"/>
        <v/>
      </c>
      <c r="C82" s="43" t="str">
        <f t="shared" si="4"/>
        <v/>
      </c>
      <c r="D82" s="43" t="str">
        <f t="shared" si="5"/>
        <v/>
      </c>
      <c r="E82" s="304" t="s">
        <v>805</v>
      </c>
      <c r="F82" s="305"/>
      <c r="G82" s="305"/>
      <c r="H82" s="305"/>
      <c r="I82" s="305"/>
      <c r="J82" s="305"/>
      <c r="K82" s="305"/>
      <c r="L82" s="305"/>
      <c r="M82" s="305"/>
      <c r="N82" s="306"/>
      <c r="P82" s="45"/>
      <c r="Q82" s="45"/>
      <c r="R82" s="45"/>
      <c r="S82" s="45"/>
      <c r="T82" s="45"/>
      <c r="U82" s="45"/>
      <c r="V82" s="45"/>
      <c r="W82" s="45"/>
      <c r="X82" s="45"/>
      <c r="Y82" s="45"/>
      <c r="Z82" s="45"/>
      <c r="AA82" s="45"/>
      <c r="AB82" s="45"/>
      <c r="AC82" s="45"/>
      <c r="AD82" s="45"/>
      <c r="AE82" s="45"/>
      <c r="AF82" s="45"/>
      <c r="AG82" s="45"/>
      <c r="AH82" s="45"/>
      <c r="AI82" s="45"/>
    </row>
    <row r="83" spans="1:35" ht="30" customHeight="1">
      <c r="A83" s="43">
        <v>67</v>
      </c>
      <c r="B83" s="43" t="str">
        <f t="shared" si="3"/>
        <v/>
      </c>
      <c r="C83" s="43" t="str">
        <f t="shared" si="4"/>
        <v>（４２）</v>
      </c>
      <c r="D83" s="43">
        <f t="shared" si="5"/>
        <v>67</v>
      </c>
      <c r="E83" s="49" t="s">
        <v>1191</v>
      </c>
      <c r="F83" s="48" t="s">
        <v>1059</v>
      </c>
      <c r="G83" s="50" t="s">
        <v>375</v>
      </c>
      <c r="H83" s="50" t="s">
        <v>374</v>
      </c>
      <c r="I83" s="50" t="s">
        <v>373</v>
      </c>
      <c r="J83" s="50" t="s">
        <v>372</v>
      </c>
      <c r="K83" s="46"/>
      <c r="L83" s="46"/>
      <c r="M83" s="46"/>
      <c r="N83" s="46"/>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68</v>
      </c>
      <c r="B84" s="43" t="str">
        <f t="shared" si="3"/>
        <v/>
      </c>
      <c r="C84" s="43" t="str">
        <f t="shared" si="4"/>
        <v>（４３）</v>
      </c>
      <c r="D84" s="43">
        <f t="shared" si="5"/>
        <v>68</v>
      </c>
      <c r="E84" s="49" t="s">
        <v>349</v>
      </c>
      <c r="F84" s="48" t="s">
        <v>1058</v>
      </c>
      <c r="G84" s="50" t="s">
        <v>375</v>
      </c>
      <c r="H84" s="50" t="s">
        <v>374</v>
      </c>
      <c r="I84" s="50" t="s">
        <v>373</v>
      </c>
      <c r="J84" s="50" t="s">
        <v>372</v>
      </c>
      <c r="K84" s="46"/>
      <c r="L84" s="46"/>
      <c r="M84" s="46"/>
      <c r="N84" s="46"/>
      <c r="P84" s="45"/>
      <c r="Q84" s="45"/>
      <c r="R84" s="45"/>
      <c r="S84" s="45"/>
      <c r="T84" s="45"/>
      <c r="U84" s="45"/>
      <c r="V84" s="45"/>
      <c r="W84" s="45"/>
      <c r="X84" s="45"/>
      <c r="Y84" s="45"/>
      <c r="Z84" s="45"/>
      <c r="AA84" s="45"/>
      <c r="AB84" s="45"/>
      <c r="AC84" s="45"/>
      <c r="AD84" s="45"/>
      <c r="AE84" s="45"/>
      <c r="AF84" s="45"/>
      <c r="AG84" s="45"/>
      <c r="AH84" s="45"/>
      <c r="AI84" s="45"/>
    </row>
    <row r="85" spans="1:35">
      <c r="A85" s="43">
        <v>69</v>
      </c>
      <c r="B85" s="43" t="str">
        <f t="shared" si="3"/>
        <v/>
      </c>
      <c r="C85" s="43" t="str">
        <f t="shared" si="4"/>
        <v>（４４）</v>
      </c>
      <c r="D85" s="43">
        <f t="shared" si="5"/>
        <v>69</v>
      </c>
      <c r="E85" s="49" t="s">
        <v>341</v>
      </c>
      <c r="F85" s="48" t="s">
        <v>1057</v>
      </c>
      <c r="G85" s="50" t="s">
        <v>1056</v>
      </c>
      <c r="H85" s="50" t="s">
        <v>595</v>
      </c>
      <c r="I85" s="50" t="s">
        <v>1055</v>
      </c>
      <c r="J85" s="50" t="s">
        <v>593</v>
      </c>
      <c r="K85" s="50" t="s">
        <v>592</v>
      </c>
      <c r="L85" s="50" t="s">
        <v>1038</v>
      </c>
      <c r="M85" s="46"/>
      <c r="N85" s="46"/>
      <c r="P85" s="45"/>
      <c r="Q85" s="45"/>
      <c r="R85" s="45"/>
      <c r="S85" s="45"/>
      <c r="T85" s="45"/>
      <c r="U85" s="45"/>
      <c r="V85" s="45"/>
      <c r="W85" s="45"/>
      <c r="X85" s="45"/>
      <c r="Y85" s="45"/>
      <c r="Z85" s="45"/>
      <c r="AA85" s="45"/>
      <c r="AB85" s="45"/>
      <c r="AC85" s="45"/>
      <c r="AD85" s="45"/>
      <c r="AE85" s="45"/>
      <c r="AF85" s="45"/>
      <c r="AG85" s="45"/>
      <c r="AH85" s="45"/>
      <c r="AI85" s="45"/>
    </row>
    <row r="86" spans="1:35">
      <c r="A86" s="43">
        <v>70</v>
      </c>
      <c r="B86" s="43" t="str">
        <f t="shared" si="3"/>
        <v/>
      </c>
      <c r="C86" s="43" t="str">
        <f t="shared" si="4"/>
        <v>（４５）</v>
      </c>
      <c r="D86" s="43">
        <f t="shared" si="5"/>
        <v>70</v>
      </c>
      <c r="E86" s="49" t="s">
        <v>337</v>
      </c>
      <c r="F86" s="48" t="s">
        <v>1054</v>
      </c>
      <c r="G86" s="50" t="s">
        <v>597</v>
      </c>
      <c r="H86" s="50" t="s">
        <v>596</v>
      </c>
      <c r="I86" s="50" t="s">
        <v>595</v>
      </c>
      <c r="J86" s="50" t="s">
        <v>594</v>
      </c>
      <c r="K86" s="50" t="s">
        <v>1039</v>
      </c>
      <c r="L86" s="50" t="s">
        <v>1038</v>
      </c>
      <c r="M86" s="46"/>
      <c r="N86" s="46"/>
      <c r="P86" s="45"/>
      <c r="Q86" s="45"/>
      <c r="R86" s="45"/>
      <c r="S86" s="45"/>
      <c r="T86" s="45"/>
      <c r="U86" s="45"/>
      <c r="V86" s="45"/>
      <c r="W86" s="45"/>
      <c r="X86" s="45"/>
      <c r="Y86" s="45"/>
      <c r="Z86" s="45"/>
      <c r="AA86" s="45"/>
      <c r="AB86" s="45"/>
      <c r="AC86" s="45"/>
      <c r="AD86" s="45"/>
      <c r="AE86" s="45"/>
      <c r="AF86" s="45"/>
      <c r="AG86" s="45"/>
      <c r="AH86" s="45"/>
      <c r="AI86" s="45"/>
    </row>
    <row r="87" spans="1:35" ht="30" customHeight="1">
      <c r="A87" s="43">
        <v>71</v>
      </c>
      <c r="B87" s="43" t="str">
        <f t="shared" si="3"/>
        <v/>
      </c>
      <c r="C87" s="43" t="str">
        <f t="shared" si="4"/>
        <v>（４６）</v>
      </c>
      <c r="D87" s="43">
        <f t="shared" si="5"/>
        <v>71</v>
      </c>
      <c r="E87" s="49" t="s">
        <v>334</v>
      </c>
      <c r="F87" s="48" t="s">
        <v>1053</v>
      </c>
      <c r="G87" s="50" t="s">
        <v>1052</v>
      </c>
      <c r="H87" s="50" t="s">
        <v>1051</v>
      </c>
      <c r="I87" s="50" t="s">
        <v>1050</v>
      </c>
      <c r="J87" s="50" t="s">
        <v>1049</v>
      </c>
      <c r="K87" s="50" t="s">
        <v>1048</v>
      </c>
      <c r="L87" s="50" t="s">
        <v>1047</v>
      </c>
      <c r="M87" s="50" t="s">
        <v>1046</v>
      </c>
      <c r="N87" s="50" t="s">
        <v>1045</v>
      </c>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72</v>
      </c>
      <c r="B88" s="43" t="str">
        <f t="shared" si="3"/>
        <v/>
      </c>
      <c r="C88" s="43" t="str">
        <f t="shared" si="4"/>
        <v>（４７）</v>
      </c>
      <c r="D88" s="43">
        <f t="shared" si="5"/>
        <v>72</v>
      </c>
      <c r="E88" s="49" t="s">
        <v>325</v>
      </c>
      <c r="F88" s="55" t="s">
        <v>1044</v>
      </c>
      <c r="G88" s="50" t="s">
        <v>1043</v>
      </c>
      <c r="H88" s="50" t="s">
        <v>613</v>
      </c>
      <c r="I88" s="50" t="s">
        <v>612</v>
      </c>
      <c r="J88" s="50" t="s">
        <v>611</v>
      </c>
      <c r="K88" s="50" t="s">
        <v>610</v>
      </c>
      <c r="L88" s="46"/>
      <c r="M88" s="46"/>
      <c r="N88" s="46"/>
      <c r="P88" s="45"/>
      <c r="Q88" s="45"/>
      <c r="R88" s="45"/>
      <c r="S88" s="45"/>
      <c r="T88" s="45"/>
      <c r="U88" s="45"/>
      <c r="V88" s="45"/>
      <c r="W88" s="45"/>
      <c r="X88" s="45"/>
      <c r="Y88" s="45"/>
      <c r="Z88" s="45"/>
      <c r="AA88" s="45"/>
      <c r="AB88" s="45"/>
      <c r="AC88" s="45"/>
      <c r="AD88" s="45"/>
      <c r="AE88" s="45"/>
      <c r="AF88" s="45"/>
      <c r="AG88" s="45"/>
      <c r="AH88" s="45"/>
      <c r="AI88" s="45"/>
    </row>
    <row r="89" spans="1:35" ht="30" customHeight="1">
      <c r="A89" s="43">
        <v>73</v>
      </c>
      <c r="B89" s="43" t="str">
        <f t="shared" si="3"/>
        <v/>
      </c>
      <c r="C89" s="43" t="str">
        <f t="shared" si="4"/>
        <v>（４８）</v>
      </c>
      <c r="D89" s="43">
        <f t="shared" si="5"/>
        <v>73</v>
      </c>
      <c r="E89" s="49" t="s">
        <v>321</v>
      </c>
      <c r="F89" s="54" t="s">
        <v>1042</v>
      </c>
      <c r="G89" s="50" t="s">
        <v>1041</v>
      </c>
      <c r="H89" s="50" t="s">
        <v>1228</v>
      </c>
      <c r="I89" s="50" t="s">
        <v>1195</v>
      </c>
      <c r="J89" s="50" t="s">
        <v>1194</v>
      </c>
      <c r="K89" s="50" t="s">
        <v>1193</v>
      </c>
      <c r="L89" s="46"/>
      <c r="M89" s="46"/>
      <c r="N89" s="46"/>
      <c r="O89" s="43" t="s">
        <v>342</v>
      </c>
      <c r="P89" s="45"/>
      <c r="Q89" s="45"/>
      <c r="R89" s="45"/>
      <c r="S89" s="45"/>
      <c r="T89" s="45"/>
      <c r="U89" s="45"/>
      <c r="V89" s="45"/>
      <c r="W89" s="45"/>
      <c r="X89" s="45"/>
      <c r="Y89" s="45"/>
      <c r="Z89" s="45"/>
      <c r="AA89" s="45"/>
      <c r="AB89" s="45"/>
      <c r="AC89" s="45"/>
      <c r="AD89" s="45"/>
      <c r="AE89" s="45"/>
      <c r="AF89" s="45"/>
      <c r="AG89" s="45"/>
      <c r="AH89" s="45"/>
      <c r="AI89" s="45"/>
    </row>
    <row r="90" spans="1:35" ht="45">
      <c r="A90" s="43">
        <v>74</v>
      </c>
      <c r="B90" s="43" t="str">
        <f t="shared" si="3"/>
        <v/>
      </c>
      <c r="C90" s="43" t="str">
        <f t="shared" si="4"/>
        <v>（４９）</v>
      </c>
      <c r="D90" s="43">
        <f t="shared" si="5"/>
        <v>74</v>
      </c>
      <c r="E90" s="49" t="s">
        <v>315</v>
      </c>
      <c r="F90" s="48" t="s">
        <v>1040</v>
      </c>
      <c r="G90" s="50" t="s">
        <v>597</v>
      </c>
      <c r="H90" s="50" t="s">
        <v>596</v>
      </c>
      <c r="I90" s="50" t="s">
        <v>595</v>
      </c>
      <c r="J90" s="50" t="s">
        <v>594</v>
      </c>
      <c r="K90" s="50" t="s">
        <v>1039</v>
      </c>
      <c r="L90" s="50" t="s">
        <v>1038</v>
      </c>
      <c r="M90" s="46"/>
      <c r="N90" s="46"/>
      <c r="P90" s="45"/>
      <c r="Q90" s="45"/>
      <c r="R90" s="45"/>
      <c r="S90" s="45"/>
      <c r="T90" s="45"/>
      <c r="U90" s="45"/>
      <c r="V90" s="45"/>
      <c r="W90" s="45"/>
      <c r="X90" s="45"/>
      <c r="Y90" s="45"/>
      <c r="Z90" s="45"/>
      <c r="AA90" s="45"/>
      <c r="AB90" s="45"/>
      <c r="AC90" s="45"/>
      <c r="AD90" s="45"/>
      <c r="AE90" s="45"/>
      <c r="AF90" s="45"/>
      <c r="AG90" s="45"/>
      <c r="AH90" s="45"/>
      <c r="AI90" s="45"/>
    </row>
    <row r="91" spans="1:35">
      <c r="A91" s="43">
        <v>75</v>
      </c>
      <c r="B91" s="43" t="str">
        <f t="shared" si="3"/>
        <v/>
      </c>
      <c r="C91" s="43" t="str">
        <f t="shared" si="4"/>
        <v>（５０）</v>
      </c>
      <c r="D91" s="43">
        <f t="shared" si="5"/>
        <v>75</v>
      </c>
      <c r="E91" s="49" t="s">
        <v>799</v>
      </c>
      <c r="F91" s="48" t="s">
        <v>1037</v>
      </c>
      <c r="G91" s="50" t="s">
        <v>589</v>
      </c>
      <c r="H91" s="50" t="s">
        <v>588</v>
      </c>
      <c r="I91" s="46"/>
      <c r="J91" s="46"/>
      <c r="K91" s="46"/>
      <c r="L91" s="46"/>
      <c r="M91" s="46"/>
      <c r="N91" s="46"/>
      <c r="P91" s="45"/>
      <c r="Q91" s="45"/>
      <c r="R91" s="45"/>
      <c r="S91" s="45"/>
      <c r="T91" s="45"/>
      <c r="U91" s="45"/>
      <c r="V91" s="45"/>
      <c r="W91" s="45"/>
      <c r="X91" s="45"/>
      <c r="Y91" s="45"/>
      <c r="Z91" s="45"/>
      <c r="AA91" s="45"/>
      <c r="AB91" s="45"/>
      <c r="AC91" s="45"/>
      <c r="AD91" s="45"/>
      <c r="AE91" s="45"/>
      <c r="AF91" s="45"/>
      <c r="AG91" s="45"/>
      <c r="AH91" s="45"/>
      <c r="AI91" s="45"/>
    </row>
    <row r="92" spans="1:35" ht="45">
      <c r="A92" s="43">
        <v>76</v>
      </c>
      <c r="B92" s="43" t="str">
        <f t="shared" si="3"/>
        <v/>
      </c>
      <c r="C92" s="43" t="str">
        <f t="shared" si="4"/>
        <v>（５１）</v>
      </c>
      <c r="D92" s="43">
        <f t="shared" si="5"/>
        <v>76</v>
      </c>
      <c r="E92" s="49" t="s">
        <v>306</v>
      </c>
      <c r="F92" s="48" t="s">
        <v>1036</v>
      </c>
      <c r="G92" s="50" t="s">
        <v>597</v>
      </c>
      <c r="H92" s="50" t="s">
        <v>596</v>
      </c>
      <c r="I92" s="50" t="s">
        <v>595</v>
      </c>
      <c r="J92" s="50" t="s">
        <v>594</v>
      </c>
      <c r="K92" s="50" t="s">
        <v>593</v>
      </c>
      <c r="L92" s="50" t="s">
        <v>592</v>
      </c>
      <c r="M92" s="50" t="s">
        <v>1257</v>
      </c>
      <c r="N92" s="46"/>
      <c r="P92" s="45"/>
      <c r="Q92" s="45"/>
      <c r="R92" s="45"/>
      <c r="S92" s="45"/>
      <c r="T92" s="45"/>
      <c r="U92" s="45"/>
      <c r="V92" s="45"/>
      <c r="W92" s="45"/>
      <c r="X92" s="45"/>
      <c r="Y92" s="45"/>
      <c r="Z92" s="45"/>
      <c r="AA92" s="45"/>
      <c r="AB92" s="45"/>
      <c r="AC92" s="45"/>
      <c r="AD92" s="45"/>
      <c r="AE92" s="45"/>
      <c r="AF92" s="45"/>
      <c r="AG92" s="45"/>
      <c r="AH92" s="45"/>
      <c r="AI92" s="45"/>
    </row>
    <row r="93" spans="1:35" ht="45">
      <c r="A93" s="43">
        <v>77</v>
      </c>
      <c r="B93" s="43" t="str">
        <f t="shared" si="3"/>
        <v/>
      </c>
      <c r="C93" s="43" t="str">
        <f t="shared" si="4"/>
        <v>（５２）</v>
      </c>
      <c r="D93" s="43">
        <f t="shared" si="5"/>
        <v>77</v>
      </c>
      <c r="E93" s="49" t="s">
        <v>304</v>
      </c>
      <c r="F93" s="48" t="s">
        <v>1034</v>
      </c>
      <c r="G93" s="50" t="s">
        <v>589</v>
      </c>
      <c r="H93" s="50" t="s">
        <v>588</v>
      </c>
      <c r="I93" s="46"/>
      <c r="J93" s="46"/>
      <c r="K93" s="46"/>
      <c r="L93" s="46"/>
      <c r="M93" s="46"/>
      <c r="N93" s="46"/>
      <c r="P93" s="45"/>
      <c r="Q93" s="45"/>
      <c r="R93" s="45"/>
      <c r="S93" s="45"/>
      <c r="T93" s="45"/>
      <c r="U93" s="45"/>
      <c r="V93" s="45"/>
      <c r="W93" s="45"/>
      <c r="X93" s="45"/>
      <c r="Y93" s="45"/>
      <c r="Z93" s="45"/>
      <c r="AA93" s="45"/>
      <c r="AB93" s="45"/>
      <c r="AC93" s="45"/>
      <c r="AD93" s="45"/>
      <c r="AE93" s="45"/>
      <c r="AF93" s="45"/>
      <c r="AG93" s="45"/>
      <c r="AH93" s="45"/>
      <c r="AI93" s="45"/>
    </row>
    <row r="94" spans="1:35" ht="30" customHeight="1">
      <c r="A94" s="43">
        <v>78</v>
      </c>
      <c r="B94" s="43" t="str">
        <f t="shared" si="3"/>
        <v/>
      </c>
      <c r="C94" s="43" t="str">
        <f t="shared" si="4"/>
        <v>（５３）</v>
      </c>
      <c r="D94" s="43">
        <f t="shared" si="5"/>
        <v>78</v>
      </c>
      <c r="E94" s="49" t="s">
        <v>302</v>
      </c>
      <c r="F94" s="48" t="s">
        <v>1032</v>
      </c>
      <c r="G94" s="50" t="s">
        <v>586</v>
      </c>
      <c r="H94" s="50" t="s">
        <v>585</v>
      </c>
      <c r="I94" s="50" t="s">
        <v>584</v>
      </c>
      <c r="J94" s="50" t="s">
        <v>583</v>
      </c>
      <c r="K94" s="46"/>
      <c r="L94" s="46"/>
      <c r="M94" s="46"/>
      <c r="N94" s="46"/>
      <c r="P94" s="45"/>
      <c r="Q94" s="45"/>
      <c r="R94" s="45"/>
      <c r="S94" s="45"/>
      <c r="T94" s="45"/>
      <c r="U94" s="45"/>
      <c r="V94" s="45"/>
      <c r="W94" s="45"/>
      <c r="X94" s="45"/>
      <c r="Y94" s="45"/>
      <c r="Z94" s="45"/>
      <c r="AA94" s="45"/>
      <c r="AB94" s="45"/>
      <c r="AC94" s="45"/>
      <c r="AD94" s="45"/>
      <c r="AE94" s="45"/>
      <c r="AF94" s="45"/>
      <c r="AG94" s="45"/>
      <c r="AH94" s="45"/>
      <c r="AI94" s="45"/>
    </row>
    <row r="95" spans="1:35" ht="30" customHeight="1">
      <c r="A95" s="43">
        <v>79</v>
      </c>
      <c r="B95" s="43" t="str">
        <f t="shared" si="3"/>
        <v/>
      </c>
      <c r="C95" s="43" t="str">
        <f t="shared" si="4"/>
        <v>（５４）</v>
      </c>
      <c r="D95" s="43">
        <f t="shared" si="5"/>
        <v>79</v>
      </c>
      <c r="E95" s="49" t="s">
        <v>300</v>
      </c>
      <c r="F95" s="48" t="s">
        <v>1030</v>
      </c>
      <c r="G95" s="50" t="s">
        <v>554</v>
      </c>
      <c r="H95" s="50" t="s">
        <v>553</v>
      </c>
      <c r="I95" s="50" t="s">
        <v>552</v>
      </c>
      <c r="J95" s="50" t="s">
        <v>551</v>
      </c>
      <c r="K95" s="46"/>
      <c r="L95" s="46"/>
      <c r="M95" s="46"/>
      <c r="N95" s="46"/>
      <c r="P95" s="45"/>
      <c r="Q95" s="45"/>
      <c r="R95" s="45"/>
      <c r="S95" s="45"/>
      <c r="T95" s="45"/>
      <c r="U95" s="45"/>
      <c r="V95" s="45"/>
      <c r="W95" s="45"/>
      <c r="X95" s="45"/>
      <c r="Y95" s="45"/>
      <c r="Z95" s="45"/>
      <c r="AA95" s="45"/>
      <c r="AB95" s="45"/>
      <c r="AC95" s="45"/>
      <c r="AD95" s="45"/>
      <c r="AE95" s="45"/>
      <c r="AF95" s="45"/>
      <c r="AG95" s="45"/>
      <c r="AH95" s="45"/>
      <c r="AI95" s="45"/>
    </row>
    <row r="96" spans="1:35" ht="30" customHeight="1">
      <c r="B96" s="43" t="str">
        <f t="shared" si="3"/>
        <v/>
      </c>
      <c r="C96" s="43" t="str">
        <f t="shared" si="4"/>
        <v/>
      </c>
      <c r="D96" s="43" t="str">
        <f t="shared" si="5"/>
        <v/>
      </c>
      <c r="E96" s="304" t="s">
        <v>1029</v>
      </c>
      <c r="F96" s="305"/>
      <c r="G96" s="305"/>
      <c r="H96" s="305"/>
      <c r="I96" s="305"/>
      <c r="J96" s="305"/>
      <c r="K96" s="305"/>
      <c r="L96" s="305"/>
      <c r="M96" s="305"/>
      <c r="N96" s="306"/>
      <c r="P96" s="45"/>
      <c r="Q96" s="45"/>
      <c r="R96" s="45"/>
      <c r="S96" s="45"/>
      <c r="T96" s="45"/>
      <c r="U96" s="45"/>
      <c r="V96" s="45"/>
      <c r="W96" s="45"/>
      <c r="X96" s="45"/>
      <c r="Y96" s="45"/>
      <c r="Z96" s="45"/>
      <c r="AA96" s="45"/>
      <c r="AB96" s="45"/>
      <c r="AC96" s="45"/>
      <c r="AD96" s="45"/>
      <c r="AE96" s="45"/>
      <c r="AF96" s="45"/>
      <c r="AG96" s="45"/>
      <c r="AH96" s="45"/>
      <c r="AI96" s="45"/>
    </row>
    <row r="97" spans="1:35" ht="30" customHeight="1">
      <c r="A97" s="43">
        <v>80</v>
      </c>
      <c r="B97" s="43" t="str">
        <f t="shared" si="3"/>
        <v/>
      </c>
      <c r="C97" s="43" t="str">
        <f t="shared" si="4"/>
        <v>（５５）</v>
      </c>
      <c r="D97" s="43">
        <f t="shared" si="5"/>
        <v>80</v>
      </c>
      <c r="E97" s="49" t="s">
        <v>1256</v>
      </c>
      <c r="F97" s="48" t="s">
        <v>1224</v>
      </c>
      <c r="G97" s="50" t="s">
        <v>1018</v>
      </c>
      <c r="H97" s="50" t="s">
        <v>1012</v>
      </c>
      <c r="I97" s="50" t="s">
        <v>1017</v>
      </c>
      <c r="J97" s="50" t="s">
        <v>1222</v>
      </c>
      <c r="K97" s="46"/>
      <c r="L97" s="46"/>
      <c r="M97" s="46"/>
      <c r="N97" s="46"/>
      <c r="P97" s="45"/>
      <c r="Q97" s="45"/>
      <c r="R97" s="45"/>
      <c r="S97" s="45"/>
      <c r="T97" s="45"/>
      <c r="U97" s="45"/>
      <c r="V97" s="45"/>
      <c r="W97" s="45"/>
      <c r="X97" s="45"/>
      <c r="Y97" s="45"/>
      <c r="Z97" s="45"/>
      <c r="AA97" s="45"/>
      <c r="AB97" s="45"/>
      <c r="AC97" s="45"/>
      <c r="AD97" s="45"/>
      <c r="AE97" s="45"/>
      <c r="AF97" s="45"/>
      <c r="AG97" s="45"/>
      <c r="AH97" s="45"/>
      <c r="AI97" s="45"/>
    </row>
    <row r="98" spans="1:35" ht="30" customHeight="1">
      <c r="A98" s="43">
        <v>81</v>
      </c>
      <c r="B98" s="43" t="str">
        <f t="shared" si="3"/>
        <v/>
      </c>
      <c r="C98" s="43" t="str">
        <f t="shared" si="4"/>
        <v>（５６）</v>
      </c>
      <c r="D98" s="43">
        <f t="shared" si="5"/>
        <v>81</v>
      </c>
      <c r="E98" s="49" t="s">
        <v>296</v>
      </c>
      <c r="F98" s="48" t="s">
        <v>1025</v>
      </c>
      <c r="G98" s="50" t="s">
        <v>1013</v>
      </c>
      <c r="H98" s="50" t="s">
        <v>1012</v>
      </c>
      <c r="I98" s="50" t="s">
        <v>1011</v>
      </c>
      <c r="J98" s="50" t="s">
        <v>1010</v>
      </c>
      <c r="K98" s="46"/>
      <c r="L98" s="46"/>
      <c r="M98" s="46"/>
      <c r="N98" s="46"/>
      <c r="P98" s="45"/>
      <c r="Q98" s="45"/>
      <c r="R98" s="45"/>
      <c r="S98" s="45"/>
      <c r="T98" s="45"/>
      <c r="U98" s="45"/>
      <c r="V98" s="45"/>
      <c r="W98" s="45"/>
      <c r="X98" s="45"/>
      <c r="Y98" s="45"/>
      <c r="Z98" s="45"/>
      <c r="AA98" s="45"/>
      <c r="AB98" s="45"/>
      <c r="AC98" s="45"/>
      <c r="AD98" s="45"/>
      <c r="AE98" s="45"/>
      <c r="AF98" s="45"/>
      <c r="AG98" s="45"/>
      <c r="AH98" s="45"/>
      <c r="AI98" s="45"/>
    </row>
    <row r="99" spans="1:35" ht="30" customHeight="1">
      <c r="A99" s="43">
        <v>82</v>
      </c>
      <c r="B99" s="43" t="str">
        <f t="shared" si="3"/>
        <v/>
      </c>
      <c r="C99" s="43" t="str">
        <f t="shared" si="4"/>
        <v>（５７）</v>
      </c>
      <c r="D99" s="43">
        <f t="shared" si="5"/>
        <v>82</v>
      </c>
      <c r="E99" s="49" t="s">
        <v>294</v>
      </c>
      <c r="F99" s="48" t="s">
        <v>1223</v>
      </c>
      <c r="G99" s="50" t="s">
        <v>1018</v>
      </c>
      <c r="H99" s="50" t="s">
        <v>1012</v>
      </c>
      <c r="I99" s="50" t="s">
        <v>1017</v>
      </c>
      <c r="J99" s="50" t="s">
        <v>1222</v>
      </c>
      <c r="K99" s="46"/>
      <c r="L99" s="46"/>
      <c r="M99" s="46"/>
      <c r="N99" s="46"/>
      <c r="P99" s="45"/>
      <c r="Q99" s="45"/>
      <c r="R99" s="45"/>
      <c r="S99" s="45"/>
      <c r="T99" s="45"/>
      <c r="U99" s="45"/>
      <c r="V99" s="45"/>
      <c r="W99" s="45"/>
      <c r="X99" s="45"/>
      <c r="Y99" s="45"/>
      <c r="Z99" s="45"/>
      <c r="AA99" s="45"/>
      <c r="AB99" s="45"/>
      <c r="AC99" s="45"/>
      <c r="AD99" s="45"/>
      <c r="AE99" s="45"/>
      <c r="AF99" s="45"/>
      <c r="AG99" s="45"/>
      <c r="AH99" s="45"/>
      <c r="AI99" s="45"/>
    </row>
    <row r="100" spans="1:35" ht="30" customHeight="1">
      <c r="A100" s="43">
        <v>83</v>
      </c>
      <c r="B100" s="43" t="str">
        <f t="shared" si="3"/>
        <v/>
      </c>
      <c r="C100" s="43" t="str">
        <f t="shared" si="4"/>
        <v>（５８）</v>
      </c>
      <c r="D100" s="43">
        <f t="shared" si="5"/>
        <v>83</v>
      </c>
      <c r="E100" s="49" t="s">
        <v>292</v>
      </c>
      <c r="F100" s="48" t="s">
        <v>1221</v>
      </c>
      <c r="G100" s="50" t="s">
        <v>1013</v>
      </c>
      <c r="H100" s="50" t="s">
        <v>1012</v>
      </c>
      <c r="I100" s="50" t="s">
        <v>1011</v>
      </c>
      <c r="J100" s="50" t="s">
        <v>1010</v>
      </c>
      <c r="K100" s="46"/>
      <c r="L100" s="46"/>
      <c r="M100" s="46"/>
      <c r="N100" s="46"/>
      <c r="P100" s="45"/>
      <c r="Q100" s="45"/>
      <c r="R100" s="45"/>
      <c r="S100" s="45"/>
      <c r="T100" s="45"/>
      <c r="U100" s="45"/>
      <c r="V100" s="45"/>
      <c r="W100" s="45"/>
      <c r="X100" s="45"/>
      <c r="Y100" s="45"/>
      <c r="Z100" s="45"/>
      <c r="AA100" s="45"/>
      <c r="AB100" s="45"/>
      <c r="AC100" s="45"/>
      <c r="AD100" s="45"/>
      <c r="AE100" s="45"/>
      <c r="AF100" s="45"/>
      <c r="AG100" s="45"/>
      <c r="AH100" s="45"/>
      <c r="AI100" s="45"/>
    </row>
    <row r="101" spans="1:35" ht="30" customHeight="1">
      <c r="B101" s="43" t="str">
        <f t="shared" si="3"/>
        <v/>
      </c>
      <c r="C101" s="43" t="str">
        <f t="shared" si="4"/>
        <v/>
      </c>
      <c r="D101" s="43" t="str">
        <f t="shared" si="5"/>
        <v/>
      </c>
      <c r="E101" s="304" t="s">
        <v>1009</v>
      </c>
      <c r="F101" s="305"/>
      <c r="G101" s="305"/>
      <c r="H101" s="305"/>
      <c r="I101" s="305"/>
      <c r="J101" s="305"/>
      <c r="K101" s="305"/>
      <c r="L101" s="305"/>
      <c r="M101" s="305"/>
      <c r="N101" s="306"/>
      <c r="P101" s="45"/>
      <c r="Q101" s="45"/>
      <c r="R101" s="45"/>
      <c r="S101" s="45"/>
      <c r="T101" s="45"/>
      <c r="U101" s="45"/>
      <c r="V101" s="45"/>
      <c r="W101" s="45"/>
      <c r="X101" s="45"/>
      <c r="Y101" s="45"/>
      <c r="Z101" s="45"/>
      <c r="AA101" s="45"/>
      <c r="AB101" s="45"/>
      <c r="AC101" s="45"/>
      <c r="AD101" s="45"/>
      <c r="AE101" s="45"/>
      <c r="AF101" s="45"/>
      <c r="AG101" s="45"/>
      <c r="AH101" s="45"/>
      <c r="AI101" s="45"/>
    </row>
    <row r="102" spans="1:35" ht="30" customHeight="1">
      <c r="A102" s="43">
        <v>84</v>
      </c>
      <c r="B102" s="43" t="str">
        <f t="shared" si="3"/>
        <v/>
      </c>
      <c r="C102" s="43" t="str">
        <f t="shared" si="4"/>
        <v>（５９）</v>
      </c>
      <c r="D102" s="43">
        <f t="shared" si="5"/>
        <v>84</v>
      </c>
      <c r="E102" s="49" t="s">
        <v>1255</v>
      </c>
      <c r="F102" s="48" t="s">
        <v>1007</v>
      </c>
      <c r="G102" s="91" t="s">
        <v>577</v>
      </c>
      <c r="H102" s="46"/>
      <c r="I102" s="46"/>
      <c r="J102" s="46"/>
      <c r="K102" s="46"/>
      <c r="L102" s="46"/>
      <c r="M102" s="46"/>
      <c r="N102" s="46"/>
      <c r="P102" s="45"/>
      <c r="Q102" s="45"/>
      <c r="R102" s="45"/>
      <c r="S102" s="45"/>
      <c r="T102" s="45"/>
      <c r="U102" s="45"/>
      <c r="V102" s="45"/>
      <c r="W102" s="45"/>
      <c r="X102" s="45"/>
      <c r="Y102" s="45"/>
      <c r="Z102" s="45"/>
      <c r="AA102" s="45"/>
      <c r="AB102" s="45"/>
      <c r="AC102" s="45"/>
      <c r="AD102" s="45"/>
      <c r="AE102" s="45"/>
      <c r="AF102" s="45"/>
      <c r="AG102" s="45"/>
      <c r="AH102" s="45"/>
      <c r="AI102" s="45"/>
    </row>
  </sheetData>
  <mergeCells count="11">
    <mergeCell ref="E101:N101"/>
    <mergeCell ref="E67:N67"/>
    <mergeCell ref="E73:N73"/>
    <mergeCell ref="E82:N82"/>
    <mergeCell ref="E96:N96"/>
    <mergeCell ref="E54:N54"/>
    <mergeCell ref="E47:N47"/>
    <mergeCell ref="G5:N5"/>
    <mergeCell ref="E5:E6"/>
    <mergeCell ref="F5:F6"/>
    <mergeCell ref="E38:N38"/>
  </mergeCells>
  <phoneticPr fontId="3"/>
  <pageMargins left="0.70866141732283472" right="0.70866141732283472" top="0.74803149606299213" bottom="0.74803149606299213" header="0.31496062992125984" footer="0.31496062992125984"/>
  <pageSetup paperSize="9" scale="46"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106"/>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1168</v>
      </c>
      <c r="B1" s="81"/>
      <c r="C1" s="81"/>
      <c r="D1" s="81"/>
      <c r="E1" s="79"/>
      <c r="F1" s="79"/>
      <c r="G1" s="78"/>
      <c r="H1" s="78"/>
      <c r="I1" s="78"/>
      <c r="J1" s="78"/>
      <c r="K1" s="77"/>
      <c r="L1" s="77"/>
      <c r="M1" s="77"/>
      <c r="N1" s="77"/>
    </row>
    <row r="2" spans="1:14" s="76" customFormat="1" ht="22">
      <c r="A2" s="80" t="s">
        <v>575</v>
      </c>
      <c r="B2" s="80"/>
      <c r="C2" s="80"/>
      <c r="D2" s="80"/>
      <c r="E2" s="79"/>
      <c r="F2" s="79"/>
      <c r="G2" s="78"/>
      <c r="H2" s="78"/>
      <c r="I2" s="78"/>
      <c r="J2" s="78"/>
      <c r="K2" s="77"/>
      <c r="L2" s="77"/>
      <c r="M2" s="77"/>
      <c r="N2" s="77"/>
    </row>
    <row r="3" spans="1:14" s="72" customFormat="1" ht="19">
      <c r="A3" s="74"/>
      <c r="B3" s="74"/>
      <c r="C3" s="74"/>
      <c r="D3" s="74"/>
      <c r="E3" s="75" t="s">
        <v>904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864</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60" t="s">
        <v>1167</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1166</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1165</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row>
    <row r="12" spans="1:14" ht="40" customHeight="1">
      <c r="B12" s="43" t="str">
        <f t="shared" si="0"/>
        <v/>
      </c>
      <c r="C12" s="43" t="str">
        <f t="shared" si="1"/>
        <v/>
      </c>
      <c r="D12" s="43" t="str">
        <f t="shared" si="2"/>
        <v/>
      </c>
      <c r="E12" s="63" t="s">
        <v>1163</v>
      </c>
      <c r="F12" s="62"/>
      <c r="G12" s="62"/>
      <c r="H12" s="62"/>
      <c r="I12" s="62"/>
      <c r="J12" s="62"/>
      <c r="K12" s="62"/>
      <c r="L12" s="62"/>
      <c r="M12" s="62"/>
      <c r="N12" s="61"/>
    </row>
    <row r="13" spans="1:14" ht="40" customHeight="1">
      <c r="B13" s="43" t="str">
        <f t="shared" si="0"/>
        <v>（２）</v>
      </c>
      <c r="C13" s="43" t="str">
        <f t="shared" si="1"/>
        <v/>
      </c>
      <c r="D13" s="43" t="str">
        <f t="shared" si="2"/>
        <v/>
      </c>
      <c r="E13" s="49" t="s">
        <v>776</v>
      </c>
      <c r="F13" s="60" t="s">
        <v>1218</v>
      </c>
      <c r="G13" s="46"/>
      <c r="H13" s="46"/>
      <c r="I13" s="46"/>
      <c r="J13" s="46"/>
      <c r="K13" s="46"/>
      <c r="L13" s="46"/>
      <c r="M13" s="46"/>
      <c r="N13" s="46"/>
    </row>
    <row r="14" spans="1:14" ht="30" customHeight="1">
      <c r="A14" s="43">
        <v>4</v>
      </c>
      <c r="B14" s="43" t="str">
        <f t="shared" si="0"/>
        <v>（２）</v>
      </c>
      <c r="C14" s="43" t="str">
        <f t="shared" si="1"/>
        <v>（２）ア</v>
      </c>
      <c r="D14" s="43">
        <f t="shared" si="2"/>
        <v>4</v>
      </c>
      <c r="E14" s="49" t="s">
        <v>702</v>
      </c>
      <c r="F14" s="48" t="s">
        <v>1161</v>
      </c>
      <c r="G14" s="50" t="s">
        <v>499</v>
      </c>
      <c r="H14" s="50" t="s">
        <v>1126</v>
      </c>
      <c r="I14" s="50" t="s">
        <v>725</v>
      </c>
      <c r="J14" s="50" t="s">
        <v>496</v>
      </c>
      <c r="K14" s="50" t="s">
        <v>495</v>
      </c>
      <c r="L14" s="58"/>
      <c r="M14" s="46"/>
      <c r="N14" s="46"/>
    </row>
    <row r="15" spans="1:14"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row>
    <row r="16" spans="1:14"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row>
    <row r="17" spans="1:14"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row>
    <row r="18" spans="1:14"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row>
    <row r="19" spans="1:14"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row>
    <row r="20" spans="1:14" ht="30" customHeight="1">
      <c r="A20" s="43">
        <v>10</v>
      </c>
      <c r="B20" s="43" t="str">
        <f t="shared" si="0"/>
        <v>（２）</v>
      </c>
      <c r="C20" s="43" t="str">
        <f t="shared" si="1"/>
        <v>（２）キ</v>
      </c>
      <c r="D20" s="43">
        <f t="shared" si="2"/>
        <v>10</v>
      </c>
      <c r="E20" s="49" t="s">
        <v>768</v>
      </c>
      <c r="F20" s="48" t="s">
        <v>1156</v>
      </c>
      <c r="G20" s="50" t="s">
        <v>499</v>
      </c>
      <c r="H20" s="50" t="s">
        <v>1126</v>
      </c>
      <c r="I20" s="50" t="s">
        <v>725</v>
      </c>
      <c r="J20" s="50" t="s">
        <v>496</v>
      </c>
      <c r="K20" s="50" t="s">
        <v>495</v>
      </c>
      <c r="L20" s="58"/>
      <c r="M20" s="46"/>
      <c r="N20" s="46"/>
    </row>
    <row r="21" spans="1:14"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row>
    <row r="22" spans="1:14"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row>
    <row r="23" spans="1:14"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row>
    <row r="24" spans="1:14"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row>
    <row r="25" spans="1:14"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row>
    <row r="26" spans="1:14"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row>
    <row r="27" spans="1:14"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row>
    <row r="28" spans="1:14"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row>
    <row r="29" spans="1:14"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row>
    <row r="30" spans="1:14"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row>
    <row r="31" spans="1:14"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row>
    <row r="32" spans="1:14"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row>
    <row r="33" spans="1:14"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row>
    <row r="34" spans="1:14"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row>
    <row r="35" spans="1:14"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row>
    <row r="36" spans="1:14"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row>
    <row r="37" spans="1:14"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row>
    <row r="38" spans="1:14" ht="30" customHeight="1">
      <c r="B38" s="43" t="str">
        <f t="shared" si="0"/>
        <v/>
      </c>
      <c r="C38" s="43" t="str">
        <f t="shared" si="1"/>
        <v/>
      </c>
      <c r="D38" s="43" t="str">
        <f t="shared" si="2"/>
        <v/>
      </c>
      <c r="E38" s="307" t="s">
        <v>1139</v>
      </c>
      <c r="F38" s="317"/>
      <c r="G38" s="317"/>
      <c r="H38" s="317"/>
      <c r="I38" s="317"/>
      <c r="J38" s="317"/>
      <c r="K38" s="317"/>
      <c r="L38" s="317"/>
      <c r="M38" s="317"/>
      <c r="N38" s="318"/>
    </row>
    <row r="39" spans="1:14" ht="30" customHeight="1">
      <c r="A39" s="43">
        <v>28</v>
      </c>
      <c r="B39" s="43" t="str">
        <f t="shared" si="0"/>
        <v/>
      </c>
      <c r="C39" s="43" t="str">
        <f t="shared" si="1"/>
        <v>（３）</v>
      </c>
      <c r="D39" s="43">
        <f t="shared" si="2"/>
        <v>28</v>
      </c>
      <c r="E39" s="49" t="s">
        <v>735</v>
      </c>
      <c r="F39" s="48" t="s">
        <v>1138</v>
      </c>
      <c r="G39" s="50" t="s">
        <v>953</v>
      </c>
      <c r="H39" s="50" t="s">
        <v>496</v>
      </c>
      <c r="I39" s="50" t="s">
        <v>952</v>
      </c>
      <c r="J39" s="50" t="s">
        <v>1126</v>
      </c>
      <c r="K39" s="50" t="s">
        <v>951</v>
      </c>
      <c r="L39" s="46"/>
      <c r="M39" s="46"/>
      <c r="N39" s="46"/>
    </row>
    <row r="40" spans="1:14" ht="30" customHeight="1">
      <c r="A40" s="43">
        <v>29</v>
      </c>
      <c r="B40" s="43" t="str">
        <f t="shared" si="0"/>
        <v/>
      </c>
      <c r="C40" s="43" t="str">
        <f t="shared" si="1"/>
        <v>（４）</v>
      </c>
      <c r="D40" s="43">
        <f t="shared" si="2"/>
        <v>29</v>
      </c>
      <c r="E40" s="49" t="s">
        <v>491</v>
      </c>
      <c r="F40" s="48" t="s">
        <v>1137</v>
      </c>
      <c r="G40" s="50" t="s">
        <v>953</v>
      </c>
      <c r="H40" s="50" t="s">
        <v>496</v>
      </c>
      <c r="I40" s="50" t="s">
        <v>952</v>
      </c>
      <c r="J40" s="50" t="s">
        <v>1126</v>
      </c>
      <c r="K40" s="50" t="s">
        <v>951</v>
      </c>
      <c r="L40" s="46"/>
      <c r="M40" s="46"/>
      <c r="N40" s="46"/>
    </row>
    <row r="41" spans="1:14" ht="30" customHeight="1">
      <c r="A41" s="43">
        <v>30</v>
      </c>
      <c r="B41" s="43" t="str">
        <f t="shared" si="0"/>
        <v/>
      </c>
      <c r="C41" s="43" t="str">
        <f t="shared" si="1"/>
        <v>（５）</v>
      </c>
      <c r="D41" s="43">
        <f t="shared" si="2"/>
        <v>30</v>
      </c>
      <c r="E41" s="49" t="s">
        <v>489</v>
      </c>
      <c r="F41" s="48" t="s">
        <v>1136</v>
      </c>
      <c r="G41" s="50" t="s">
        <v>953</v>
      </c>
      <c r="H41" s="50" t="s">
        <v>496</v>
      </c>
      <c r="I41" s="50" t="s">
        <v>952</v>
      </c>
      <c r="J41" s="50" t="s">
        <v>1126</v>
      </c>
      <c r="K41" s="50" t="s">
        <v>951</v>
      </c>
      <c r="L41" s="46"/>
      <c r="M41" s="46"/>
      <c r="N41" s="46"/>
    </row>
    <row r="42" spans="1:14" ht="30" customHeight="1">
      <c r="A42" s="43">
        <v>31</v>
      </c>
      <c r="B42" s="43" t="str">
        <f t="shared" si="0"/>
        <v/>
      </c>
      <c r="C42" s="43" t="str">
        <f t="shared" si="1"/>
        <v>（６）</v>
      </c>
      <c r="D42" s="43">
        <f t="shared" si="2"/>
        <v>31</v>
      </c>
      <c r="E42" s="49" t="s">
        <v>487</v>
      </c>
      <c r="F42" s="48" t="s">
        <v>1135</v>
      </c>
      <c r="G42" s="50" t="s">
        <v>953</v>
      </c>
      <c r="H42" s="50" t="s">
        <v>496</v>
      </c>
      <c r="I42" s="50" t="s">
        <v>952</v>
      </c>
      <c r="J42" s="50" t="s">
        <v>1126</v>
      </c>
      <c r="K42" s="50" t="s">
        <v>951</v>
      </c>
      <c r="L42" s="46"/>
      <c r="M42" s="46"/>
      <c r="N42" s="46"/>
    </row>
    <row r="43" spans="1:14" ht="30" customHeight="1">
      <c r="A43" s="43">
        <v>32</v>
      </c>
      <c r="B43" s="43" t="str">
        <f t="shared" si="0"/>
        <v/>
      </c>
      <c r="C43" s="43" t="str">
        <f t="shared" si="1"/>
        <v>（７）</v>
      </c>
      <c r="D43" s="43">
        <f t="shared" si="2"/>
        <v>32</v>
      </c>
      <c r="E43" s="49" t="s">
        <v>485</v>
      </c>
      <c r="F43" s="48" t="s">
        <v>1134</v>
      </c>
      <c r="G43" s="50" t="s">
        <v>953</v>
      </c>
      <c r="H43" s="50" t="s">
        <v>496</v>
      </c>
      <c r="I43" s="50" t="s">
        <v>952</v>
      </c>
      <c r="J43" s="50" t="s">
        <v>1126</v>
      </c>
      <c r="K43" s="50" t="s">
        <v>951</v>
      </c>
      <c r="L43" s="46"/>
      <c r="M43" s="46"/>
      <c r="N43" s="46"/>
    </row>
    <row r="44" spans="1:14" ht="30" customHeight="1">
      <c r="A44" s="43">
        <v>33</v>
      </c>
      <c r="B44" s="43" t="str">
        <f t="shared" si="0"/>
        <v/>
      </c>
      <c r="C44" s="43" t="str">
        <f t="shared" si="1"/>
        <v>（８）</v>
      </c>
      <c r="D44" s="43">
        <f t="shared" si="2"/>
        <v>33</v>
      </c>
      <c r="E44" s="49" t="s">
        <v>483</v>
      </c>
      <c r="F44" s="48" t="s">
        <v>1133</v>
      </c>
      <c r="G44" s="50" t="s">
        <v>953</v>
      </c>
      <c r="H44" s="50" t="s">
        <v>496</v>
      </c>
      <c r="I44" s="50" t="s">
        <v>952</v>
      </c>
      <c r="J44" s="50" t="s">
        <v>1126</v>
      </c>
      <c r="K44" s="50" t="s">
        <v>951</v>
      </c>
      <c r="L44" s="46"/>
      <c r="M44" s="46"/>
      <c r="N44" s="46"/>
    </row>
    <row r="45" spans="1:14" ht="30" customHeight="1">
      <c r="A45" s="43">
        <v>34</v>
      </c>
      <c r="B45" s="43" t="str">
        <f t="shared" si="0"/>
        <v/>
      </c>
      <c r="C45" s="43" t="str">
        <f t="shared" si="1"/>
        <v>（９）</v>
      </c>
      <c r="D45" s="43">
        <f t="shared" si="2"/>
        <v>34</v>
      </c>
      <c r="E45" s="49" t="s">
        <v>481</v>
      </c>
      <c r="F45" s="48" t="s">
        <v>1132</v>
      </c>
      <c r="G45" s="50" t="s">
        <v>953</v>
      </c>
      <c r="H45" s="50" t="s">
        <v>496</v>
      </c>
      <c r="I45" s="50" t="s">
        <v>952</v>
      </c>
      <c r="J45" s="50" t="s">
        <v>1126</v>
      </c>
      <c r="K45" s="50" t="s">
        <v>951</v>
      </c>
      <c r="L45" s="46"/>
      <c r="M45" s="46"/>
      <c r="N45" s="46"/>
    </row>
    <row r="46" spans="1:14" ht="30" customHeight="1">
      <c r="A46" s="43">
        <v>35</v>
      </c>
      <c r="B46" s="43" t="str">
        <f t="shared" si="0"/>
        <v/>
      </c>
      <c r="C46" s="43" t="str">
        <f t="shared" si="1"/>
        <v>（１０）</v>
      </c>
      <c r="D46" s="43">
        <f t="shared" si="2"/>
        <v>35</v>
      </c>
      <c r="E46" s="49" t="s">
        <v>479</v>
      </c>
      <c r="F46" s="48" t="s">
        <v>1131</v>
      </c>
      <c r="G46" s="50" t="s">
        <v>953</v>
      </c>
      <c r="H46" s="50" t="s">
        <v>496</v>
      </c>
      <c r="I46" s="50" t="s">
        <v>952</v>
      </c>
      <c r="J46" s="50" t="s">
        <v>1126</v>
      </c>
      <c r="K46" s="50" t="s">
        <v>951</v>
      </c>
      <c r="L46" s="46"/>
      <c r="M46" s="46"/>
      <c r="N46" s="46"/>
    </row>
    <row r="47" spans="1:14" ht="30" customHeight="1">
      <c r="A47" s="43">
        <v>36</v>
      </c>
      <c r="B47" s="43" t="str">
        <f t="shared" si="0"/>
        <v/>
      </c>
      <c r="C47" s="43" t="str">
        <f t="shared" si="1"/>
        <v>（１１）</v>
      </c>
      <c r="D47" s="43">
        <f t="shared" si="2"/>
        <v>36</v>
      </c>
      <c r="E47" s="49" t="s">
        <v>477</v>
      </c>
      <c r="F47" s="48" t="s">
        <v>1130</v>
      </c>
      <c r="G47" s="50" t="s">
        <v>953</v>
      </c>
      <c r="H47" s="50" t="s">
        <v>496</v>
      </c>
      <c r="I47" s="50" t="s">
        <v>952</v>
      </c>
      <c r="J47" s="50" t="s">
        <v>1126</v>
      </c>
      <c r="K47" s="50" t="s">
        <v>951</v>
      </c>
      <c r="L47" s="46"/>
      <c r="M47" s="46"/>
      <c r="N47" s="46"/>
    </row>
    <row r="48" spans="1:14" ht="30" customHeight="1">
      <c r="A48" s="43">
        <v>37</v>
      </c>
      <c r="B48" s="43" t="str">
        <f t="shared" si="0"/>
        <v/>
      </c>
      <c r="C48" s="43" t="str">
        <f t="shared" si="1"/>
        <v>（１２）</v>
      </c>
      <c r="D48" s="43">
        <f t="shared" si="2"/>
        <v>37</v>
      </c>
      <c r="E48" s="49" t="s">
        <v>475</v>
      </c>
      <c r="F48" s="48" t="s">
        <v>957</v>
      </c>
      <c r="G48" s="50" t="s">
        <v>953</v>
      </c>
      <c r="H48" s="50" t="s">
        <v>496</v>
      </c>
      <c r="I48" s="50" t="s">
        <v>952</v>
      </c>
      <c r="J48" s="50" t="s">
        <v>1126</v>
      </c>
      <c r="K48" s="50" t="s">
        <v>951</v>
      </c>
      <c r="L48" s="46"/>
      <c r="M48" s="46"/>
      <c r="N48" s="46"/>
    </row>
    <row r="49" spans="1:14" ht="30" customHeight="1">
      <c r="A49" s="43">
        <v>38</v>
      </c>
      <c r="B49" s="43" t="str">
        <f t="shared" si="0"/>
        <v/>
      </c>
      <c r="C49" s="43" t="str">
        <f t="shared" si="1"/>
        <v>（１３）</v>
      </c>
      <c r="D49" s="43">
        <f t="shared" si="2"/>
        <v>38</v>
      </c>
      <c r="E49" s="49" t="s">
        <v>473</v>
      </c>
      <c r="F49" s="48" t="s">
        <v>1129</v>
      </c>
      <c r="G49" s="50" t="s">
        <v>953</v>
      </c>
      <c r="H49" s="50" t="s">
        <v>496</v>
      </c>
      <c r="I49" s="50" t="s">
        <v>952</v>
      </c>
      <c r="J49" s="50" t="s">
        <v>1126</v>
      </c>
      <c r="K49" s="50" t="s">
        <v>951</v>
      </c>
      <c r="L49" s="46"/>
      <c r="M49" s="46"/>
      <c r="N49" s="46"/>
    </row>
    <row r="50" spans="1:14" ht="30" customHeight="1">
      <c r="A50" s="43">
        <v>39</v>
      </c>
      <c r="B50" s="43" t="str">
        <f t="shared" si="0"/>
        <v/>
      </c>
      <c r="C50" s="43" t="str">
        <f t="shared" si="1"/>
        <v>（１４）</v>
      </c>
      <c r="D50" s="43">
        <f t="shared" si="2"/>
        <v>39</v>
      </c>
      <c r="E50" s="49" t="s">
        <v>471</v>
      </c>
      <c r="F50" s="48" t="s">
        <v>1128</v>
      </c>
      <c r="G50" s="50" t="s">
        <v>953</v>
      </c>
      <c r="H50" s="50" t="s">
        <v>496</v>
      </c>
      <c r="I50" s="50" t="s">
        <v>952</v>
      </c>
      <c r="J50" s="50" t="s">
        <v>1126</v>
      </c>
      <c r="K50" s="50" t="s">
        <v>951</v>
      </c>
      <c r="L50" s="46"/>
      <c r="M50" s="46"/>
      <c r="N50" s="46"/>
    </row>
    <row r="51" spans="1:14" ht="30" customHeight="1">
      <c r="A51" s="43">
        <v>40</v>
      </c>
      <c r="B51" s="43" t="str">
        <f t="shared" si="0"/>
        <v/>
      </c>
      <c r="C51" s="43" t="str">
        <f t="shared" si="1"/>
        <v>（１５）</v>
      </c>
      <c r="D51" s="43">
        <f t="shared" si="2"/>
        <v>40</v>
      </c>
      <c r="E51" s="49" t="s">
        <v>715</v>
      </c>
      <c r="F51" s="48" t="s">
        <v>1127</v>
      </c>
      <c r="G51" s="50" t="s">
        <v>953</v>
      </c>
      <c r="H51" s="50" t="s">
        <v>496</v>
      </c>
      <c r="I51" s="50" t="s">
        <v>952</v>
      </c>
      <c r="J51" s="50" t="s">
        <v>1126</v>
      </c>
      <c r="K51" s="50" t="s">
        <v>951</v>
      </c>
      <c r="L51" s="46"/>
      <c r="M51" s="46"/>
      <c r="N51" s="46"/>
    </row>
    <row r="52" spans="1:14" ht="30" customHeight="1">
      <c r="A52" s="43">
        <v>41</v>
      </c>
      <c r="B52" s="43" t="str">
        <f t="shared" si="0"/>
        <v/>
      </c>
      <c r="C52" s="43" t="str">
        <f t="shared" si="1"/>
        <v>（１６）</v>
      </c>
      <c r="D52" s="43">
        <f t="shared" si="2"/>
        <v>41</v>
      </c>
      <c r="E52" s="49" t="s">
        <v>713</v>
      </c>
      <c r="F52" s="48" t="s">
        <v>465</v>
      </c>
      <c r="G52" s="50" t="s">
        <v>948</v>
      </c>
      <c r="H52" s="50" t="s">
        <v>636</v>
      </c>
      <c r="I52" s="50" t="s">
        <v>947</v>
      </c>
      <c r="J52" s="50" t="s">
        <v>946</v>
      </c>
      <c r="K52" s="46"/>
      <c r="L52" s="46"/>
      <c r="M52" s="46"/>
      <c r="N52" s="46"/>
    </row>
    <row r="53" spans="1:14" ht="30" customHeight="1">
      <c r="A53" s="43">
        <v>42</v>
      </c>
      <c r="B53" s="43" t="str">
        <f t="shared" si="0"/>
        <v/>
      </c>
      <c r="C53" s="43" t="str">
        <f t="shared" si="1"/>
        <v>（１７）</v>
      </c>
      <c r="D53" s="43">
        <f t="shared" si="2"/>
        <v>42</v>
      </c>
      <c r="E53" s="49" t="s">
        <v>460</v>
      </c>
      <c r="F53" s="48" t="s">
        <v>1125</v>
      </c>
      <c r="G53" s="50" t="s">
        <v>375</v>
      </c>
      <c r="H53" s="50" t="s">
        <v>374</v>
      </c>
      <c r="I53" s="50" t="s">
        <v>462</v>
      </c>
      <c r="J53" s="50" t="s">
        <v>461</v>
      </c>
      <c r="K53" s="46"/>
      <c r="L53" s="46"/>
      <c r="M53" s="46"/>
      <c r="N53" s="46"/>
    </row>
    <row r="54" spans="1:14" ht="30" customHeight="1">
      <c r="A54" s="43">
        <v>43</v>
      </c>
      <c r="B54" s="43" t="str">
        <f t="shared" si="0"/>
        <v/>
      </c>
      <c r="C54" s="43" t="str">
        <f t="shared" si="1"/>
        <v>（１８）</v>
      </c>
      <c r="D54" s="43">
        <f t="shared" si="2"/>
        <v>43</v>
      </c>
      <c r="E54" s="49" t="s">
        <v>458</v>
      </c>
      <c r="F54" s="48" t="s">
        <v>1124</v>
      </c>
      <c r="G54" s="50" t="s">
        <v>943</v>
      </c>
      <c r="H54" s="50" t="s">
        <v>942</v>
      </c>
      <c r="I54" s="50" t="s">
        <v>941</v>
      </c>
      <c r="J54" s="50" t="s">
        <v>940</v>
      </c>
      <c r="K54" s="46"/>
      <c r="L54" s="46"/>
      <c r="M54" s="46"/>
      <c r="N54" s="46"/>
    </row>
    <row r="55" spans="1:14" ht="30" customHeight="1">
      <c r="A55" s="43">
        <v>44</v>
      </c>
      <c r="B55" s="43" t="str">
        <f t="shared" si="0"/>
        <v/>
      </c>
      <c r="C55" s="43" t="str">
        <f t="shared" si="1"/>
        <v>（１９）</v>
      </c>
      <c r="D55" s="43">
        <f t="shared" si="2"/>
        <v>44</v>
      </c>
      <c r="E55" s="49" t="s">
        <v>452</v>
      </c>
      <c r="F55" s="48" t="s">
        <v>718</v>
      </c>
      <c r="G55" s="50" t="s">
        <v>943</v>
      </c>
      <c r="H55" s="50" t="s">
        <v>942</v>
      </c>
      <c r="I55" s="50" t="s">
        <v>941</v>
      </c>
      <c r="J55" s="50" t="s">
        <v>940</v>
      </c>
      <c r="K55" s="46"/>
      <c r="L55" s="46"/>
      <c r="M55" s="46"/>
      <c r="N55" s="46"/>
    </row>
    <row r="56" spans="1:14" ht="30" customHeight="1">
      <c r="A56" s="43">
        <v>45</v>
      </c>
      <c r="B56" s="43" t="str">
        <f t="shared" si="0"/>
        <v/>
      </c>
      <c r="C56" s="43" t="str">
        <f t="shared" si="1"/>
        <v>（２０）</v>
      </c>
      <c r="D56" s="43">
        <f t="shared" si="2"/>
        <v>45</v>
      </c>
      <c r="E56" s="49" t="s">
        <v>446</v>
      </c>
      <c r="F56" s="48" t="s">
        <v>1254</v>
      </c>
      <c r="G56" s="50" t="s">
        <v>1122</v>
      </c>
      <c r="H56" s="50" t="s">
        <v>1253</v>
      </c>
      <c r="I56" s="50" t="s">
        <v>1252</v>
      </c>
      <c r="J56" s="50" t="s">
        <v>1251</v>
      </c>
      <c r="K56" s="46"/>
      <c r="L56" s="46"/>
      <c r="M56" s="46"/>
      <c r="N56" s="46"/>
    </row>
    <row r="57" spans="1:14" ht="30" customHeight="1">
      <c r="A57" s="43">
        <v>46</v>
      </c>
      <c r="B57" s="43" t="str">
        <f t="shared" si="0"/>
        <v/>
      </c>
      <c r="C57" s="43" t="str">
        <f t="shared" si="1"/>
        <v>（２１）</v>
      </c>
      <c r="D57" s="43">
        <f t="shared" si="2"/>
        <v>46</v>
      </c>
      <c r="E57" s="49" t="s">
        <v>444</v>
      </c>
      <c r="F57" s="54" t="s">
        <v>1118</v>
      </c>
      <c r="G57" s="50" t="s">
        <v>1250</v>
      </c>
      <c r="H57" s="50" t="s">
        <v>1249</v>
      </c>
      <c r="I57" s="50" t="s">
        <v>1248</v>
      </c>
      <c r="J57" s="50" t="s">
        <v>1111</v>
      </c>
      <c r="K57" s="50" t="s">
        <v>1110</v>
      </c>
      <c r="L57" s="46"/>
      <c r="M57" s="46"/>
      <c r="N57" s="46"/>
    </row>
    <row r="58" spans="1:14" ht="30" customHeight="1">
      <c r="B58" s="43" t="str">
        <f t="shared" si="0"/>
        <v/>
      </c>
      <c r="C58" s="43" t="str">
        <f t="shared" si="1"/>
        <v/>
      </c>
      <c r="D58" s="43" t="str">
        <f t="shared" si="2"/>
        <v/>
      </c>
      <c r="E58" s="310" t="s">
        <v>1095</v>
      </c>
      <c r="F58" s="311"/>
      <c r="G58" s="311"/>
      <c r="H58" s="311"/>
      <c r="I58" s="311"/>
      <c r="J58" s="311"/>
      <c r="K58" s="311"/>
      <c r="L58" s="311"/>
      <c r="M58" s="311"/>
      <c r="N58" s="312"/>
    </row>
    <row r="59" spans="1:14" ht="30" customHeight="1">
      <c r="A59" s="43">
        <v>47</v>
      </c>
      <c r="B59" s="43" t="str">
        <f t="shared" si="0"/>
        <v/>
      </c>
      <c r="C59" s="43" t="str">
        <f t="shared" si="1"/>
        <v>（２２）</v>
      </c>
      <c r="D59" s="43">
        <f t="shared" si="2"/>
        <v>47</v>
      </c>
      <c r="E59" s="49" t="s">
        <v>439</v>
      </c>
      <c r="F59" s="92" t="s">
        <v>1247</v>
      </c>
      <c r="G59" s="50" t="s">
        <v>284</v>
      </c>
      <c r="H59" s="50" t="s">
        <v>283</v>
      </c>
      <c r="I59" s="50" t="s">
        <v>282</v>
      </c>
      <c r="J59" s="50" t="s">
        <v>281</v>
      </c>
      <c r="K59" s="46"/>
      <c r="L59" s="46"/>
      <c r="M59" s="46"/>
      <c r="N59" s="46"/>
    </row>
    <row r="60" spans="1:14" ht="30" customHeight="1">
      <c r="A60" s="43">
        <v>48</v>
      </c>
      <c r="B60" s="43" t="str">
        <f t="shared" si="0"/>
        <v/>
      </c>
      <c r="C60" s="43" t="str">
        <f t="shared" si="1"/>
        <v>（２３）</v>
      </c>
      <c r="D60" s="43">
        <f t="shared" si="2"/>
        <v>48</v>
      </c>
      <c r="E60" s="49" t="s">
        <v>686</v>
      </c>
      <c r="F60" s="48" t="s">
        <v>1246</v>
      </c>
      <c r="G60" s="50" t="s">
        <v>284</v>
      </c>
      <c r="H60" s="50" t="s">
        <v>283</v>
      </c>
      <c r="I60" s="50" t="s">
        <v>282</v>
      </c>
      <c r="J60" s="50" t="s">
        <v>281</v>
      </c>
      <c r="K60" s="46"/>
      <c r="L60" s="46"/>
      <c r="M60" s="46"/>
      <c r="N60" s="46"/>
    </row>
    <row r="61" spans="1:14" ht="30" customHeight="1">
      <c r="A61" s="43">
        <v>49</v>
      </c>
      <c r="B61" s="43" t="str">
        <f t="shared" si="0"/>
        <v/>
      </c>
      <c r="C61" s="43" t="str">
        <f t="shared" si="1"/>
        <v>（２４）</v>
      </c>
      <c r="D61" s="43">
        <f t="shared" si="2"/>
        <v>49</v>
      </c>
      <c r="E61" s="49" t="s">
        <v>427</v>
      </c>
      <c r="F61" s="48" t="s">
        <v>1245</v>
      </c>
      <c r="G61" s="50" t="s">
        <v>284</v>
      </c>
      <c r="H61" s="50" t="s">
        <v>283</v>
      </c>
      <c r="I61" s="50" t="s">
        <v>282</v>
      </c>
      <c r="J61" s="50" t="s">
        <v>281</v>
      </c>
      <c r="K61" s="46"/>
      <c r="L61" s="46"/>
      <c r="M61" s="46"/>
      <c r="N61" s="46"/>
    </row>
    <row r="62" spans="1:14" ht="30" customHeight="1">
      <c r="A62" s="43">
        <v>50</v>
      </c>
      <c r="B62" s="43" t="str">
        <f t="shared" si="0"/>
        <v/>
      </c>
      <c r="C62" s="43" t="str">
        <f t="shared" si="1"/>
        <v>（２５）</v>
      </c>
      <c r="D62" s="43">
        <f t="shared" si="2"/>
        <v>50</v>
      </c>
      <c r="E62" s="49" t="s">
        <v>421</v>
      </c>
      <c r="F62" s="48" t="s">
        <v>1244</v>
      </c>
      <c r="G62" s="50" t="s">
        <v>284</v>
      </c>
      <c r="H62" s="50" t="s">
        <v>283</v>
      </c>
      <c r="I62" s="50" t="s">
        <v>282</v>
      </c>
      <c r="J62" s="50" t="s">
        <v>281</v>
      </c>
      <c r="K62" s="46"/>
      <c r="L62" s="46"/>
      <c r="M62" s="46"/>
      <c r="N62" s="46"/>
    </row>
    <row r="63" spans="1:14" ht="30" customHeight="1">
      <c r="A63" s="43">
        <v>51</v>
      </c>
      <c r="B63" s="43" t="str">
        <f t="shared" si="0"/>
        <v/>
      </c>
      <c r="C63" s="43" t="str">
        <f t="shared" si="1"/>
        <v>（２６）</v>
      </c>
      <c r="D63" s="43">
        <f t="shared" si="2"/>
        <v>51</v>
      </c>
      <c r="E63" s="49" t="s">
        <v>419</v>
      </c>
      <c r="F63" s="48" t="s">
        <v>1243</v>
      </c>
      <c r="G63" s="50" t="s">
        <v>284</v>
      </c>
      <c r="H63" s="50" t="s">
        <v>283</v>
      </c>
      <c r="I63" s="50" t="s">
        <v>282</v>
      </c>
      <c r="J63" s="50" t="s">
        <v>281</v>
      </c>
      <c r="K63" s="46"/>
      <c r="L63" s="46"/>
      <c r="M63" s="46"/>
      <c r="N63" s="46"/>
    </row>
    <row r="64" spans="1:14" ht="30" customHeight="1">
      <c r="A64" s="43">
        <v>52</v>
      </c>
      <c r="B64" s="43" t="str">
        <f t="shared" si="0"/>
        <v/>
      </c>
      <c r="C64" s="43" t="str">
        <f t="shared" si="1"/>
        <v>（２７）</v>
      </c>
      <c r="D64" s="43">
        <f t="shared" si="2"/>
        <v>52</v>
      </c>
      <c r="E64" s="49" t="s">
        <v>413</v>
      </c>
      <c r="F64" s="48" t="s">
        <v>1242</v>
      </c>
      <c r="G64" s="50" t="s">
        <v>284</v>
      </c>
      <c r="H64" s="50" t="s">
        <v>283</v>
      </c>
      <c r="I64" s="50" t="s">
        <v>282</v>
      </c>
      <c r="J64" s="50" t="s">
        <v>281</v>
      </c>
      <c r="K64" s="46"/>
      <c r="L64" s="46"/>
      <c r="M64" s="46"/>
      <c r="N64" s="46"/>
    </row>
    <row r="65" spans="1:14" ht="30" customHeight="1">
      <c r="A65" s="43">
        <v>53</v>
      </c>
      <c r="B65" s="43" t="str">
        <f t="shared" si="0"/>
        <v/>
      </c>
      <c r="C65" s="43" t="str">
        <f t="shared" si="1"/>
        <v>（２８）</v>
      </c>
      <c r="D65" s="43">
        <f t="shared" si="2"/>
        <v>53</v>
      </c>
      <c r="E65" s="49" t="s">
        <v>407</v>
      </c>
      <c r="F65" s="48" t="s">
        <v>1241</v>
      </c>
      <c r="G65" s="50" t="s">
        <v>284</v>
      </c>
      <c r="H65" s="50" t="s">
        <v>283</v>
      </c>
      <c r="I65" s="50" t="s">
        <v>282</v>
      </c>
      <c r="J65" s="50" t="s">
        <v>281</v>
      </c>
      <c r="K65" s="46"/>
      <c r="L65" s="46"/>
      <c r="M65" s="46"/>
      <c r="N65" s="46"/>
    </row>
    <row r="66" spans="1:14" ht="30" customHeight="1">
      <c r="A66" s="43">
        <v>54</v>
      </c>
      <c r="B66" s="43" t="str">
        <f t="shared" si="0"/>
        <v/>
      </c>
      <c r="C66" s="43" t="str">
        <f t="shared" si="1"/>
        <v>（２９）</v>
      </c>
      <c r="D66" s="43">
        <f t="shared" si="2"/>
        <v>54</v>
      </c>
      <c r="E66" s="49" t="s">
        <v>679</v>
      </c>
      <c r="F66" s="48" t="s">
        <v>1240</v>
      </c>
      <c r="G66" s="50" t="s">
        <v>284</v>
      </c>
      <c r="H66" s="50" t="s">
        <v>283</v>
      </c>
      <c r="I66" s="50" t="s">
        <v>282</v>
      </c>
      <c r="J66" s="50" t="s">
        <v>281</v>
      </c>
      <c r="K66" s="46"/>
      <c r="L66" s="46"/>
      <c r="M66" s="46"/>
      <c r="N66" s="46"/>
    </row>
    <row r="67" spans="1:14" ht="30" customHeight="1">
      <c r="A67" s="43">
        <v>55</v>
      </c>
      <c r="B67" s="43" t="str">
        <f t="shared" si="0"/>
        <v/>
      </c>
      <c r="C67" s="43" t="str">
        <f t="shared" si="1"/>
        <v>（３０）</v>
      </c>
      <c r="D67" s="43">
        <f t="shared" si="2"/>
        <v>55</v>
      </c>
      <c r="E67" s="49" t="s">
        <v>398</v>
      </c>
      <c r="F67" s="48" t="s">
        <v>1239</v>
      </c>
      <c r="G67" s="50" t="s">
        <v>284</v>
      </c>
      <c r="H67" s="50" t="s">
        <v>283</v>
      </c>
      <c r="I67" s="50" t="s">
        <v>282</v>
      </c>
      <c r="J67" s="50" t="s">
        <v>281</v>
      </c>
      <c r="K67" s="46"/>
      <c r="L67" s="46"/>
      <c r="M67" s="46"/>
      <c r="N67" s="46"/>
    </row>
    <row r="68" spans="1:14" ht="30" customHeight="1">
      <c r="A68" s="43">
        <v>56</v>
      </c>
      <c r="B68" s="43" t="str">
        <f t="shared" si="0"/>
        <v/>
      </c>
      <c r="C68" s="43" t="str">
        <f t="shared" si="1"/>
        <v>（３１）</v>
      </c>
      <c r="D68" s="43">
        <f t="shared" si="2"/>
        <v>56</v>
      </c>
      <c r="E68" s="49" t="s">
        <v>396</v>
      </c>
      <c r="F68" s="95" t="s">
        <v>1238</v>
      </c>
      <c r="G68" s="50" t="s">
        <v>284</v>
      </c>
      <c r="H68" s="50" t="s">
        <v>283</v>
      </c>
      <c r="I68" s="50" t="s">
        <v>282</v>
      </c>
      <c r="J68" s="50" t="s">
        <v>281</v>
      </c>
      <c r="K68" s="46"/>
      <c r="L68" s="46"/>
      <c r="M68" s="46"/>
      <c r="N68" s="46"/>
    </row>
    <row r="69" spans="1:14" ht="30" customHeight="1">
      <c r="A69" s="43">
        <v>57</v>
      </c>
      <c r="B69" s="43" t="str">
        <f t="shared" si="0"/>
        <v/>
      </c>
      <c r="C69" s="43" t="str">
        <f t="shared" si="1"/>
        <v>（３２）</v>
      </c>
      <c r="D69" s="43">
        <f t="shared" si="2"/>
        <v>57</v>
      </c>
      <c r="E69" s="49" t="s">
        <v>394</v>
      </c>
      <c r="F69" s="48" t="s">
        <v>1237</v>
      </c>
      <c r="G69" s="50" t="s">
        <v>284</v>
      </c>
      <c r="H69" s="50" t="s">
        <v>283</v>
      </c>
      <c r="I69" s="50" t="s">
        <v>282</v>
      </c>
      <c r="J69" s="50" t="s">
        <v>281</v>
      </c>
      <c r="K69" s="46"/>
      <c r="L69" s="46"/>
      <c r="M69" s="46"/>
      <c r="N69" s="46"/>
    </row>
    <row r="70" spans="1:14" ht="30" customHeight="1">
      <c r="A70" s="43">
        <v>58</v>
      </c>
      <c r="B70" s="43" t="str">
        <f t="shared" si="0"/>
        <v/>
      </c>
      <c r="C70" s="43" t="str">
        <f t="shared" si="1"/>
        <v>（３３）</v>
      </c>
      <c r="D70" s="43">
        <f t="shared" si="2"/>
        <v>58</v>
      </c>
      <c r="E70" s="49" t="s">
        <v>392</v>
      </c>
      <c r="F70" s="48" t="s">
        <v>1236</v>
      </c>
      <c r="G70" s="50" t="s">
        <v>284</v>
      </c>
      <c r="H70" s="50" t="s">
        <v>283</v>
      </c>
      <c r="I70" s="50" t="s">
        <v>282</v>
      </c>
      <c r="J70" s="50" t="s">
        <v>281</v>
      </c>
      <c r="K70" s="46"/>
      <c r="L70" s="46"/>
      <c r="M70" s="46"/>
      <c r="N70" s="46"/>
    </row>
    <row r="71" spans="1:14" ht="30" customHeight="1">
      <c r="B71" s="43" t="str">
        <f t="shared" si="0"/>
        <v/>
      </c>
      <c r="C71" s="43" t="str">
        <f t="shared" si="1"/>
        <v/>
      </c>
      <c r="D71" s="43" t="str">
        <f t="shared" si="2"/>
        <v/>
      </c>
      <c r="E71" s="307" t="s">
        <v>1235</v>
      </c>
      <c r="F71" s="308"/>
      <c r="G71" s="308"/>
      <c r="H71" s="308"/>
      <c r="I71" s="308"/>
      <c r="J71" s="308"/>
      <c r="K71" s="308"/>
      <c r="L71" s="308"/>
      <c r="M71" s="308"/>
      <c r="N71" s="309"/>
    </row>
    <row r="72" spans="1:14" ht="30" customHeight="1">
      <c r="A72" s="43">
        <v>59</v>
      </c>
      <c r="B72" s="43" t="str">
        <f t="shared" si="0"/>
        <v/>
      </c>
      <c r="C72" s="43" t="str">
        <f t="shared" si="1"/>
        <v>（３４）</v>
      </c>
      <c r="D72" s="43">
        <f t="shared" si="2"/>
        <v>59</v>
      </c>
      <c r="E72" s="49" t="s">
        <v>1234</v>
      </c>
      <c r="F72" s="48" t="s">
        <v>1081</v>
      </c>
      <c r="G72" s="50" t="s">
        <v>437</v>
      </c>
      <c r="H72" s="50" t="s">
        <v>436</v>
      </c>
      <c r="I72" s="50" t="s">
        <v>435</v>
      </c>
      <c r="J72" s="50" t="s">
        <v>434</v>
      </c>
      <c r="K72" s="46"/>
      <c r="L72" s="46"/>
      <c r="M72" s="46"/>
      <c r="N72" s="46"/>
    </row>
    <row r="73" spans="1:14" ht="30" customHeight="1">
      <c r="A73" s="43">
        <v>60</v>
      </c>
      <c r="B73" s="43" t="str">
        <f t="shared" ref="B73:B106" si="3">IF(A73&lt;&gt;"",B72,IF(ISERROR(FIND("　",E73)),E73,""))</f>
        <v/>
      </c>
      <c r="C73" s="43" t="str">
        <f t="shared" ref="C73:C106" si="4">IF(A73&lt;&gt;"", B73&amp;E73, "")</f>
        <v>（３５）</v>
      </c>
      <c r="D73" s="43">
        <f t="shared" ref="D73:D106" si="5">IF(A73=0,"",A73)</f>
        <v>60</v>
      </c>
      <c r="E73" s="49" t="s">
        <v>388</v>
      </c>
      <c r="F73" s="48" t="s">
        <v>1233</v>
      </c>
      <c r="G73" s="50" t="s">
        <v>431</v>
      </c>
      <c r="H73" s="50" t="s">
        <v>430</v>
      </c>
      <c r="I73" s="50" t="s">
        <v>429</v>
      </c>
      <c r="J73" s="50" t="s">
        <v>428</v>
      </c>
      <c r="K73" s="46"/>
      <c r="L73" s="46"/>
      <c r="M73" s="46"/>
      <c r="N73" s="46"/>
    </row>
    <row r="74" spans="1:14" ht="30" customHeight="1">
      <c r="A74" s="43">
        <v>61</v>
      </c>
      <c r="B74" s="43" t="str">
        <f t="shared" si="3"/>
        <v/>
      </c>
      <c r="C74" s="43" t="str">
        <f t="shared" si="4"/>
        <v>（３６）</v>
      </c>
      <c r="D74" s="43">
        <f t="shared" si="5"/>
        <v>61</v>
      </c>
      <c r="E74" s="49" t="s">
        <v>386</v>
      </c>
      <c r="F74" s="48" t="s">
        <v>1204</v>
      </c>
      <c r="G74" s="50" t="s">
        <v>1078</v>
      </c>
      <c r="H74" s="50" t="s">
        <v>1077</v>
      </c>
      <c r="I74" s="50" t="s">
        <v>1076</v>
      </c>
      <c r="J74" s="50" t="s">
        <v>1075</v>
      </c>
      <c r="K74" s="46"/>
      <c r="L74" s="46"/>
      <c r="M74" s="46"/>
      <c r="N74" s="46"/>
    </row>
    <row r="75" spans="1:14" ht="30" customHeight="1">
      <c r="A75" s="43">
        <v>62</v>
      </c>
      <c r="B75" s="43" t="str">
        <f t="shared" si="3"/>
        <v/>
      </c>
      <c r="C75" s="43" t="str">
        <f t="shared" si="4"/>
        <v>（３７）</v>
      </c>
      <c r="D75" s="43">
        <f t="shared" si="5"/>
        <v>62</v>
      </c>
      <c r="E75" s="49" t="s">
        <v>657</v>
      </c>
      <c r="F75" s="48" t="s">
        <v>1074</v>
      </c>
      <c r="G75" s="50" t="s">
        <v>935</v>
      </c>
      <c r="H75" s="50" t="s">
        <v>934</v>
      </c>
      <c r="I75" s="50" t="s">
        <v>933</v>
      </c>
      <c r="J75" s="50" t="s">
        <v>932</v>
      </c>
      <c r="K75" s="46"/>
      <c r="L75" s="46"/>
      <c r="M75" s="46"/>
      <c r="N75" s="46"/>
    </row>
    <row r="76" spans="1:14" ht="30" customHeight="1">
      <c r="A76" s="43">
        <v>63</v>
      </c>
      <c r="B76" s="43" t="str">
        <f t="shared" si="3"/>
        <v/>
      </c>
      <c r="C76" s="43" t="str">
        <f t="shared" si="4"/>
        <v>（３８）</v>
      </c>
      <c r="D76" s="43">
        <f t="shared" si="5"/>
        <v>63</v>
      </c>
      <c r="E76" s="49" t="s">
        <v>377</v>
      </c>
      <c r="F76" s="48" t="s">
        <v>1073</v>
      </c>
      <c r="G76" s="50" t="s">
        <v>417</v>
      </c>
      <c r="H76" s="50" t="s">
        <v>416</v>
      </c>
      <c r="I76" s="50" t="s">
        <v>415</v>
      </c>
      <c r="J76" s="50" t="s">
        <v>414</v>
      </c>
      <c r="K76" s="46"/>
      <c r="L76" s="46"/>
      <c r="M76" s="46"/>
      <c r="N76" s="46"/>
    </row>
    <row r="77" spans="1:14" ht="30" customHeight="1">
      <c r="B77" s="43" t="str">
        <f t="shared" si="3"/>
        <v/>
      </c>
      <c r="C77" s="43" t="str">
        <f t="shared" si="4"/>
        <v/>
      </c>
      <c r="D77" s="43" t="str">
        <f t="shared" si="5"/>
        <v/>
      </c>
      <c r="E77" s="307" t="s">
        <v>1232</v>
      </c>
      <c r="F77" s="308"/>
      <c r="G77" s="308"/>
      <c r="H77" s="308"/>
      <c r="I77" s="308"/>
      <c r="J77" s="308"/>
      <c r="K77" s="308"/>
      <c r="L77" s="308"/>
      <c r="M77" s="308"/>
      <c r="N77" s="309"/>
    </row>
    <row r="78" spans="1:14" ht="30" customHeight="1">
      <c r="A78" s="43">
        <v>64</v>
      </c>
      <c r="B78" s="43" t="str">
        <f t="shared" si="3"/>
        <v/>
      </c>
      <c r="C78" s="43" t="str">
        <f t="shared" si="4"/>
        <v>（３９）</v>
      </c>
      <c r="D78" s="43">
        <f t="shared" si="5"/>
        <v>64</v>
      </c>
      <c r="E78" s="49" t="s">
        <v>371</v>
      </c>
      <c r="F78" s="48" t="s">
        <v>1231</v>
      </c>
      <c r="G78" s="50" t="s">
        <v>384</v>
      </c>
      <c r="H78" s="50" t="s">
        <v>383</v>
      </c>
      <c r="I78" s="50" t="s">
        <v>382</v>
      </c>
      <c r="J78" s="50" t="s">
        <v>381</v>
      </c>
      <c r="K78" s="46"/>
      <c r="L78" s="46"/>
      <c r="M78" s="46"/>
      <c r="N78" s="46"/>
    </row>
    <row r="79" spans="1:14" ht="30" customHeight="1">
      <c r="A79" s="43">
        <v>65</v>
      </c>
      <c r="B79" s="43" t="str">
        <f t="shared" si="3"/>
        <v/>
      </c>
      <c r="C79" s="43" t="str">
        <f t="shared" si="4"/>
        <v>（４０）</v>
      </c>
      <c r="D79" s="43">
        <f t="shared" si="5"/>
        <v>65</v>
      </c>
      <c r="E79" s="49" t="s">
        <v>368</v>
      </c>
      <c r="F79" s="48" t="s">
        <v>1070</v>
      </c>
      <c r="G79" s="50" t="s">
        <v>384</v>
      </c>
      <c r="H79" s="50" t="s">
        <v>383</v>
      </c>
      <c r="I79" s="50" t="s">
        <v>382</v>
      </c>
      <c r="J79" s="50" t="s">
        <v>381</v>
      </c>
      <c r="K79" s="46"/>
      <c r="L79" s="46"/>
      <c r="M79" s="46"/>
      <c r="N79" s="46"/>
    </row>
    <row r="80" spans="1:14" ht="30" customHeight="1">
      <c r="A80" s="43">
        <v>66</v>
      </c>
      <c r="B80" s="43" t="str">
        <f t="shared" si="3"/>
        <v/>
      </c>
      <c r="C80" s="43" t="str">
        <f t="shared" si="4"/>
        <v>（４１）</v>
      </c>
      <c r="D80" s="43">
        <f t="shared" si="5"/>
        <v>66</v>
      </c>
      <c r="E80" s="49" t="s">
        <v>366</v>
      </c>
      <c r="F80" s="48" t="s">
        <v>1069</v>
      </c>
      <c r="G80" s="50" t="s">
        <v>384</v>
      </c>
      <c r="H80" s="50" t="s">
        <v>383</v>
      </c>
      <c r="I80" s="50" t="s">
        <v>382</v>
      </c>
      <c r="J80" s="50" t="s">
        <v>381</v>
      </c>
      <c r="K80" s="46"/>
      <c r="L80" s="46"/>
      <c r="M80" s="46"/>
      <c r="N80" s="46"/>
    </row>
    <row r="81" spans="1:15" ht="30" customHeight="1">
      <c r="A81" s="43">
        <v>67</v>
      </c>
      <c r="B81" s="43" t="str">
        <f t="shared" si="3"/>
        <v/>
      </c>
      <c r="C81" s="43" t="str">
        <f t="shared" si="4"/>
        <v>（４２）</v>
      </c>
      <c r="D81" s="43">
        <f t="shared" si="5"/>
        <v>67</v>
      </c>
      <c r="E81" s="49" t="s">
        <v>356</v>
      </c>
      <c r="F81" s="56" t="s">
        <v>1068</v>
      </c>
      <c r="G81" s="50" t="s">
        <v>384</v>
      </c>
      <c r="H81" s="50" t="s">
        <v>383</v>
      </c>
      <c r="I81" s="50" t="s">
        <v>382</v>
      </c>
      <c r="J81" s="50" t="s">
        <v>381</v>
      </c>
      <c r="K81" s="46"/>
      <c r="L81" s="46"/>
      <c r="M81" s="46"/>
      <c r="N81" s="46"/>
    </row>
    <row r="82" spans="1:15" ht="30" customHeight="1">
      <c r="A82" s="43">
        <v>68</v>
      </c>
      <c r="B82" s="43" t="str">
        <f t="shared" si="3"/>
        <v/>
      </c>
      <c r="C82" s="43" t="str">
        <f t="shared" si="4"/>
        <v>（４３）</v>
      </c>
      <c r="D82" s="43">
        <f t="shared" si="5"/>
        <v>68</v>
      </c>
      <c r="E82" s="49" t="s">
        <v>349</v>
      </c>
      <c r="F82" s="48" t="s">
        <v>1230</v>
      </c>
      <c r="G82" s="50" t="s">
        <v>384</v>
      </c>
      <c r="H82" s="50" t="s">
        <v>383</v>
      </c>
      <c r="I82" s="50" t="s">
        <v>382</v>
      </c>
      <c r="J82" s="50" t="s">
        <v>381</v>
      </c>
      <c r="K82" s="46"/>
      <c r="L82" s="46"/>
      <c r="M82" s="46"/>
      <c r="N82" s="46"/>
    </row>
    <row r="83" spans="1:15" ht="30" customHeight="1">
      <c r="A83" s="43">
        <v>69</v>
      </c>
      <c r="B83" s="43" t="str">
        <f t="shared" si="3"/>
        <v/>
      </c>
      <c r="C83" s="43" t="str">
        <f t="shared" si="4"/>
        <v>（４４）</v>
      </c>
      <c r="D83" s="43">
        <f t="shared" si="5"/>
        <v>69</v>
      </c>
      <c r="E83" s="49" t="s">
        <v>341</v>
      </c>
      <c r="F83" s="48" t="s">
        <v>1066</v>
      </c>
      <c r="G83" s="50" t="s">
        <v>384</v>
      </c>
      <c r="H83" s="50" t="s">
        <v>383</v>
      </c>
      <c r="I83" s="50" t="s">
        <v>382</v>
      </c>
      <c r="J83" s="50" t="s">
        <v>381</v>
      </c>
      <c r="K83" s="46"/>
      <c r="L83" s="46"/>
      <c r="M83" s="46"/>
      <c r="N83" s="46"/>
    </row>
    <row r="84" spans="1:15" ht="30" customHeight="1">
      <c r="A84" s="43">
        <v>70</v>
      </c>
      <c r="B84" s="43" t="str">
        <f t="shared" si="3"/>
        <v/>
      </c>
      <c r="C84" s="43" t="str">
        <f t="shared" si="4"/>
        <v>（４５）</v>
      </c>
      <c r="D84" s="43">
        <f t="shared" si="5"/>
        <v>70</v>
      </c>
      <c r="E84" s="49" t="s">
        <v>337</v>
      </c>
      <c r="F84" s="48" t="s">
        <v>1065</v>
      </c>
      <c r="G84" s="50" t="s">
        <v>384</v>
      </c>
      <c r="H84" s="50" t="s">
        <v>383</v>
      </c>
      <c r="I84" s="50" t="s">
        <v>382</v>
      </c>
      <c r="J84" s="50" t="s">
        <v>381</v>
      </c>
      <c r="K84" s="46"/>
      <c r="L84" s="46"/>
      <c r="M84" s="46"/>
      <c r="N84" s="46"/>
    </row>
    <row r="85" spans="1:15" ht="30" customHeight="1">
      <c r="A85" s="43">
        <v>71</v>
      </c>
      <c r="B85" s="43" t="str">
        <f t="shared" si="3"/>
        <v/>
      </c>
      <c r="C85" s="43" t="str">
        <f t="shared" si="4"/>
        <v>（４６）</v>
      </c>
      <c r="D85" s="43">
        <f t="shared" si="5"/>
        <v>71</v>
      </c>
      <c r="E85" s="49" t="s">
        <v>334</v>
      </c>
      <c r="F85" s="48" t="s">
        <v>1229</v>
      </c>
      <c r="G85" s="50" t="s">
        <v>384</v>
      </c>
      <c r="H85" s="50" t="s">
        <v>383</v>
      </c>
      <c r="I85" s="50" t="s">
        <v>382</v>
      </c>
      <c r="J85" s="50" t="s">
        <v>381</v>
      </c>
      <c r="K85" s="46"/>
      <c r="L85" s="46"/>
      <c r="M85" s="46"/>
      <c r="N85" s="46"/>
    </row>
    <row r="86" spans="1:15" ht="30" customHeight="1">
      <c r="B86" s="43" t="str">
        <f t="shared" si="3"/>
        <v/>
      </c>
      <c r="C86" s="43" t="str">
        <f t="shared" si="4"/>
        <v/>
      </c>
      <c r="D86" s="43" t="str">
        <f t="shared" si="5"/>
        <v/>
      </c>
      <c r="E86" s="304" t="s">
        <v>1199</v>
      </c>
      <c r="F86" s="305"/>
      <c r="G86" s="305"/>
      <c r="H86" s="305"/>
      <c r="I86" s="305"/>
      <c r="J86" s="305"/>
      <c r="K86" s="305"/>
      <c r="L86" s="305"/>
      <c r="M86" s="305"/>
      <c r="N86" s="306"/>
    </row>
    <row r="87" spans="1:15" ht="30" customHeight="1">
      <c r="A87" s="43">
        <v>72</v>
      </c>
      <c r="B87" s="43" t="str">
        <f t="shared" si="3"/>
        <v/>
      </c>
      <c r="C87" s="43" t="str">
        <f t="shared" si="4"/>
        <v>（４７）</v>
      </c>
      <c r="D87" s="43">
        <f t="shared" si="5"/>
        <v>72</v>
      </c>
      <c r="E87" s="49" t="s">
        <v>638</v>
      </c>
      <c r="F87" s="48" t="s">
        <v>1059</v>
      </c>
      <c r="G87" s="50" t="s">
        <v>375</v>
      </c>
      <c r="H87" s="50" t="s">
        <v>374</v>
      </c>
      <c r="I87" s="50" t="s">
        <v>373</v>
      </c>
      <c r="J87" s="50" t="s">
        <v>372</v>
      </c>
      <c r="K87" s="46"/>
      <c r="L87" s="46"/>
      <c r="M87" s="46"/>
      <c r="N87" s="46"/>
    </row>
    <row r="88" spans="1:15" ht="30" customHeight="1">
      <c r="A88" s="43">
        <v>73</v>
      </c>
      <c r="B88" s="43" t="str">
        <f t="shared" si="3"/>
        <v/>
      </c>
      <c r="C88" s="43" t="str">
        <f t="shared" si="4"/>
        <v>（４８）</v>
      </c>
      <c r="D88" s="43">
        <f t="shared" si="5"/>
        <v>73</v>
      </c>
      <c r="E88" s="49" t="s">
        <v>321</v>
      </c>
      <c r="F88" s="48" t="s">
        <v>1058</v>
      </c>
      <c r="G88" s="50" t="s">
        <v>375</v>
      </c>
      <c r="H88" s="50" t="s">
        <v>374</v>
      </c>
      <c r="I88" s="50" t="s">
        <v>373</v>
      </c>
      <c r="J88" s="50" t="s">
        <v>372</v>
      </c>
      <c r="K88" s="46"/>
      <c r="L88" s="46"/>
      <c r="M88" s="46"/>
      <c r="N88" s="46"/>
    </row>
    <row r="89" spans="1:15">
      <c r="A89" s="43">
        <v>74</v>
      </c>
      <c r="B89" s="43" t="str">
        <f t="shared" si="3"/>
        <v/>
      </c>
      <c r="C89" s="43" t="str">
        <f t="shared" si="4"/>
        <v>（４９）</v>
      </c>
      <c r="D89" s="43">
        <f t="shared" si="5"/>
        <v>74</v>
      </c>
      <c r="E89" s="49" t="s">
        <v>315</v>
      </c>
      <c r="F89" s="48" t="s">
        <v>1057</v>
      </c>
      <c r="G89" s="50" t="s">
        <v>1056</v>
      </c>
      <c r="H89" s="50" t="s">
        <v>595</v>
      </c>
      <c r="I89" s="50" t="s">
        <v>1055</v>
      </c>
      <c r="J89" s="50" t="s">
        <v>593</v>
      </c>
      <c r="K89" s="50" t="s">
        <v>592</v>
      </c>
      <c r="L89" s="50" t="s">
        <v>1038</v>
      </c>
      <c r="M89" s="46"/>
      <c r="N89" s="46"/>
    </row>
    <row r="90" spans="1:15">
      <c r="A90" s="43">
        <v>75</v>
      </c>
      <c r="B90" s="43" t="str">
        <f t="shared" si="3"/>
        <v/>
      </c>
      <c r="C90" s="43" t="str">
        <f t="shared" si="4"/>
        <v>（５０）</v>
      </c>
      <c r="D90" s="43">
        <f t="shared" si="5"/>
        <v>75</v>
      </c>
      <c r="E90" s="49" t="s">
        <v>799</v>
      </c>
      <c r="F90" s="48" t="s">
        <v>1054</v>
      </c>
      <c r="G90" s="50" t="s">
        <v>597</v>
      </c>
      <c r="H90" s="50" t="s">
        <v>596</v>
      </c>
      <c r="I90" s="50" t="s">
        <v>595</v>
      </c>
      <c r="J90" s="50" t="s">
        <v>594</v>
      </c>
      <c r="K90" s="50" t="s">
        <v>1039</v>
      </c>
      <c r="L90" s="50" t="s">
        <v>1038</v>
      </c>
      <c r="M90" s="46"/>
      <c r="N90" s="46"/>
    </row>
    <row r="91" spans="1:15" ht="30" customHeight="1">
      <c r="A91" s="43">
        <v>76</v>
      </c>
      <c r="B91" s="43" t="str">
        <f t="shared" si="3"/>
        <v/>
      </c>
      <c r="C91" s="43" t="str">
        <f t="shared" si="4"/>
        <v>（５１）</v>
      </c>
      <c r="D91" s="43">
        <f t="shared" si="5"/>
        <v>76</v>
      </c>
      <c r="E91" s="49" t="s">
        <v>306</v>
      </c>
      <c r="F91" s="48" t="s">
        <v>1053</v>
      </c>
      <c r="G91" s="50" t="s">
        <v>1052</v>
      </c>
      <c r="H91" s="50" t="s">
        <v>1051</v>
      </c>
      <c r="I91" s="50" t="s">
        <v>1050</v>
      </c>
      <c r="J91" s="50" t="s">
        <v>1049</v>
      </c>
      <c r="K91" s="50" t="s">
        <v>1048</v>
      </c>
      <c r="L91" s="50" t="s">
        <v>1047</v>
      </c>
      <c r="M91" s="50" t="s">
        <v>1046</v>
      </c>
      <c r="N91" s="50" t="s">
        <v>1045</v>
      </c>
    </row>
    <row r="92" spans="1:15" ht="30" customHeight="1">
      <c r="A92" s="43">
        <v>77</v>
      </c>
      <c r="B92" s="43" t="str">
        <f t="shared" si="3"/>
        <v/>
      </c>
      <c r="C92" s="43" t="str">
        <f t="shared" si="4"/>
        <v>（５２）</v>
      </c>
      <c r="D92" s="43">
        <f t="shared" si="5"/>
        <v>77</v>
      </c>
      <c r="E92" s="49" t="s">
        <v>304</v>
      </c>
      <c r="F92" s="55" t="s">
        <v>1044</v>
      </c>
      <c r="G92" s="50" t="s">
        <v>1043</v>
      </c>
      <c r="H92" s="50" t="s">
        <v>613</v>
      </c>
      <c r="I92" s="50" t="s">
        <v>612</v>
      </c>
      <c r="J92" s="50" t="s">
        <v>611</v>
      </c>
      <c r="K92" s="50" t="s">
        <v>610</v>
      </c>
      <c r="L92" s="46"/>
      <c r="M92" s="46"/>
      <c r="N92" s="46"/>
    </row>
    <row r="93" spans="1:15" ht="30" customHeight="1">
      <c r="A93" s="43">
        <v>78</v>
      </c>
      <c r="B93" s="43" t="str">
        <f t="shared" si="3"/>
        <v/>
      </c>
      <c r="C93" s="43" t="str">
        <f t="shared" si="4"/>
        <v>（５３）</v>
      </c>
      <c r="D93" s="43">
        <f t="shared" si="5"/>
        <v>78</v>
      </c>
      <c r="E93" s="49" t="s">
        <v>302</v>
      </c>
      <c r="F93" s="54" t="s">
        <v>1042</v>
      </c>
      <c r="G93" s="50" t="s">
        <v>1041</v>
      </c>
      <c r="H93" s="50" t="s">
        <v>1228</v>
      </c>
      <c r="I93" s="50" t="s">
        <v>1195</v>
      </c>
      <c r="J93" s="50" t="s">
        <v>1194</v>
      </c>
      <c r="K93" s="50" t="s">
        <v>1193</v>
      </c>
      <c r="L93" s="46"/>
      <c r="M93" s="46"/>
      <c r="N93" s="46"/>
      <c r="O93" s="43" t="s">
        <v>342</v>
      </c>
    </row>
    <row r="94" spans="1:15" ht="45">
      <c r="A94" s="43">
        <v>79</v>
      </c>
      <c r="B94" s="43" t="str">
        <f t="shared" si="3"/>
        <v/>
      </c>
      <c r="C94" s="43" t="str">
        <f t="shared" si="4"/>
        <v>（５４）</v>
      </c>
      <c r="D94" s="43">
        <f t="shared" si="5"/>
        <v>79</v>
      </c>
      <c r="E94" s="49" t="s">
        <v>300</v>
      </c>
      <c r="F94" s="48" t="s">
        <v>1040</v>
      </c>
      <c r="G94" s="50" t="s">
        <v>597</v>
      </c>
      <c r="H94" s="50" t="s">
        <v>596</v>
      </c>
      <c r="I94" s="50" t="s">
        <v>595</v>
      </c>
      <c r="J94" s="50" t="s">
        <v>594</v>
      </c>
      <c r="K94" s="50" t="s">
        <v>1039</v>
      </c>
      <c r="L94" s="50" t="s">
        <v>1038</v>
      </c>
      <c r="M94" s="46"/>
      <c r="N94" s="46"/>
    </row>
    <row r="95" spans="1:15">
      <c r="A95" s="43">
        <v>80</v>
      </c>
      <c r="B95" s="43" t="str">
        <f t="shared" si="3"/>
        <v/>
      </c>
      <c r="C95" s="43" t="str">
        <f t="shared" si="4"/>
        <v>（５５）</v>
      </c>
      <c r="D95" s="43">
        <f t="shared" si="5"/>
        <v>80</v>
      </c>
      <c r="E95" s="49" t="s">
        <v>298</v>
      </c>
      <c r="F95" s="48" t="s">
        <v>1037</v>
      </c>
      <c r="G95" s="50" t="s">
        <v>589</v>
      </c>
      <c r="H95" s="50" t="s">
        <v>588</v>
      </c>
      <c r="I95" s="46"/>
      <c r="J95" s="46"/>
      <c r="K95" s="46"/>
      <c r="L95" s="46"/>
      <c r="M95" s="46"/>
      <c r="N95" s="46"/>
    </row>
    <row r="96" spans="1:15" ht="45">
      <c r="A96" s="43">
        <v>81</v>
      </c>
      <c r="B96" s="43" t="str">
        <f t="shared" si="3"/>
        <v/>
      </c>
      <c r="C96" s="43" t="str">
        <f t="shared" si="4"/>
        <v>（５６）</v>
      </c>
      <c r="D96" s="43">
        <f t="shared" si="5"/>
        <v>81</v>
      </c>
      <c r="E96" s="49" t="s">
        <v>296</v>
      </c>
      <c r="F96" s="48" t="s">
        <v>1036</v>
      </c>
      <c r="G96" s="50" t="s">
        <v>597</v>
      </c>
      <c r="H96" s="50" t="s">
        <v>596</v>
      </c>
      <c r="I96" s="50" t="s">
        <v>595</v>
      </c>
      <c r="J96" s="50" t="s">
        <v>594</v>
      </c>
      <c r="K96" s="50" t="s">
        <v>593</v>
      </c>
      <c r="L96" s="50" t="s">
        <v>592</v>
      </c>
      <c r="M96" s="50" t="s">
        <v>1227</v>
      </c>
      <c r="N96" s="46"/>
    </row>
    <row r="97" spans="1:14" ht="45">
      <c r="A97" s="43">
        <v>82</v>
      </c>
      <c r="B97" s="43" t="str">
        <f t="shared" si="3"/>
        <v/>
      </c>
      <c r="C97" s="43" t="str">
        <f t="shared" si="4"/>
        <v>（５７）</v>
      </c>
      <c r="D97" s="43">
        <f t="shared" si="5"/>
        <v>82</v>
      </c>
      <c r="E97" s="49" t="s">
        <v>294</v>
      </c>
      <c r="F97" s="48" t="s">
        <v>1034</v>
      </c>
      <c r="G97" s="50" t="s">
        <v>589</v>
      </c>
      <c r="H97" s="50" t="s">
        <v>588</v>
      </c>
      <c r="I97" s="46"/>
      <c r="J97" s="46"/>
      <c r="K97" s="46"/>
      <c r="L97" s="46"/>
      <c r="M97" s="46"/>
      <c r="N97" s="46"/>
    </row>
    <row r="98" spans="1:14" ht="30" customHeight="1">
      <c r="A98" s="43">
        <v>83</v>
      </c>
      <c r="B98" s="43" t="str">
        <f t="shared" si="3"/>
        <v/>
      </c>
      <c r="C98" s="43" t="str">
        <f t="shared" si="4"/>
        <v>（５８）</v>
      </c>
      <c r="D98" s="43">
        <f t="shared" si="5"/>
        <v>83</v>
      </c>
      <c r="E98" s="49" t="s">
        <v>292</v>
      </c>
      <c r="F98" s="48" t="s">
        <v>1032</v>
      </c>
      <c r="G98" s="50" t="s">
        <v>586</v>
      </c>
      <c r="H98" s="50" t="s">
        <v>585</v>
      </c>
      <c r="I98" s="50" t="s">
        <v>584</v>
      </c>
      <c r="J98" s="50" t="s">
        <v>583</v>
      </c>
      <c r="K98" s="46"/>
      <c r="L98" s="46"/>
      <c r="M98" s="46"/>
      <c r="N98" s="46"/>
    </row>
    <row r="99" spans="1:14" ht="30" customHeight="1">
      <c r="A99" s="43">
        <v>84</v>
      </c>
      <c r="B99" s="43" t="str">
        <f t="shared" si="3"/>
        <v/>
      </c>
      <c r="C99" s="43" t="str">
        <f t="shared" si="4"/>
        <v>（５９）</v>
      </c>
      <c r="D99" s="43">
        <f t="shared" si="5"/>
        <v>84</v>
      </c>
      <c r="E99" s="49" t="s">
        <v>290</v>
      </c>
      <c r="F99" s="48" t="s">
        <v>1030</v>
      </c>
      <c r="G99" s="50" t="s">
        <v>554</v>
      </c>
      <c r="H99" s="50" t="s">
        <v>553</v>
      </c>
      <c r="I99" s="50" t="s">
        <v>552</v>
      </c>
      <c r="J99" s="50" t="s">
        <v>551</v>
      </c>
      <c r="K99" s="46"/>
      <c r="L99" s="46"/>
      <c r="M99" s="46"/>
      <c r="N99" s="46"/>
    </row>
    <row r="100" spans="1:14" ht="30" customHeight="1">
      <c r="B100" s="43" t="str">
        <f t="shared" si="3"/>
        <v/>
      </c>
      <c r="C100" s="43" t="str">
        <f t="shared" si="4"/>
        <v/>
      </c>
      <c r="D100" s="43" t="str">
        <f t="shared" si="5"/>
        <v/>
      </c>
      <c r="E100" s="304" t="s">
        <v>1226</v>
      </c>
      <c r="F100" s="305"/>
      <c r="G100" s="305"/>
      <c r="H100" s="305"/>
      <c r="I100" s="305"/>
      <c r="J100" s="305"/>
      <c r="K100" s="305"/>
      <c r="L100" s="305"/>
      <c r="M100" s="305"/>
      <c r="N100" s="306"/>
    </row>
    <row r="101" spans="1:14" ht="30" customHeight="1">
      <c r="A101" s="43">
        <v>85</v>
      </c>
      <c r="B101" s="43" t="str">
        <f t="shared" si="3"/>
        <v/>
      </c>
      <c r="C101" s="43" t="str">
        <f t="shared" si="4"/>
        <v>（６０）</v>
      </c>
      <c r="D101" s="43">
        <f t="shared" si="5"/>
        <v>85</v>
      </c>
      <c r="E101" s="49" t="s">
        <v>1225</v>
      </c>
      <c r="F101" s="48" t="s">
        <v>1224</v>
      </c>
      <c r="G101" s="50" t="s">
        <v>1018</v>
      </c>
      <c r="H101" s="50" t="s">
        <v>1012</v>
      </c>
      <c r="I101" s="50" t="s">
        <v>1017</v>
      </c>
      <c r="J101" s="50" t="s">
        <v>1222</v>
      </c>
      <c r="K101" s="46"/>
      <c r="L101" s="46"/>
      <c r="M101" s="46"/>
      <c r="N101" s="46"/>
    </row>
    <row r="102" spans="1:14" ht="30" customHeight="1">
      <c r="A102" s="43">
        <v>86</v>
      </c>
      <c r="B102" s="43" t="str">
        <f t="shared" si="3"/>
        <v/>
      </c>
      <c r="C102" s="43" t="str">
        <f t="shared" si="4"/>
        <v>（６１）</v>
      </c>
      <c r="D102" s="43">
        <f t="shared" si="5"/>
        <v>86</v>
      </c>
      <c r="E102" s="49" t="s">
        <v>286</v>
      </c>
      <c r="F102" s="48" t="s">
        <v>1025</v>
      </c>
      <c r="G102" s="50" t="s">
        <v>1013</v>
      </c>
      <c r="H102" s="50" t="s">
        <v>1012</v>
      </c>
      <c r="I102" s="50" t="s">
        <v>1011</v>
      </c>
      <c r="J102" s="50" t="s">
        <v>1010</v>
      </c>
      <c r="K102" s="46"/>
      <c r="L102" s="46"/>
      <c r="M102" s="46"/>
      <c r="N102" s="46"/>
    </row>
    <row r="103" spans="1:14" ht="30" customHeight="1">
      <c r="A103" s="43">
        <v>87</v>
      </c>
      <c r="B103" s="43" t="str">
        <f t="shared" si="3"/>
        <v/>
      </c>
      <c r="C103" s="43" t="str">
        <f t="shared" si="4"/>
        <v>（６２）</v>
      </c>
      <c r="D103" s="43">
        <f t="shared" si="5"/>
        <v>87</v>
      </c>
      <c r="E103" s="49" t="s">
        <v>582</v>
      </c>
      <c r="F103" s="48" t="s">
        <v>1223</v>
      </c>
      <c r="G103" s="50" t="s">
        <v>1018</v>
      </c>
      <c r="H103" s="50" t="s">
        <v>1012</v>
      </c>
      <c r="I103" s="50" t="s">
        <v>1017</v>
      </c>
      <c r="J103" s="50" t="s">
        <v>1222</v>
      </c>
      <c r="K103" s="46"/>
      <c r="L103" s="46"/>
      <c r="M103" s="46"/>
      <c r="N103" s="46"/>
    </row>
    <row r="104" spans="1:14" ht="30" customHeight="1">
      <c r="A104" s="43">
        <v>88</v>
      </c>
      <c r="B104" s="43" t="str">
        <f t="shared" si="3"/>
        <v/>
      </c>
      <c r="C104" s="43" t="str">
        <f t="shared" si="4"/>
        <v>（６３）</v>
      </c>
      <c r="D104" s="43">
        <f t="shared" si="5"/>
        <v>88</v>
      </c>
      <c r="E104" s="49" t="s">
        <v>1033</v>
      </c>
      <c r="F104" s="48" t="s">
        <v>1221</v>
      </c>
      <c r="G104" s="50" t="s">
        <v>1013</v>
      </c>
      <c r="H104" s="50" t="s">
        <v>1012</v>
      </c>
      <c r="I104" s="50" t="s">
        <v>1011</v>
      </c>
      <c r="J104" s="50" t="s">
        <v>1010</v>
      </c>
      <c r="K104" s="46"/>
      <c r="L104" s="46"/>
      <c r="M104" s="46"/>
      <c r="N104" s="46"/>
    </row>
    <row r="105" spans="1:14" ht="30" customHeight="1">
      <c r="B105" s="43" t="str">
        <f t="shared" si="3"/>
        <v/>
      </c>
      <c r="C105" s="43" t="str">
        <f t="shared" si="4"/>
        <v/>
      </c>
      <c r="D105" s="43" t="str">
        <f t="shared" si="5"/>
        <v/>
      </c>
      <c r="E105" s="304" t="s">
        <v>1220</v>
      </c>
      <c r="F105" s="305"/>
      <c r="G105" s="305"/>
      <c r="H105" s="305"/>
      <c r="I105" s="305"/>
      <c r="J105" s="305"/>
      <c r="K105" s="305"/>
      <c r="L105" s="305"/>
      <c r="M105" s="305"/>
      <c r="N105" s="306"/>
    </row>
    <row r="106" spans="1:14" ht="30" customHeight="1">
      <c r="A106" s="43">
        <v>89</v>
      </c>
      <c r="B106" s="43" t="str">
        <f t="shared" si="3"/>
        <v/>
      </c>
      <c r="C106" s="43" t="str">
        <f t="shared" si="4"/>
        <v>（６４）</v>
      </c>
      <c r="D106" s="43">
        <f t="shared" si="5"/>
        <v>89</v>
      </c>
      <c r="E106" s="49" t="s">
        <v>1219</v>
      </c>
      <c r="F106" s="48" t="s">
        <v>1007</v>
      </c>
      <c r="G106" s="91" t="s">
        <v>577</v>
      </c>
      <c r="H106" s="46"/>
      <c r="I106" s="46"/>
      <c r="J106" s="46"/>
      <c r="K106" s="46"/>
      <c r="L106" s="46"/>
      <c r="M106" s="46"/>
      <c r="N106" s="46"/>
    </row>
  </sheetData>
  <mergeCells count="10">
    <mergeCell ref="E58:N58"/>
    <mergeCell ref="E38:N38"/>
    <mergeCell ref="G5:N5"/>
    <mergeCell ref="E5:E6"/>
    <mergeCell ref="F5:F6"/>
    <mergeCell ref="E105:N105"/>
    <mergeCell ref="E71:N71"/>
    <mergeCell ref="E77:N77"/>
    <mergeCell ref="E86:N86"/>
    <mergeCell ref="E100:N100"/>
  </mergeCells>
  <phoneticPr fontId="3"/>
  <pageMargins left="0.70866141732283472" right="0.70866141732283472" top="0.74803149606299213" bottom="0.74803149606299213" header="0.31496062992125984" footer="0.31496062992125984"/>
  <pageSetup paperSize="9" scale="46" fitToHeight="0"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101"/>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1168</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972</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864</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60" t="s">
        <v>1167</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1166</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1165</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row>
    <row r="12" spans="1:14" ht="40" customHeight="1">
      <c r="B12" s="43" t="str">
        <f t="shared" si="0"/>
        <v/>
      </c>
      <c r="C12" s="43" t="str">
        <f t="shared" si="1"/>
        <v/>
      </c>
      <c r="D12" s="43" t="str">
        <f t="shared" si="2"/>
        <v/>
      </c>
      <c r="E12" s="63" t="s">
        <v>1163</v>
      </c>
      <c r="F12" s="62"/>
      <c r="G12" s="62"/>
      <c r="H12" s="62"/>
      <c r="I12" s="62"/>
      <c r="J12" s="62"/>
      <c r="K12" s="62"/>
      <c r="L12" s="62"/>
      <c r="M12" s="62"/>
      <c r="N12" s="61"/>
    </row>
    <row r="13" spans="1:14" ht="40" customHeight="1">
      <c r="B13" s="43" t="str">
        <f t="shared" si="0"/>
        <v>（２）</v>
      </c>
      <c r="C13" s="43" t="str">
        <f t="shared" si="1"/>
        <v/>
      </c>
      <c r="D13" s="43" t="str">
        <f t="shared" si="2"/>
        <v/>
      </c>
      <c r="E13" s="49" t="s">
        <v>776</v>
      </c>
      <c r="F13" s="60" t="s">
        <v>1218</v>
      </c>
      <c r="G13" s="46"/>
      <c r="H13" s="46"/>
      <c r="I13" s="46"/>
      <c r="J13" s="46"/>
      <c r="K13" s="46"/>
      <c r="L13" s="46"/>
      <c r="M13" s="46"/>
      <c r="N13" s="46"/>
    </row>
    <row r="14" spans="1:14" ht="30" customHeight="1">
      <c r="A14" s="43">
        <v>4</v>
      </c>
      <c r="B14" s="43" t="str">
        <f t="shared" si="0"/>
        <v>（２）</v>
      </c>
      <c r="C14" s="43" t="str">
        <f t="shared" si="1"/>
        <v>（２）ア</v>
      </c>
      <c r="D14" s="43">
        <f t="shared" si="2"/>
        <v>4</v>
      </c>
      <c r="E14" s="49" t="s">
        <v>702</v>
      </c>
      <c r="F14" s="48" t="s">
        <v>1161</v>
      </c>
      <c r="G14" s="50" t="s">
        <v>499</v>
      </c>
      <c r="H14" s="50" t="s">
        <v>1126</v>
      </c>
      <c r="I14" s="50" t="s">
        <v>725</v>
      </c>
      <c r="J14" s="50" t="s">
        <v>496</v>
      </c>
      <c r="K14" s="50" t="s">
        <v>495</v>
      </c>
      <c r="L14" s="58"/>
      <c r="M14" s="46"/>
      <c r="N14" s="46"/>
    </row>
    <row r="15" spans="1:14"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row>
    <row r="16" spans="1:14"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row>
    <row r="17" spans="1:14"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row>
    <row r="18" spans="1:14"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row>
    <row r="19" spans="1:14"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row>
    <row r="20" spans="1:14" ht="30" customHeight="1">
      <c r="A20" s="43">
        <v>10</v>
      </c>
      <c r="B20" s="43" t="str">
        <f t="shared" si="0"/>
        <v>（２）</v>
      </c>
      <c r="C20" s="43" t="str">
        <f t="shared" si="1"/>
        <v>（２）キ</v>
      </c>
      <c r="D20" s="43">
        <f t="shared" si="2"/>
        <v>10</v>
      </c>
      <c r="E20" s="49" t="s">
        <v>768</v>
      </c>
      <c r="F20" s="48" t="s">
        <v>1156</v>
      </c>
      <c r="G20" s="50" t="s">
        <v>499</v>
      </c>
      <c r="H20" s="50" t="s">
        <v>1126</v>
      </c>
      <c r="I20" s="50" t="s">
        <v>725</v>
      </c>
      <c r="J20" s="50" t="s">
        <v>496</v>
      </c>
      <c r="K20" s="50" t="s">
        <v>495</v>
      </c>
      <c r="L20" s="58"/>
      <c r="M20" s="46"/>
      <c r="N20" s="46"/>
    </row>
    <row r="21" spans="1:14"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row>
    <row r="22" spans="1:14"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row>
    <row r="23" spans="1:14"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row>
    <row r="24" spans="1:14"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row>
    <row r="25" spans="1:14"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row>
    <row r="26" spans="1:14"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row>
    <row r="27" spans="1:14"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row>
    <row r="28" spans="1:14"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row>
    <row r="29" spans="1:14"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row>
    <row r="30" spans="1:14"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row>
    <row r="31" spans="1:14"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row>
    <row r="32" spans="1:14"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row>
    <row r="33" spans="1:14"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row>
    <row r="34" spans="1:14"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row>
    <row r="35" spans="1:14"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row>
    <row r="36" spans="1:14"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row>
    <row r="37" spans="1:14"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row>
    <row r="38" spans="1:14" ht="30" customHeight="1">
      <c r="B38" s="43" t="str">
        <f t="shared" si="0"/>
        <v/>
      </c>
      <c r="C38" s="43" t="str">
        <f t="shared" si="1"/>
        <v/>
      </c>
      <c r="D38" s="43" t="str">
        <f t="shared" si="2"/>
        <v/>
      </c>
      <c r="E38" s="307" t="s">
        <v>1217</v>
      </c>
      <c r="F38" s="317"/>
      <c r="G38" s="317"/>
      <c r="H38" s="317"/>
      <c r="I38" s="317"/>
      <c r="J38" s="317"/>
      <c r="K38" s="317"/>
      <c r="L38" s="317"/>
      <c r="M38" s="317"/>
      <c r="N38" s="318"/>
    </row>
    <row r="39" spans="1:14" ht="30" customHeight="1">
      <c r="A39" s="43">
        <v>28</v>
      </c>
      <c r="B39" s="43" t="str">
        <f t="shared" si="0"/>
        <v/>
      </c>
      <c r="C39" s="43" t="str">
        <f t="shared" si="1"/>
        <v>（３）</v>
      </c>
      <c r="D39" s="43">
        <f t="shared" si="2"/>
        <v>28</v>
      </c>
      <c r="E39" s="49" t="s">
        <v>735</v>
      </c>
      <c r="F39" s="48" t="s">
        <v>1216</v>
      </c>
      <c r="G39" s="50" t="s">
        <v>953</v>
      </c>
      <c r="H39" s="50" t="s">
        <v>496</v>
      </c>
      <c r="I39" s="50" t="s">
        <v>952</v>
      </c>
      <c r="J39" s="50" t="s">
        <v>1126</v>
      </c>
      <c r="K39" s="50" t="s">
        <v>951</v>
      </c>
      <c r="L39" s="46"/>
      <c r="M39" s="46"/>
      <c r="N39" s="46"/>
    </row>
    <row r="40" spans="1:14" ht="30" customHeight="1">
      <c r="A40" s="43">
        <v>29</v>
      </c>
      <c r="B40" s="43" t="str">
        <f t="shared" si="0"/>
        <v/>
      </c>
      <c r="C40" s="43" t="str">
        <f t="shared" si="1"/>
        <v>（４）</v>
      </c>
      <c r="D40" s="43">
        <f t="shared" si="2"/>
        <v>29</v>
      </c>
      <c r="E40" s="49" t="s">
        <v>491</v>
      </c>
      <c r="F40" s="48" t="s">
        <v>1215</v>
      </c>
      <c r="G40" s="50" t="s">
        <v>953</v>
      </c>
      <c r="H40" s="50" t="s">
        <v>496</v>
      </c>
      <c r="I40" s="50" t="s">
        <v>952</v>
      </c>
      <c r="J40" s="50" t="s">
        <v>1126</v>
      </c>
      <c r="K40" s="50" t="s">
        <v>951</v>
      </c>
      <c r="L40" s="46"/>
      <c r="M40" s="46"/>
      <c r="N40" s="46"/>
    </row>
    <row r="41" spans="1:14" ht="30" customHeight="1">
      <c r="A41" s="43">
        <v>30</v>
      </c>
      <c r="B41" s="43" t="str">
        <f t="shared" si="0"/>
        <v/>
      </c>
      <c r="C41" s="43" t="str">
        <f t="shared" si="1"/>
        <v>（５）</v>
      </c>
      <c r="D41" s="43">
        <f t="shared" si="2"/>
        <v>30</v>
      </c>
      <c r="E41" s="49" t="s">
        <v>489</v>
      </c>
      <c r="F41" s="48" t="s">
        <v>1214</v>
      </c>
      <c r="G41" s="50" t="s">
        <v>953</v>
      </c>
      <c r="H41" s="50" t="s">
        <v>496</v>
      </c>
      <c r="I41" s="50" t="s">
        <v>952</v>
      </c>
      <c r="J41" s="50" t="s">
        <v>1126</v>
      </c>
      <c r="K41" s="50" t="s">
        <v>951</v>
      </c>
      <c r="L41" s="46"/>
      <c r="M41" s="46"/>
      <c r="N41" s="46"/>
    </row>
    <row r="42" spans="1:14" ht="33" customHeight="1">
      <c r="A42" s="43">
        <v>31</v>
      </c>
      <c r="B42" s="43" t="str">
        <f t="shared" si="0"/>
        <v/>
      </c>
      <c r="C42" s="43" t="str">
        <f t="shared" si="1"/>
        <v>（６）</v>
      </c>
      <c r="D42" s="43">
        <f t="shared" si="2"/>
        <v>31</v>
      </c>
      <c r="E42" s="49" t="s">
        <v>487</v>
      </c>
      <c r="F42" s="48" t="s">
        <v>1213</v>
      </c>
      <c r="G42" s="50" t="s">
        <v>953</v>
      </c>
      <c r="H42" s="50" t="s">
        <v>496</v>
      </c>
      <c r="I42" s="50" t="s">
        <v>952</v>
      </c>
      <c r="J42" s="50" t="s">
        <v>1126</v>
      </c>
      <c r="K42" s="50" t="s">
        <v>951</v>
      </c>
      <c r="L42" s="46"/>
      <c r="M42" s="46"/>
      <c r="N42" s="46"/>
    </row>
    <row r="43" spans="1:14" ht="30" customHeight="1">
      <c r="A43" s="43">
        <v>32</v>
      </c>
      <c r="B43" s="43" t="str">
        <f t="shared" si="0"/>
        <v/>
      </c>
      <c r="C43" s="43" t="str">
        <f t="shared" si="1"/>
        <v>（７）</v>
      </c>
      <c r="D43" s="43">
        <f t="shared" si="2"/>
        <v>32</v>
      </c>
      <c r="E43" s="49" t="s">
        <v>485</v>
      </c>
      <c r="F43" s="48" t="s">
        <v>1212</v>
      </c>
      <c r="G43" s="50" t="s">
        <v>953</v>
      </c>
      <c r="H43" s="50" t="s">
        <v>496</v>
      </c>
      <c r="I43" s="50" t="s">
        <v>952</v>
      </c>
      <c r="J43" s="50" t="s">
        <v>1126</v>
      </c>
      <c r="K43" s="50" t="s">
        <v>951</v>
      </c>
      <c r="L43" s="46"/>
      <c r="M43" s="46"/>
      <c r="N43" s="46"/>
    </row>
    <row r="44" spans="1:14" ht="30" customHeight="1">
      <c r="A44" s="43">
        <v>33</v>
      </c>
      <c r="B44" s="43" t="str">
        <f t="shared" si="0"/>
        <v/>
      </c>
      <c r="C44" s="43" t="str">
        <f t="shared" si="1"/>
        <v>（８）</v>
      </c>
      <c r="D44" s="43">
        <f t="shared" si="2"/>
        <v>33</v>
      </c>
      <c r="E44" s="49" t="s">
        <v>483</v>
      </c>
      <c r="F44" s="48" t="s">
        <v>1211</v>
      </c>
      <c r="G44" s="50" t="s">
        <v>953</v>
      </c>
      <c r="H44" s="50" t="s">
        <v>496</v>
      </c>
      <c r="I44" s="50" t="s">
        <v>952</v>
      </c>
      <c r="J44" s="50" t="s">
        <v>1126</v>
      </c>
      <c r="K44" s="50" t="s">
        <v>951</v>
      </c>
      <c r="L44" s="46"/>
      <c r="M44" s="46"/>
      <c r="N44" s="46"/>
    </row>
    <row r="45" spans="1:14" ht="30" customHeight="1">
      <c r="A45" s="43">
        <v>34</v>
      </c>
      <c r="B45" s="43" t="str">
        <f t="shared" si="0"/>
        <v/>
      </c>
      <c r="C45" s="43" t="str">
        <f t="shared" si="1"/>
        <v>（９）</v>
      </c>
      <c r="D45" s="43">
        <f t="shared" si="2"/>
        <v>34</v>
      </c>
      <c r="E45" s="49" t="s">
        <v>481</v>
      </c>
      <c r="F45" s="48" t="s">
        <v>1210</v>
      </c>
      <c r="G45" s="50" t="s">
        <v>953</v>
      </c>
      <c r="H45" s="50" t="s">
        <v>496</v>
      </c>
      <c r="I45" s="50" t="s">
        <v>952</v>
      </c>
      <c r="J45" s="50" t="s">
        <v>1126</v>
      </c>
      <c r="K45" s="50" t="s">
        <v>951</v>
      </c>
      <c r="L45" s="46"/>
      <c r="M45" s="46"/>
      <c r="N45" s="46"/>
    </row>
    <row r="46" spans="1:14" ht="30" customHeight="1">
      <c r="A46" s="43">
        <v>35</v>
      </c>
      <c r="B46" s="43" t="str">
        <f t="shared" si="0"/>
        <v/>
      </c>
      <c r="C46" s="43" t="str">
        <f t="shared" si="1"/>
        <v>（１０）</v>
      </c>
      <c r="D46" s="43">
        <f t="shared" si="2"/>
        <v>35</v>
      </c>
      <c r="E46" s="49" t="s">
        <v>479</v>
      </c>
      <c r="F46" s="48" t="s">
        <v>1209</v>
      </c>
      <c r="G46" s="50" t="s">
        <v>953</v>
      </c>
      <c r="H46" s="50" t="s">
        <v>496</v>
      </c>
      <c r="I46" s="50" t="s">
        <v>952</v>
      </c>
      <c r="J46" s="50" t="s">
        <v>1126</v>
      </c>
      <c r="K46" s="50" t="s">
        <v>951</v>
      </c>
      <c r="L46" s="46"/>
      <c r="M46" s="46"/>
      <c r="N46" s="46"/>
    </row>
    <row r="47" spans="1:14" ht="30" customHeight="1">
      <c r="B47" s="43" t="str">
        <f t="shared" si="0"/>
        <v/>
      </c>
      <c r="C47" s="43" t="str">
        <f t="shared" si="1"/>
        <v/>
      </c>
      <c r="D47" s="43" t="str">
        <f t="shared" si="2"/>
        <v/>
      </c>
      <c r="E47" s="307" t="s">
        <v>950</v>
      </c>
      <c r="F47" s="308"/>
      <c r="G47" s="308"/>
      <c r="H47" s="308"/>
      <c r="I47" s="308"/>
      <c r="J47" s="308"/>
      <c r="K47" s="308"/>
      <c r="L47" s="308"/>
      <c r="M47" s="308"/>
      <c r="N47" s="309"/>
    </row>
    <row r="48" spans="1:14" ht="30" customHeight="1">
      <c r="A48" s="43">
        <v>36</v>
      </c>
      <c r="B48" s="43" t="str">
        <f t="shared" si="0"/>
        <v/>
      </c>
      <c r="C48" s="43" t="str">
        <f t="shared" si="1"/>
        <v>（１１）</v>
      </c>
      <c r="D48" s="43">
        <f t="shared" si="2"/>
        <v>36</v>
      </c>
      <c r="E48" s="49" t="s">
        <v>477</v>
      </c>
      <c r="F48" s="51" t="s">
        <v>465</v>
      </c>
      <c r="G48" s="50" t="s">
        <v>948</v>
      </c>
      <c r="H48" s="50" t="s">
        <v>636</v>
      </c>
      <c r="I48" s="50" t="s">
        <v>947</v>
      </c>
      <c r="J48" s="50" t="s">
        <v>946</v>
      </c>
      <c r="K48" s="46"/>
      <c r="L48" s="46"/>
      <c r="M48" s="46"/>
      <c r="N48" s="46"/>
    </row>
    <row r="49" spans="1:14" ht="30" customHeight="1">
      <c r="A49" s="43">
        <v>37</v>
      </c>
      <c r="B49" s="43" t="str">
        <f t="shared" si="0"/>
        <v/>
      </c>
      <c r="C49" s="43" t="str">
        <f t="shared" si="1"/>
        <v>（１２）</v>
      </c>
      <c r="D49" s="43">
        <f t="shared" si="2"/>
        <v>37</v>
      </c>
      <c r="E49" s="49" t="s">
        <v>475</v>
      </c>
      <c r="F49" s="43" t="s">
        <v>1208</v>
      </c>
      <c r="G49" s="50" t="s">
        <v>375</v>
      </c>
      <c r="H49" s="50" t="s">
        <v>374</v>
      </c>
      <c r="I49" s="50" t="s">
        <v>462</v>
      </c>
      <c r="J49" s="50" t="s">
        <v>461</v>
      </c>
      <c r="K49" s="46"/>
      <c r="L49" s="46"/>
      <c r="M49" s="46"/>
      <c r="N49" s="46"/>
    </row>
    <row r="50" spans="1:14" ht="30" customHeight="1">
      <c r="A50" s="43">
        <v>38</v>
      </c>
      <c r="B50" s="43" t="str">
        <f t="shared" si="0"/>
        <v/>
      </c>
      <c r="C50" s="43" t="str">
        <f t="shared" si="1"/>
        <v>（１３）</v>
      </c>
      <c r="D50" s="43">
        <f t="shared" si="2"/>
        <v>38</v>
      </c>
      <c r="E50" s="49" t="s">
        <v>473</v>
      </c>
      <c r="F50" s="48" t="s">
        <v>1207</v>
      </c>
      <c r="G50" s="50" t="s">
        <v>943</v>
      </c>
      <c r="H50" s="50" t="s">
        <v>942</v>
      </c>
      <c r="I50" s="50" t="s">
        <v>941</v>
      </c>
      <c r="J50" s="50" t="s">
        <v>940</v>
      </c>
      <c r="K50" s="46"/>
      <c r="L50" s="46"/>
      <c r="M50" s="46"/>
      <c r="N50" s="46"/>
    </row>
    <row r="51" spans="1:14" ht="30" customHeight="1">
      <c r="A51" s="43">
        <v>39</v>
      </c>
      <c r="B51" s="43" t="str">
        <f t="shared" si="0"/>
        <v/>
      </c>
      <c r="C51" s="43" t="str">
        <f t="shared" si="1"/>
        <v>（１４）</v>
      </c>
      <c r="D51" s="43">
        <f t="shared" si="2"/>
        <v>39</v>
      </c>
      <c r="E51" s="49" t="s">
        <v>471</v>
      </c>
      <c r="F51" s="48" t="s">
        <v>718</v>
      </c>
      <c r="G51" s="50" t="s">
        <v>943</v>
      </c>
      <c r="H51" s="50" t="s">
        <v>942</v>
      </c>
      <c r="I51" s="50" t="s">
        <v>941</v>
      </c>
      <c r="J51" s="50" t="s">
        <v>940</v>
      </c>
      <c r="K51" s="46"/>
      <c r="L51" s="46"/>
      <c r="M51" s="46"/>
      <c r="N51" s="46"/>
    </row>
    <row r="52" spans="1:14" ht="30" customHeight="1">
      <c r="A52" s="43">
        <v>40</v>
      </c>
      <c r="B52" s="43" t="str">
        <f t="shared" si="0"/>
        <v/>
      </c>
      <c r="C52" s="43" t="str">
        <f t="shared" si="1"/>
        <v>（１５）</v>
      </c>
      <c r="D52" s="43">
        <f t="shared" si="2"/>
        <v>40</v>
      </c>
      <c r="E52" s="49" t="s">
        <v>1206</v>
      </c>
      <c r="F52" s="54" t="s">
        <v>1118</v>
      </c>
      <c r="G52" s="50" t="s">
        <v>1117</v>
      </c>
      <c r="H52" s="50" t="s">
        <v>1116</v>
      </c>
      <c r="I52" s="50" t="s">
        <v>1115</v>
      </c>
      <c r="J52" s="50" t="s">
        <v>1114</v>
      </c>
      <c r="K52" s="50" t="s">
        <v>1113</v>
      </c>
      <c r="L52" s="89" t="s">
        <v>1112</v>
      </c>
      <c r="M52" s="89" t="s">
        <v>1111</v>
      </c>
      <c r="N52" s="89" t="s">
        <v>1110</v>
      </c>
    </row>
    <row r="53" spans="1:14" ht="30" customHeight="1">
      <c r="B53" s="43" t="str">
        <f t="shared" si="0"/>
        <v/>
      </c>
      <c r="C53" s="43" t="str">
        <f t="shared" si="1"/>
        <v/>
      </c>
      <c r="D53" s="43" t="str">
        <f t="shared" si="2"/>
        <v/>
      </c>
      <c r="E53" s="307" t="s">
        <v>1205</v>
      </c>
      <c r="F53" s="308"/>
      <c r="G53" s="308"/>
      <c r="H53" s="308"/>
      <c r="I53" s="308"/>
      <c r="J53" s="308"/>
      <c r="K53" s="308"/>
      <c r="L53" s="308"/>
      <c r="M53" s="308"/>
      <c r="N53" s="309"/>
    </row>
    <row r="54" spans="1:14" ht="30" customHeight="1">
      <c r="A54" s="43">
        <v>41</v>
      </c>
      <c r="B54" s="43" t="str">
        <f t="shared" si="0"/>
        <v/>
      </c>
      <c r="C54" s="43" t="str">
        <f t="shared" si="1"/>
        <v>（１６）</v>
      </c>
      <c r="D54" s="43">
        <f t="shared" si="2"/>
        <v>41</v>
      </c>
      <c r="E54" s="49" t="s">
        <v>949</v>
      </c>
      <c r="F54" s="48" t="s">
        <v>1081</v>
      </c>
      <c r="G54" s="50" t="s">
        <v>437</v>
      </c>
      <c r="H54" s="50" t="s">
        <v>436</v>
      </c>
      <c r="I54" s="50" t="s">
        <v>435</v>
      </c>
      <c r="J54" s="50" t="s">
        <v>434</v>
      </c>
      <c r="K54" s="46"/>
      <c r="L54" s="46"/>
      <c r="M54" s="46"/>
      <c r="N54" s="46"/>
    </row>
    <row r="55" spans="1:14" ht="30" customHeight="1">
      <c r="A55" s="43">
        <v>42</v>
      </c>
      <c r="B55" s="43" t="str">
        <f t="shared" si="0"/>
        <v/>
      </c>
      <c r="C55" s="43" t="str">
        <f t="shared" si="1"/>
        <v>（１７）</v>
      </c>
      <c r="D55" s="43">
        <f t="shared" si="2"/>
        <v>42</v>
      </c>
      <c r="E55" s="49" t="s">
        <v>460</v>
      </c>
      <c r="F55" s="48" t="s">
        <v>1080</v>
      </c>
      <c r="G55" s="50" t="s">
        <v>666</v>
      </c>
      <c r="H55" s="50" t="s">
        <v>665</v>
      </c>
      <c r="I55" s="50" t="s">
        <v>664</v>
      </c>
      <c r="J55" s="50" t="s">
        <v>936</v>
      </c>
      <c r="K55" s="46"/>
      <c r="L55" s="46"/>
      <c r="M55" s="46"/>
      <c r="N55" s="46"/>
    </row>
    <row r="56" spans="1:14" ht="30" customHeight="1">
      <c r="A56" s="43">
        <v>43</v>
      </c>
      <c r="B56" s="43" t="str">
        <f t="shared" si="0"/>
        <v/>
      </c>
      <c r="C56" s="43" t="str">
        <f t="shared" si="1"/>
        <v>（１８）</v>
      </c>
      <c r="D56" s="43">
        <f t="shared" si="2"/>
        <v>43</v>
      </c>
      <c r="E56" s="49" t="s">
        <v>458</v>
      </c>
      <c r="F56" s="48" t="s">
        <v>1204</v>
      </c>
      <c r="G56" s="50" t="s">
        <v>1078</v>
      </c>
      <c r="H56" s="50" t="s">
        <v>1077</v>
      </c>
      <c r="I56" s="50" t="s">
        <v>1076</v>
      </c>
      <c r="J56" s="50" t="s">
        <v>1075</v>
      </c>
      <c r="K56" s="46"/>
      <c r="L56" s="46"/>
      <c r="M56" s="46"/>
      <c r="N56" s="46"/>
    </row>
    <row r="57" spans="1:14" ht="30" customHeight="1">
      <c r="A57" s="43">
        <v>44</v>
      </c>
      <c r="B57" s="43" t="str">
        <f t="shared" si="0"/>
        <v/>
      </c>
      <c r="C57" s="43" t="str">
        <f t="shared" si="1"/>
        <v>（１９）</v>
      </c>
      <c r="D57" s="43">
        <f t="shared" si="2"/>
        <v>44</v>
      </c>
      <c r="E57" s="49" t="s">
        <v>452</v>
      </c>
      <c r="F57" s="48" t="s">
        <v>1074</v>
      </c>
      <c r="G57" s="50" t="s">
        <v>935</v>
      </c>
      <c r="H57" s="50" t="s">
        <v>934</v>
      </c>
      <c r="I57" s="50" t="s">
        <v>933</v>
      </c>
      <c r="J57" s="50" t="s">
        <v>932</v>
      </c>
      <c r="K57" s="46"/>
      <c r="L57" s="46"/>
      <c r="M57" s="46"/>
      <c r="N57" s="46"/>
    </row>
    <row r="58" spans="1:14" ht="30" customHeight="1">
      <c r="A58" s="43">
        <v>45</v>
      </c>
      <c r="B58" s="43" t="str">
        <f t="shared" si="0"/>
        <v/>
      </c>
      <c r="C58" s="43" t="str">
        <f t="shared" si="1"/>
        <v>（２０）</v>
      </c>
      <c r="D58" s="43">
        <f t="shared" si="2"/>
        <v>45</v>
      </c>
      <c r="E58" s="49" t="s">
        <v>446</v>
      </c>
      <c r="F58" s="48" t="s">
        <v>1073</v>
      </c>
      <c r="G58" s="50" t="s">
        <v>417</v>
      </c>
      <c r="H58" s="50" t="s">
        <v>416</v>
      </c>
      <c r="I58" s="50" t="s">
        <v>415</v>
      </c>
      <c r="J58" s="50" t="s">
        <v>414</v>
      </c>
      <c r="K58" s="46"/>
      <c r="L58" s="46"/>
      <c r="M58" s="46"/>
      <c r="N58" s="46"/>
    </row>
    <row r="59" spans="1:14" ht="30" customHeight="1">
      <c r="B59" s="43" t="str">
        <f t="shared" si="0"/>
        <v/>
      </c>
      <c r="C59" s="43" t="str">
        <f t="shared" si="1"/>
        <v/>
      </c>
      <c r="D59" s="43" t="str">
        <f t="shared" si="2"/>
        <v/>
      </c>
      <c r="E59" s="307" t="s">
        <v>1203</v>
      </c>
      <c r="F59" s="308"/>
      <c r="G59" s="308"/>
      <c r="H59" s="308"/>
      <c r="I59" s="308"/>
      <c r="J59" s="308"/>
      <c r="K59" s="308"/>
      <c r="L59" s="308"/>
      <c r="M59" s="308"/>
      <c r="N59" s="309"/>
    </row>
    <row r="60" spans="1:14" ht="30" customHeight="1">
      <c r="A60" s="43">
        <v>46</v>
      </c>
      <c r="B60" s="43" t="str">
        <f t="shared" si="0"/>
        <v/>
      </c>
      <c r="C60" s="43" t="str">
        <f t="shared" si="1"/>
        <v>（２１）</v>
      </c>
      <c r="D60" s="43">
        <f t="shared" si="2"/>
        <v>46</v>
      </c>
      <c r="E60" s="49" t="s">
        <v>1202</v>
      </c>
      <c r="F60" s="48" t="s">
        <v>1201</v>
      </c>
      <c r="G60" s="50" t="s">
        <v>384</v>
      </c>
      <c r="H60" s="50" t="s">
        <v>383</v>
      </c>
      <c r="I60" s="50" t="s">
        <v>382</v>
      </c>
      <c r="J60" s="50" t="s">
        <v>381</v>
      </c>
      <c r="K60" s="46"/>
      <c r="L60" s="46"/>
      <c r="M60" s="46"/>
      <c r="N60" s="46"/>
    </row>
    <row r="61" spans="1:14" ht="30" customHeight="1">
      <c r="A61" s="43">
        <v>47</v>
      </c>
      <c r="B61" s="43" t="str">
        <f t="shared" si="0"/>
        <v/>
      </c>
      <c r="C61" s="43" t="str">
        <f t="shared" si="1"/>
        <v>（２２）</v>
      </c>
      <c r="D61" s="43">
        <f t="shared" si="2"/>
        <v>47</v>
      </c>
      <c r="E61" s="49" t="s">
        <v>688</v>
      </c>
      <c r="F61" s="48" t="s">
        <v>1070</v>
      </c>
      <c r="G61" s="50" t="s">
        <v>384</v>
      </c>
      <c r="H61" s="50" t="s">
        <v>383</v>
      </c>
      <c r="I61" s="50" t="s">
        <v>382</v>
      </c>
      <c r="J61" s="50" t="s">
        <v>381</v>
      </c>
      <c r="K61" s="46"/>
      <c r="L61" s="46"/>
      <c r="M61" s="46"/>
      <c r="N61" s="46"/>
    </row>
    <row r="62" spans="1:14" ht="30" customHeight="1">
      <c r="A62" s="43">
        <v>48</v>
      </c>
      <c r="B62" s="43" t="str">
        <f t="shared" si="0"/>
        <v/>
      </c>
      <c r="C62" s="43" t="str">
        <f t="shared" si="1"/>
        <v>（２３）</v>
      </c>
      <c r="D62" s="43">
        <f t="shared" si="2"/>
        <v>48</v>
      </c>
      <c r="E62" s="49" t="s">
        <v>686</v>
      </c>
      <c r="F62" s="48" t="s">
        <v>1069</v>
      </c>
      <c r="G62" s="50" t="s">
        <v>384</v>
      </c>
      <c r="H62" s="50" t="s">
        <v>383</v>
      </c>
      <c r="I62" s="50" t="s">
        <v>382</v>
      </c>
      <c r="J62" s="50" t="s">
        <v>381</v>
      </c>
      <c r="K62" s="46"/>
      <c r="L62" s="46"/>
      <c r="M62" s="46"/>
      <c r="N62" s="46"/>
    </row>
    <row r="63" spans="1:14" ht="30" customHeight="1">
      <c r="A63" s="43">
        <v>49</v>
      </c>
      <c r="B63" s="43" t="str">
        <f t="shared" si="0"/>
        <v/>
      </c>
      <c r="C63" s="43" t="str">
        <f t="shared" si="1"/>
        <v>（２４）</v>
      </c>
      <c r="D63" s="43">
        <f t="shared" si="2"/>
        <v>49</v>
      </c>
      <c r="E63" s="49" t="s">
        <v>427</v>
      </c>
      <c r="F63" s="56" t="s">
        <v>1068</v>
      </c>
      <c r="G63" s="50" t="s">
        <v>384</v>
      </c>
      <c r="H63" s="50" t="s">
        <v>383</v>
      </c>
      <c r="I63" s="50" t="s">
        <v>382</v>
      </c>
      <c r="J63" s="50" t="s">
        <v>381</v>
      </c>
      <c r="K63" s="46"/>
      <c r="L63" s="46"/>
      <c r="M63" s="46"/>
      <c r="N63" s="46"/>
    </row>
    <row r="64" spans="1:14" ht="30" customHeight="1">
      <c r="A64" s="43">
        <v>50</v>
      </c>
      <c r="B64" s="43" t="str">
        <f t="shared" si="0"/>
        <v/>
      </c>
      <c r="C64" s="43" t="str">
        <f t="shared" si="1"/>
        <v>（２５）</v>
      </c>
      <c r="D64" s="43">
        <f t="shared" si="2"/>
        <v>50</v>
      </c>
      <c r="E64" s="49" t="s">
        <v>421</v>
      </c>
      <c r="F64" s="48" t="s">
        <v>1200</v>
      </c>
      <c r="G64" s="50" t="s">
        <v>384</v>
      </c>
      <c r="H64" s="50" t="s">
        <v>383</v>
      </c>
      <c r="I64" s="50" t="s">
        <v>382</v>
      </c>
      <c r="J64" s="50" t="s">
        <v>381</v>
      </c>
      <c r="K64" s="46"/>
      <c r="L64" s="46"/>
      <c r="M64" s="46"/>
      <c r="N64" s="46"/>
    </row>
    <row r="65" spans="1:14" ht="30" customHeight="1">
      <c r="A65" s="43">
        <v>51</v>
      </c>
      <c r="B65" s="43" t="str">
        <f t="shared" si="0"/>
        <v/>
      </c>
      <c r="C65" s="43" t="str">
        <f t="shared" si="1"/>
        <v>（２６）</v>
      </c>
      <c r="D65" s="43">
        <f t="shared" si="2"/>
        <v>51</v>
      </c>
      <c r="E65" s="49" t="s">
        <v>419</v>
      </c>
      <c r="F65" s="48" t="s">
        <v>1066</v>
      </c>
      <c r="G65" s="50" t="s">
        <v>384</v>
      </c>
      <c r="H65" s="50" t="s">
        <v>383</v>
      </c>
      <c r="I65" s="50" t="s">
        <v>382</v>
      </c>
      <c r="J65" s="50" t="s">
        <v>381</v>
      </c>
      <c r="K65" s="46"/>
      <c r="L65" s="46"/>
      <c r="M65" s="46"/>
      <c r="N65" s="46"/>
    </row>
    <row r="66" spans="1:14" ht="30" customHeight="1">
      <c r="A66" s="43">
        <v>52</v>
      </c>
      <c r="B66" s="43" t="str">
        <f t="shared" si="0"/>
        <v/>
      </c>
      <c r="C66" s="43" t="str">
        <f t="shared" si="1"/>
        <v>（２７）</v>
      </c>
      <c r="D66" s="43">
        <f t="shared" si="2"/>
        <v>52</v>
      </c>
      <c r="E66" s="49" t="s">
        <v>413</v>
      </c>
      <c r="F66" s="48" t="s">
        <v>1065</v>
      </c>
      <c r="G66" s="50" t="s">
        <v>384</v>
      </c>
      <c r="H66" s="50" t="s">
        <v>383</v>
      </c>
      <c r="I66" s="50" t="s">
        <v>382</v>
      </c>
      <c r="J66" s="50" t="s">
        <v>381</v>
      </c>
      <c r="K66" s="46"/>
      <c r="L66" s="46"/>
      <c r="M66" s="46"/>
      <c r="N66" s="46"/>
    </row>
    <row r="67" spans="1:14" ht="30" customHeight="1">
      <c r="A67" s="43">
        <v>53</v>
      </c>
      <c r="B67" s="43" t="str">
        <f t="shared" si="0"/>
        <v/>
      </c>
      <c r="C67" s="43" t="str">
        <f t="shared" si="1"/>
        <v>（２８）</v>
      </c>
      <c r="D67" s="43">
        <f t="shared" si="2"/>
        <v>53</v>
      </c>
      <c r="E67" s="49" t="s">
        <v>407</v>
      </c>
      <c r="F67" s="92" t="s">
        <v>1064</v>
      </c>
      <c r="G67" s="50" t="s">
        <v>384</v>
      </c>
      <c r="H67" s="50" t="s">
        <v>383</v>
      </c>
      <c r="I67" s="50" t="s">
        <v>382</v>
      </c>
      <c r="J67" s="50" t="s">
        <v>381</v>
      </c>
      <c r="K67" s="46"/>
      <c r="L67" s="46"/>
      <c r="M67" s="46"/>
      <c r="N67" s="46"/>
    </row>
    <row r="68" spans="1:14" ht="30" customHeight="1">
      <c r="B68" s="43" t="str">
        <f t="shared" si="0"/>
        <v/>
      </c>
      <c r="C68" s="43" t="str">
        <f t="shared" si="1"/>
        <v/>
      </c>
      <c r="D68" s="43" t="str">
        <f t="shared" si="2"/>
        <v/>
      </c>
      <c r="E68" s="304" t="s">
        <v>1199</v>
      </c>
      <c r="F68" s="305"/>
      <c r="G68" s="305"/>
      <c r="H68" s="305"/>
      <c r="I68" s="305"/>
      <c r="J68" s="305"/>
      <c r="K68" s="305"/>
      <c r="L68" s="305"/>
      <c r="M68" s="305"/>
      <c r="N68" s="306"/>
    </row>
    <row r="69" spans="1:14" ht="30" customHeight="1">
      <c r="A69" s="43">
        <v>54</v>
      </c>
      <c r="B69" s="43" t="str">
        <f t="shared" si="0"/>
        <v/>
      </c>
      <c r="C69" s="43" t="str">
        <f t="shared" si="1"/>
        <v>（２９）</v>
      </c>
      <c r="D69" s="43">
        <f t="shared" si="2"/>
        <v>54</v>
      </c>
      <c r="E69" s="49" t="s">
        <v>400</v>
      </c>
      <c r="F69" s="48" t="s">
        <v>378</v>
      </c>
      <c r="G69" s="50" t="s">
        <v>375</v>
      </c>
      <c r="H69" s="50" t="s">
        <v>374</v>
      </c>
      <c r="I69" s="50" t="s">
        <v>373</v>
      </c>
      <c r="J69" s="50" t="s">
        <v>372</v>
      </c>
      <c r="K69" s="46"/>
      <c r="L69" s="46"/>
      <c r="M69" s="46"/>
      <c r="N69" s="46"/>
    </row>
    <row r="70" spans="1:14" ht="30" customHeight="1">
      <c r="A70" s="43">
        <v>55</v>
      </c>
      <c r="B70" s="43" t="str">
        <f t="shared" si="0"/>
        <v/>
      </c>
      <c r="C70" s="43" t="str">
        <f t="shared" si="1"/>
        <v>（３０）</v>
      </c>
      <c r="D70" s="43">
        <f t="shared" si="2"/>
        <v>55</v>
      </c>
      <c r="E70" s="49" t="s">
        <v>398</v>
      </c>
      <c r="F70" s="48" t="s">
        <v>1058</v>
      </c>
      <c r="G70" s="89" t="s">
        <v>375</v>
      </c>
      <c r="H70" s="89" t="s">
        <v>374</v>
      </c>
      <c r="I70" s="89" t="s">
        <v>373</v>
      </c>
      <c r="J70" s="89" t="s">
        <v>372</v>
      </c>
      <c r="K70" s="46"/>
      <c r="L70" s="46"/>
      <c r="M70" s="46"/>
      <c r="N70" s="46"/>
    </row>
    <row r="71" spans="1:14">
      <c r="A71" s="43">
        <v>56</v>
      </c>
      <c r="B71" s="43" t="str">
        <f t="shared" si="0"/>
        <v/>
      </c>
      <c r="C71" s="43" t="str">
        <f t="shared" si="1"/>
        <v>（３１）</v>
      </c>
      <c r="D71" s="43">
        <f t="shared" si="2"/>
        <v>56</v>
      </c>
      <c r="E71" s="49" t="s">
        <v>396</v>
      </c>
      <c r="F71" s="92" t="s">
        <v>1198</v>
      </c>
      <c r="G71" s="50" t="s">
        <v>1056</v>
      </c>
      <c r="H71" s="50" t="s">
        <v>595</v>
      </c>
      <c r="I71" s="50" t="s">
        <v>1055</v>
      </c>
      <c r="J71" s="50" t="s">
        <v>593</v>
      </c>
      <c r="K71" s="50" t="s">
        <v>592</v>
      </c>
      <c r="L71" s="50" t="s">
        <v>1038</v>
      </c>
      <c r="M71" s="46"/>
      <c r="N71" s="46"/>
    </row>
    <row r="72" spans="1:14">
      <c r="A72" s="43">
        <v>57</v>
      </c>
      <c r="B72" s="43" t="str">
        <f t="shared" si="0"/>
        <v/>
      </c>
      <c r="C72" s="43" t="str">
        <f t="shared" si="1"/>
        <v>（３２）</v>
      </c>
      <c r="D72" s="43">
        <f t="shared" si="2"/>
        <v>57</v>
      </c>
      <c r="E72" s="49" t="s">
        <v>394</v>
      </c>
      <c r="F72" s="92" t="s">
        <v>1197</v>
      </c>
      <c r="G72" s="50" t="s">
        <v>597</v>
      </c>
      <c r="H72" s="50" t="s">
        <v>596</v>
      </c>
      <c r="I72" s="50" t="s">
        <v>595</v>
      </c>
      <c r="J72" s="50" t="s">
        <v>594</v>
      </c>
      <c r="K72" s="50" t="s">
        <v>1039</v>
      </c>
      <c r="L72" s="50" t="s">
        <v>1038</v>
      </c>
      <c r="M72" s="46"/>
      <c r="N72" s="46"/>
    </row>
    <row r="73" spans="1:14" ht="36" customHeight="1">
      <c r="A73" s="43">
        <v>58</v>
      </c>
      <c r="B73" s="43" t="str">
        <f t="shared" ref="B73:B101" si="3">IF(A73&lt;&gt;"",B72,IF(ISERROR(FIND("　",E73)),E73,""))</f>
        <v/>
      </c>
      <c r="C73" s="43" t="str">
        <f t="shared" ref="C73:C101" si="4">IF(A73&lt;&gt;"", B73&amp;E73, "")</f>
        <v>（３３）</v>
      </c>
      <c r="D73" s="43">
        <f t="shared" ref="D73:D101" si="5">IF(A73=0,"",A73)</f>
        <v>58</v>
      </c>
      <c r="E73" s="49" t="s">
        <v>392</v>
      </c>
      <c r="F73" s="48" t="s">
        <v>1053</v>
      </c>
      <c r="G73" s="50" t="s">
        <v>1052</v>
      </c>
      <c r="H73" s="50" t="s">
        <v>1051</v>
      </c>
      <c r="I73" s="50" t="s">
        <v>1050</v>
      </c>
      <c r="J73" s="50" t="s">
        <v>1049</v>
      </c>
      <c r="K73" s="50" t="s">
        <v>1048</v>
      </c>
      <c r="L73" s="50" t="s">
        <v>1047</v>
      </c>
      <c r="M73" s="50" t="s">
        <v>1046</v>
      </c>
      <c r="N73" s="50" t="s">
        <v>1045</v>
      </c>
    </row>
    <row r="74" spans="1:14" ht="33" customHeight="1">
      <c r="A74" s="43">
        <v>59</v>
      </c>
      <c r="B74" s="43" t="str">
        <f t="shared" si="3"/>
        <v/>
      </c>
      <c r="C74" s="43" t="str">
        <f t="shared" si="4"/>
        <v>（３４）</v>
      </c>
      <c r="D74" s="43">
        <f t="shared" si="5"/>
        <v>59</v>
      </c>
      <c r="E74" s="49" t="s">
        <v>390</v>
      </c>
      <c r="F74" s="55" t="s">
        <v>1044</v>
      </c>
      <c r="G74" s="50" t="s">
        <v>1043</v>
      </c>
      <c r="H74" s="50" t="s">
        <v>613</v>
      </c>
      <c r="I74" s="50" t="s">
        <v>612</v>
      </c>
      <c r="J74" s="50" t="s">
        <v>611</v>
      </c>
      <c r="K74" s="50" t="s">
        <v>610</v>
      </c>
      <c r="L74" s="46"/>
      <c r="M74" s="46"/>
      <c r="N74" s="46"/>
    </row>
    <row r="75" spans="1:14" ht="32.25" customHeight="1">
      <c r="A75" s="43">
        <v>60</v>
      </c>
      <c r="B75" s="43" t="str">
        <f t="shared" si="3"/>
        <v/>
      </c>
      <c r="C75" s="43" t="str">
        <f t="shared" si="4"/>
        <v>（３５）</v>
      </c>
      <c r="D75" s="43">
        <f t="shared" si="5"/>
        <v>60</v>
      </c>
      <c r="E75" s="49" t="s">
        <v>388</v>
      </c>
      <c r="F75" s="54" t="s">
        <v>1042</v>
      </c>
      <c r="G75" s="50" t="s">
        <v>1041</v>
      </c>
      <c r="H75" s="50" t="s">
        <v>1196</v>
      </c>
      <c r="I75" s="50" t="s">
        <v>1195</v>
      </c>
      <c r="J75" s="50" t="s">
        <v>1194</v>
      </c>
      <c r="K75" s="50" t="s">
        <v>1193</v>
      </c>
      <c r="L75" s="46"/>
      <c r="M75" s="46"/>
      <c r="N75" s="46"/>
    </row>
    <row r="76" spans="1:14" ht="45">
      <c r="A76" s="43">
        <v>61</v>
      </c>
      <c r="B76" s="43" t="str">
        <f t="shared" si="3"/>
        <v/>
      </c>
      <c r="C76" s="43" t="str">
        <f t="shared" si="4"/>
        <v>（３６）</v>
      </c>
      <c r="D76" s="43">
        <f t="shared" si="5"/>
        <v>61</v>
      </c>
      <c r="E76" s="49" t="s">
        <v>386</v>
      </c>
      <c r="F76" s="48" t="s">
        <v>1040</v>
      </c>
      <c r="G76" s="50" t="s">
        <v>597</v>
      </c>
      <c r="H76" s="50" t="s">
        <v>596</v>
      </c>
      <c r="I76" s="50" t="s">
        <v>595</v>
      </c>
      <c r="J76" s="50" t="s">
        <v>594</v>
      </c>
      <c r="K76" s="50" t="s">
        <v>1039</v>
      </c>
      <c r="L76" s="50" t="s">
        <v>1038</v>
      </c>
      <c r="M76" s="46"/>
      <c r="N76" s="46"/>
    </row>
    <row r="77" spans="1:14">
      <c r="A77" s="43">
        <v>62</v>
      </c>
      <c r="B77" s="43" t="str">
        <f t="shared" si="3"/>
        <v/>
      </c>
      <c r="C77" s="43" t="str">
        <f t="shared" si="4"/>
        <v>（３７）</v>
      </c>
      <c r="D77" s="43">
        <f t="shared" si="5"/>
        <v>62</v>
      </c>
      <c r="E77" s="49" t="s">
        <v>657</v>
      </c>
      <c r="F77" s="48" t="s">
        <v>1037</v>
      </c>
      <c r="G77" s="50" t="s">
        <v>589</v>
      </c>
      <c r="H77" s="50" t="s">
        <v>588</v>
      </c>
      <c r="I77" s="46"/>
      <c r="J77" s="46"/>
      <c r="K77" s="46"/>
      <c r="L77" s="46"/>
      <c r="M77" s="46"/>
      <c r="N77" s="46"/>
    </row>
    <row r="78" spans="1:14" ht="45">
      <c r="A78" s="43">
        <v>63</v>
      </c>
      <c r="B78" s="43" t="str">
        <f t="shared" si="3"/>
        <v/>
      </c>
      <c r="C78" s="43" t="str">
        <f t="shared" si="4"/>
        <v>（３８）</v>
      </c>
      <c r="D78" s="43">
        <f t="shared" si="5"/>
        <v>63</v>
      </c>
      <c r="E78" s="49" t="s">
        <v>377</v>
      </c>
      <c r="F78" s="48" t="s">
        <v>1036</v>
      </c>
      <c r="G78" s="50" t="s">
        <v>597</v>
      </c>
      <c r="H78" s="50" t="s">
        <v>596</v>
      </c>
      <c r="I78" s="50" t="s">
        <v>595</v>
      </c>
      <c r="J78" s="50" t="s">
        <v>594</v>
      </c>
      <c r="K78" s="50" t="s">
        <v>593</v>
      </c>
      <c r="L78" s="50" t="s">
        <v>592</v>
      </c>
      <c r="M78" s="50" t="s">
        <v>1035</v>
      </c>
      <c r="N78" s="46"/>
    </row>
    <row r="79" spans="1:14" ht="45">
      <c r="A79" s="43">
        <v>64</v>
      </c>
      <c r="B79" s="43" t="str">
        <f t="shared" si="3"/>
        <v/>
      </c>
      <c r="C79" s="43" t="str">
        <f t="shared" si="4"/>
        <v>（３９）</v>
      </c>
      <c r="D79" s="43">
        <f t="shared" si="5"/>
        <v>64</v>
      </c>
      <c r="E79" s="49" t="s">
        <v>811</v>
      </c>
      <c r="F79" s="48" t="s">
        <v>1034</v>
      </c>
      <c r="G79" s="50" t="s">
        <v>589</v>
      </c>
      <c r="H79" s="50" t="s">
        <v>588</v>
      </c>
      <c r="I79" s="46"/>
      <c r="J79" s="46"/>
      <c r="K79" s="46"/>
      <c r="L79" s="46"/>
      <c r="M79" s="46"/>
      <c r="N79" s="46"/>
    </row>
    <row r="80" spans="1:14" ht="39" customHeight="1">
      <c r="A80" s="43">
        <v>65</v>
      </c>
      <c r="B80" s="43" t="str">
        <f t="shared" si="3"/>
        <v/>
      </c>
      <c r="C80" s="43" t="str">
        <f t="shared" si="4"/>
        <v>（４０）</v>
      </c>
      <c r="D80" s="43">
        <f t="shared" si="5"/>
        <v>65</v>
      </c>
      <c r="E80" s="49" t="s">
        <v>368</v>
      </c>
      <c r="F80" s="48" t="s">
        <v>1032</v>
      </c>
      <c r="G80" s="50" t="s">
        <v>586</v>
      </c>
      <c r="H80" s="50" t="s">
        <v>585</v>
      </c>
      <c r="I80" s="50" t="s">
        <v>584</v>
      </c>
      <c r="J80" s="50" t="s">
        <v>583</v>
      </c>
      <c r="K80" s="46"/>
      <c r="L80" s="46"/>
      <c r="M80" s="46"/>
      <c r="N80" s="46"/>
    </row>
    <row r="81" spans="1:14" ht="50.25" customHeight="1">
      <c r="A81" s="43">
        <v>66</v>
      </c>
      <c r="B81" s="43" t="str">
        <f t="shared" si="3"/>
        <v/>
      </c>
      <c r="C81" s="43" t="str">
        <f t="shared" si="4"/>
        <v>（４１）</v>
      </c>
      <c r="D81" s="43">
        <f t="shared" si="5"/>
        <v>66</v>
      </c>
      <c r="E81" s="49" t="s">
        <v>366</v>
      </c>
      <c r="F81" s="48" t="s">
        <v>1030</v>
      </c>
      <c r="G81" s="50" t="s">
        <v>554</v>
      </c>
      <c r="H81" s="50" t="s">
        <v>553</v>
      </c>
      <c r="I81" s="50" t="s">
        <v>552</v>
      </c>
      <c r="J81" s="50" t="s">
        <v>551</v>
      </c>
      <c r="K81" s="46"/>
      <c r="L81" s="46"/>
      <c r="M81" s="46"/>
      <c r="N81" s="46"/>
    </row>
    <row r="82" spans="1:14" ht="30" customHeight="1">
      <c r="B82" s="43" t="str">
        <f t="shared" si="3"/>
        <v/>
      </c>
      <c r="C82" s="43" t="str">
        <f t="shared" si="4"/>
        <v/>
      </c>
      <c r="D82" s="43" t="str">
        <f t="shared" si="5"/>
        <v/>
      </c>
      <c r="E82" s="310" t="s">
        <v>1192</v>
      </c>
      <c r="F82" s="311"/>
      <c r="G82" s="311"/>
      <c r="H82" s="311"/>
      <c r="I82" s="311"/>
      <c r="J82" s="311"/>
      <c r="K82" s="311"/>
      <c r="L82" s="311"/>
      <c r="M82" s="311"/>
      <c r="N82" s="312"/>
    </row>
    <row r="83" spans="1:14" ht="30" customHeight="1">
      <c r="A83" s="43">
        <v>67</v>
      </c>
      <c r="B83" s="43" t="str">
        <f t="shared" si="3"/>
        <v/>
      </c>
      <c r="C83" s="43" t="str">
        <f t="shared" si="4"/>
        <v>（４２）</v>
      </c>
      <c r="D83" s="43">
        <f t="shared" si="5"/>
        <v>67</v>
      </c>
      <c r="E83" s="49" t="s">
        <v>1191</v>
      </c>
      <c r="F83" s="51" t="s">
        <v>1094</v>
      </c>
      <c r="G83" s="50" t="s">
        <v>284</v>
      </c>
      <c r="H83" s="50" t="s">
        <v>283</v>
      </c>
      <c r="I83" s="50" t="s">
        <v>282</v>
      </c>
      <c r="J83" s="50" t="s">
        <v>281</v>
      </c>
      <c r="K83" s="46"/>
      <c r="L83" s="46"/>
      <c r="M83" s="46"/>
      <c r="N83" s="46"/>
    </row>
    <row r="84" spans="1:14" ht="30" customHeight="1">
      <c r="A84" s="43">
        <v>68</v>
      </c>
      <c r="B84" s="43" t="str">
        <f t="shared" si="3"/>
        <v/>
      </c>
      <c r="C84" s="43" t="str">
        <f t="shared" si="4"/>
        <v>（４３）</v>
      </c>
      <c r="D84" s="43">
        <f t="shared" si="5"/>
        <v>68</v>
      </c>
      <c r="E84" s="49" t="s">
        <v>349</v>
      </c>
      <c r="F84" s="51" t="s">
        <v>1093</v>
      </c>
      <c r="G84" s="50" t="s">
        <v>284</v>
      </c>
      <c r="H84" s="50" t="s">
        <v>283</v>
      </c>
      <c r="I84" s="50" t="s">
        <v>282</v>
      </c>
      <c r="J84" s="50" t="s">
        <v>281</v>
      </c>
      <c r="K84" s="46"/>
      <c r="L84" s="46"/>
      <c r="M84" s="46"/>
      <c r="N84" s="46"/>
    </row>
    <row r="85" spans="1:14" ht="30" customHeight="1">
      <c r="A85" s="43">
        <v>69</v>
      </c>
      <c r="B85" s="43" t="str">
        <f t="shared" si="3"/>
        <v/>
      </c>
      <c r="C85" s="43" t="str">
        <f t="shared" si="4"/>
        <v>（４４）</v>
      </c>
      <c r="D85" s="43">
        <f t="shared" si="5"/>
        <v>69</v>
      </c>
      <c r="E85" s="49" t="s">
        <v>341</v>
      </c>
      <c r="F85" s="51" t="s">
        <v>1092</v>
      </c>
      <c r="G85" s="50" t="s">
        <v>284</v>
      </c>
      <c r="H85" s="50" t="s">
        <v>283</v>
      </c>
      <c r="I85" s="50" t="s">
        <v>282</v>
      </c>
      <c r="J85" s="50" t="s">
        <v>281</v>
      </c>
      <c r="K85" s="46"/>
      <c r="L85" s="46"/>
      <c r="M85" s="46"/>
      <c r="N85" s="46"/>
    </row>
    <row r="86" spans="1:14" ht="30" customHeight="1">
      <c r="A86" s="43">
        <v>70</v>
      </c>
      <c r="B86" s="43" t="str">
        <f t="shared" si="3"/>
        <v/>
      </c>
      <c r="C86" s="43" t="str">
        <f t="shared" si="4"/>
        <v>（４５）</v>
      </c>
      <c r="D86" s="43">
        <f t="shared" si="5"/>
        <v>70</v>
      </c>
      <c r="E86" s="49" t="s">
        <v>337</v>
      </c>
      <c r="F86" s="51" t="s">
        <v>1091</v>
      </c>
      <c r="G86" s="50" t="s">
        <v>284</v>
      </c>
      <c r="H86" s="50" t="s">
        <v>283</v>
      </c>
      <c r="I86" s="50" t="s">
        <v>282</v>
      </c>
      <c r="J86" s="50" t="s">
        <v>281</v>
      </c>
      <c r="K86" s="46"/>
      <c r="L86" s="46"/>
      <c r="M86" s="46"/>
      <c r="N86" s="46"/>
    </row>
    <row r="87" spans="1:14" ht="30" customHeight="1">
      <c r="A87" s="43">
        <v>71</v>
      </c>
      <c r="B87" s="43" t="str">
        <f t="shared" si="3"/>
        <v/>
      </c>
      <c r="C87" s="43" t="str">
        <f t="shared" si="4"/>
        <v>（４６）</v>
      </c>
      <c r="D87" s="43">
        <f t="shared" si="5"/>
        <v>71</v>
      </c>
      <c r="E87" s="49" t="s">
        <v>334</v>
      </c>
      <c r="F87" s="51" t="s">
        <v>1090</v>
      </c>
      <c r="G87" s="50" t="s">
        <v>284</v>
      </c>
      <c r="H87" s="50" t="s">
        <v>283</v>
      </c>
      <c r="I87" s="50" t="s">
        <v>282</v>
      </c>
      <c r="J87" s="50" t="s">
        <v>281</v>
      </c>
      <c r="K87" s="46"/>
      <c r="L87" s="46"/>
      <c r="M87" s="46"/>
      <c r="N87" s="46"/>
    </row>
    <row r="88" spans="1:14" ht="30" customHeight="1">
      <c r="A88" s="43">
        <v>72</v>
      </c>
      <c r="B88" s="43" t="str">
        <f t="shared" si="3"/>
        <v/>
      </c>
      <c r="C88" s="43" t="str">
        <f t="shared" si="4"/>
        <v>（４７）</v>
      </c>
      <c r="D88" s="43">
        <f t="shared" si="5"/>
        <v>72</v>
      </c>
      <c r="E88" s="49" t="s">
        <v>325</v>
      </c>
      <c r="F88" s="51" t="s">
        <v>1089</v>
      </c>
      <c r="G88" s="50" t="s">
        <v>284</v>
      </c>
      <c r="H88" s="50" t="s">
        <v>283</v>
      </c>
      <c r="I88" s="50" t="s">
        <v>282</v>
      </c>
      <c r="J88" s="50" t="s">
        <v>281</v>
      </c>
      <c r="K88" s="46"/>
      <c r="L88" s="46"/>
      <c r="M88" s="46"/>
      <c r="N88" s="46"/>
    </row>
    <row r="89" spans="1:14" ht="30" customHeight="1">
      <c r="A89" s="43">
        <v>73</v>
      </c>
      <c r="B89" s="43" t="str">
        <f t="shared" si="3"/>
        <v/>
      </c>
      <c r="C89" s="43" t="str">
        <f t="shared" si="4"/>
        <v>（４８）</v>
      </c>
      <c r="D89" s="43">
        <f t="shared" si="5"/>
        <v>73</v>
      </c>
      <c r="E89" s="49" t="s">
        <v>321</v>
      </c>
      <c r="F89" s="51" t="s">
        <v>1088</v>
      </c>
      <c r="G89" s="50" t="s">
        <v>284</v>
      </c>
      <c r="H89" s="50" t="s">
        <v>283</v>
      </c>
      <c r="I89" s="50" t="s">
        <v>282</v>
      </c>
      <c r="J89" s="50" t="s">
        <v>281</v>
      </c>
      <c r="K89" s="46"/>
      <c r="L89" s="46"/>
      <c r="M89" s="46"/>
      <c r="N89" s="46"/>
    </row>
    <row r="90" spans="1:14" ht="30" customHeight="1">
      <c r="A90" s="43">
        <v>74</v>
      </c>
      <c r="B90" s="43" t="str">
        <f t="shared" si="3"/>
        <v/>
      </c>
      <c r="C90" s="43" t="str">
        <f t="shared" si="4"/>
        <v>（４９）</v>
      </c>
      <c r="D90" s="43">
        <f t="shared" si="5"/>
        <v>74</v>
      </c>
      <c r="E90" s="49" t="s">
        <v>315</v>
      </c>
      <c r="F90" s="51" t="s">
        <v>1087</v>
      </c>
      <c r="G90" s="50" t="s">
        <v>284</v>
      </c>
      <c r="H90" s="50" t="s">
        <v>283</v>
      </c>
      <c r="I90" s="50" t="s">
        <v>282</v>
      </c>
      <c r="J90" s="50" t="s">
        <v>281</v>
      </c>
      <c r="K90" s="46"/>
      <c r="L90" s="46"/>
      <c r="M90" s="46"/>
      <c r="N90" s="46"/>
    </row>
    <row r="91" spans="1:14" ht="30" customHeight="1">
      <c r="A91" s="43">
        <v>75</v>
      </c>
      <c r="B91" s="43" t="str">
        <f t="shared" si="3"/>
        <v/>
      </c>
      <c r="C91" s="43" t="str">
        <f t="shared" si="4"/>
        <v>（５０）</v>
      </c>
      <c r="D91" s="43">
        <f t="shared" si="5"/>
        <v>75</v>
      </c>
      <c r="E91" s="49" t="s">
        <v>799</v>
      </c>
      <c r="F91" s="51" t="s">
        <v>1086</v>
      </c>
      <c r="G91" s="50" t="s">
        <v>284</v>
      </c>
      <c r="H91" s="50" t="s">
        <v>283</v>
      </c>
      <c r="I91" s="50" t="s">
        <v>282</v>
      </c>
      <c r="J91" s="50" t="s">
        <v>281</v>
      </c>
      <c r="K91" s="46"/>
      <c r="L91" s="46"/>
      <c r="M91" s="46"/>
      <c r="N91" s="46"/>
    </row>
    <row r="92" spans="1:14" ht="30" customHeight="1">
      <c r="A92" s="43">
        <v>76</v>
      </c>
      <c r="B92" s="43" t="str">
        <f t="shared" si="3"/>
        <v/>
      </c>
      <c r="C92" s="43" t="str">
        <f t="shared" si="4"/>
        <v>（５１）</v>
      </c>
      <c r="D92" s="43">
        <f t="shared" si="5"/>
        <v>76</v>
      </c>
      <c r="E92" s="49" t="s">
        <v>306</v>
      </c>
      <c r="F92" s="51" t="s">
        <v>1085</v>
      </c>
      <c r="G92" s="50" t="s">
        <v>284</v>
      </c>
      <c r="H92" s="50" t="s">
        <v>283</v>
      </c>
      <c r="I92" s="50" t="s">
        <v>282</v>
      </c>
      <c r="J92" s="50" t="s">
        <v>281</v>
      </c>
      <c r="K92" s="46"/>
      <c r="L92" s="46"/>
      <c r="M92" s="46"/>
      <c r="N92" s="46"/>
    </row>
    <row r="93" spans="1:14" ht="30" customHeight="1">
      <c r="A93" s="43">
        <v>77</v>
      </c>
      <c r="B93" s="43" t="str">
        <f t="shared" si="3"/>
        <v/>
      </c>
      <c r="C93" s="43" t="str">
        <f t="shared" si="4"/>
        <v>（５２）</v>
      </c>
      <c r="D93" s="43">
        <f t="shared" si="5"/>
        <v>77</v>
      </c>
      <c r="E93" s="49" t="s">
        <v>304</v>
      </c>
      <c r="F93" s="51" t="s">
        <v>1084</v>
      </c>
      <c r="G93" s="50" t="s">
        <v>284</v>
      </c>
      <c r="H93" s="50" t="s">
        <v>283</v>
      </c>
      <c r="I93" s="50" t="s">
        <v>282</v>
      </c>
      <c r="J93" s="50" t="s">
        <v>281</v>
      </c>
      <c r="K93" s="46"/>
      <c r="L93" s="46"/>
      <c r="M93" s="46"/>
      <c r="N93" s="46"/>
    </row>
    <row r="94" spans="1:14" ht="30" customHeight="1">
      <c r="A94" s="43">
        <v>78</v>
      </c>
      <c r="B94" s="43" t="str">
        <f t="shared" si="3"/>
        <v/>
      </c>
      <c r="C94" s="43" t="str">
        <f t="shared" si="4"/>
        <v>（５３）</v>
      </c>
      <c r="D94" s="43">
        <f t="shared" si="5"/>
        <v>78</v>
      </c>
      <c r="E94" s="49" t="s">
        <v>302</v>
      </c>
      <c r="F94" s="51" t="s">
        <v>1083</v>
      </c>
      <c r="G94" s="50" t="s">
        <v>284</v>
      </c>
      <c r="H94" s="50" t="s">
        <v>283</v>
      </c>
      <c r="I94" s="50" t="s">
        <v>282</v>
      </c>
      <c r="J94" s="50" t="s">
        <v>281</v>
      </c>
      <c r="K94" s="46"/>
      <c r="L94" s="46"/>
      <c r="M94" s="46"/>
      <c r="N94" s="46"/>
    </row>
    <row r="95" spans="1:14" ht="30" customHeight="1">
      <c r="B95" s="43" t="str">
        <f t="shared" si="3"/>
        <v/>
      </c>
      <c r="C95" s="43" t="str">
        <f t="shared" si="4"/>
        <v/>
      </c>
      <c r="D95" s="43" t="str">
        <f t="shared" si="5"/>
        <v/>
      </c>
      <c r="E95" s="304" t="s">
        <v>1029</v>
      </c>
      <c r="F95" s="305"/>
      <c r="G95" s="305"/>
      <c r="H95" s="305"/>
      <c r="I95" s="305"/>
      <c r="J95" s="305"/>
      <c r="K95" s="305"/>
      <c r="L95" s="305"/>
      <c r="M95" s="305"/>
      <c r="N95" s="306"/>
    </row>
    <row r="96" spans="1:14" ht="30" customHeight="1">
      <c r="A96" s="43">
        <v>79</v>
      </c>
      <c r="B96" s="43" t="str">
        <f t="shared" si="3"/>
        <v/>
      </c>
      <c r="C96" s="43" t="str">
        <f t="shared" si="4"/>
        <v>（５４）</v>
      </c>
      <c r="D96" s="43">
        <f t="shared" si="5"/>
        <v>79</v>
      </c>
      <c r="E96" s="49" t="s">
        <v>1190</v>
      </c>
      <c r="F96" s="48" t="s">
        <v>1027</v>
      </c>
      <c r="G96" s="50" t="s">
        <v>1018</v>
      </c>
      <c r="H96" s="50" t="s">
        <v>1012</v>
      </c>
      <c r="I96" s="50" t="s">
        <v>1017</v>
      </c>
      <c r="J96" s="50" t="s">
        <v>1016</v>
      </c>
      <c r="K96" s="46"/>
      <c r="L96" s="46"/>
      <c r="M96" s="46"/>
      <c r="N96" s="46"/>
    </row>
    <row r="97" spans="1:14" ht="30" customHeight="1">
      <c r="A97" s="43">
        <v>80</v>
      </c>
      <c r="B97" s="43" t="str">
        <f t="shared" si="3"/>
        <v/>
      </c>
      <c r="C97" s="43" t="str">
        <f t="shared" si="4"/>
        <v>（５５）</v>
      </c>
      <c r="D97" s="43">
        <f t="shared" si="5"/>
        <v>80</v>
      </c>
      <c r="E97" s="49" t="s">
        <v>298</v>
      </c>
      <c r="F97" s="48" t="s">
        <v>1025</v>
      </c>
      <c r="G97" s="50" t="s">
        <v>1013</v>
      </c>
      <c r="H97" s="50" t="s">
        <v>1012</v>
      </c>
      <c r="I97" s="50" t="s">
        <v>1011</v>
      </c>
      <c r="J97" s="50" t="s">
        <v>1010</v>
      </c>
      <c r="K97" s="46"/>
      <c r="L97" s="46"/>
      <c r="M97" s="46"/>
      <c r="N97" s="46"/>
    </row>
    <row r="98" spans="1:14" ht="30" customHeight="1">
      <c r="A98" s="43">
        <v>81</v>
      </c>
      <c r="B98" s="43" t="str">
        <f t="shared" si="3"/>
        <v/>
      </c>
      <c r="C98" s="43" t="str">
        <f t="shared" si="4"/>
        <v>（５６）</v>
      </c>
      <c r="D98" s="43">
        <f t="shared" si="5"/>
        <v>81</v>
      </c>
      <c r="E98" s="49" t="s">
        <v>296</v>
      </c>
      <c r="F98" s="48" t="s">
        <v>1023</v>
      </c>
      <c r="G98" s="50" t="s">
        <v>1018</v>
      </c>
      <c r="H98" s="50" t="s">
        <v>1012</v>
      </c>
      <c r="I98" s="50" t="s">
        <v>1017</v>
      </c>
      <c r="J98" s="50" t="s">
        <v>1016</v>
      </c>
      <c r="K98" s="46"/>
      <c r="L98" s="46"/>
      <c r="M98" s="46"/>
      <c r="N98" s="46"/>
    </row>
    <row r="99" spans="1:14" ht="30" customHeight="1">
      <c r="A99" s="43">
        <v>82</v>
      </c>
      <c r="B99" s="43" t="str">
        <f t="shared" si="3"/>
        <v/>
      </c>
      <c r="C99" s="43" t="str">
        <f t="shared" si="4"/>
        <v>（５７）</v>
      </c>
      <c r="D99" s="43">
        <f t="shared" si="5"/>
        <v>82</v>
      </c>
      <c r="E99" s="49" t="s">
        <v>294</v>
      </c>
      <c r="F99" s="48" t="s">
        <v>1021</v>
      </c>
      <c r="G99" s="50" t="s">
        <v>1013</v>
      </c>
      <c r="H99" s="50" t="s">
        <v>1012</v>
      </c>
      <c r="I99" s="50" t="s">
        <v>1011</v>
      </c>
      <c r="J99" s="50" t="s">
        <v>1010</v>
      </c>
      <c r="K99" s="46"/>
      <c r="L99" s="46"/>
      <c r="M99" s="46"/>
      <c r="N99" s="46"/>
    </row>
    <row r="100" spans="1:14" ht="30" customHeight="1">
      <c r="B100" s="43" t="str">
        <f t="shared" si="3"/>
        <v/>
      </c>
      <c r="C100" s="43" t="str">
        <f t="shared" si="4"/>
        <v/>
      </c>
      <c r="D100" s="43" t="str">
        <f t="shared" si="5"/>
        <v/>
      </c>
      <c r="E100" s="304" t="s">
        <v>1009</v>
      </c>
      <c r="F100" s="305"/>
      <c r="G100" s="305"/>
      <c r="H100" s="305"/>
      <c r="I100" s="305"/>
      <c r="J100" s="305"/>
      <c r="K100" s="305"/>
      <c r="L100" s="305"/>
      <c r="M100" s="305"/>
      <c r="N100" s="306"/>
    </row>
    <row r="101" spans="1:14" ht="30" customHeight="1">
      <c r="A101" s="43">
        <v>83</v>
      </c>
      <c r="B101" s="43" t="str">
        <f t="shared" si="3"/>
        <v/>
      </c>
      <c r="C101" s="43" t="str">
        <f t="shared" si="4"/>
        <v>（５８）</v>
      </c>
      <c r="D101" s="43">
        <f t="shared" si="5"/>
        <v>83</v>
      </c>
      <c r="E101" s="49" t="s">
        <v>787</v>
      </c>
      <c r="F101" s="48" t="s">
        <v>1007</v>
      </c>
      <c r="G101" s="91" t="s">
        <v>577</v>
      </c>
      <c r="H101" s="46"/>
      <c r="I101" s="46"/>
      <c r="J101" s="46"/>
      <c r="K101" s="46"/>
      <c r="L101" s="46"/>
      <c r="M101" s="46"/>
      <c r="N101" s="46"/>
    </row>
  </sheetData>
  <mergeCells count="11">
    <mergeCell ref="E47:N47"/>
    <mergeCell ref="G5:N5"/>
    <mergeCell ref="E5:E6"/>
    <mergeCell ref="F5:F6"/>
    <mergeCell ref="E38:N38"/>
    <mergeCell ref="E100:N100"/>
    <mergeCell ref="E53:N53"/>
    <mergeCell ref="E59:N59"/>
    <mergeCell ref="E68:N68"/>
    <mergeCell ref="E95:N95"/>
    <mergeCell ref="E82:N82"/>
  </mergeCells>
  <phoneticPr fontId="3"/>
  <pageMargins left="0.70866141732283472" right="0.70866141732283472" top="0.74803149606299213" bottom="0.74803149606299213" header="0.31496062992125984" footer="0.31496062992125984"/>
  <pageSetup paperSize="9" scale="51" fitToHeight="0"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I118"/>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35" s="76" customFormat="1" ht="19">
      <c r="A1" s="81" t="s">
        <v>1168</v>
      </c>
      <c r="B1" s="81"/>
      <c r="C1" s="81"/>
      <c r="D1" s="81"/>
      <c r="E1" s="79"/>
      <c r="F1" s="79"/>
      <c r="G1" s="78"/>
      <c r="H1" s="78"/>
      <c r="I1" s="78"/>
      <c r="J1" s="78"/>
      <c r="K1" s="77"/>
      <c r="L1" s="77"/>
      <c r="M1" s="77"/>
      <c r="N1" s="77"/>
    </row>
    <row r="2" spans="1:35" s="76" customFormat="1" ht="22">
      <c r="A2" s="80" t="s">
        <v>785</v>
      </c>
      <c r="B2" s="80"/>
      <c r="C2" s="80"/>
      <c r="D2" s="80"/>
      <c r="E2" s="79"/>
      <c r="F2" s="79"/>
      <c r="G2" s="78"/>
      <c r="H2" s="78"/>
      <c r="I2" s="78"/>
      <c r="J2" s="78"/>
      <c r="K2" s="77"/>
      <c r="L2" s="77"/>
      <c r="M2" s="77"/>
      <c r="N2" s="77"/>
    </row>
    <row r="3" spans="1:35" s="72" customFormat="1" ht="19">
      <c r="A3" s="74"/>
      <c r="B3" s="74"/>
      <c r="C3" s="74"/>
      <c r="D3" s="74"/>
      <c r="E3" s="75" t="s">
        <v>1006</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43" t="s">
        <v>570</v>
      </c>
    </row>
    <row r="6" spans="1:35" ht="30" customHeight="1">
      <c r="E6" s="315"/>
      <c r="F6" s="315"/>
      <c r="G6" s="69" t="s">
        <v>569</v>
      </c>
      <c r="H6" s="69" t="s">
        <v>568</v>
      </c>
      <c r="I6" s="69" t="s">
        <v>567</v>
      </c>
      <c r="J6" s="69" t="s">
        <v>566</v>
      </c>
      <c r="K6" s="69" t="s">
        <v>565</v>
      </c>
      <c r="L6" s="69" t="s">
        <v>564</v>
      </c>
      <c r="M6" s="69" t="s">
        <v>563</v>
      </c>
      <c r="N6" s="69" t="s">
        <v>562</v>
      </c>
    </row>
    <row r="7" spans="1:35" s="45" customFormat="1" ht="40" customHeight="1">
      <c r="E7" s="68" t="s">
        <v>864</v>
      </c>
      <c r="F7" s="67"/>
      <c r="G7" s="66"/>
      <c r="H7" s="66"/>
      <c r="I7" s="66"/>
      <c r="J7" s="66"/>
      <c r="K7" s="66"/>
      <c r="L7" s="66"/>
      <c r="M7" s="66"/>
      <c r="N7" s="65"/>
    </row>
    <row r="8" spans="1:35" ht="30" customHeight="1">
      <c r="B8" s="43" t="str">
        <f>IF(A8&lt;&gt;"",B7,IF(ISERROR(FIND("　",E8)),E8,""))</f>
        <v>（１）</v>
      </c>
      <c r="C8" s="43" t="str">
        <f>IF(A8&lt;&gt;"", B8&amp;E8, "")</f>
        <v/>
      </c>
      <c r="D8" s="43" t="str">
        <f>IF(A8=0,"",A8)</f>
        <v/>
      </c>
      <c r="E8" s="49" t="s">
        <v>782</v>
      </c>
      <c r="F8" s="60" t="s">
        <v>1167</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ref="B9:B72" si="0">IF(A9&lt;&gt;"",B8,IF(ISERROR(FIND("　",E9)),E9,""))</f>
        <v>（１）</v>
      </c>
      <c r="C9" s="43" t="str">
        <f t="shared" ref="C9:C72" si="1">IF(A9&lt;&gt;"", B9&amp;E9, "")</f>
        <v>（１）ア</v>
      </c>
      <c r="D9" s="43">
        <f t="shared" ref="D9:D72" si="2">IF(A9=0,"",A9)</f>
        <v>1</v>
      </c>
      <c r="E9" s="64" t="s">
        <v>702</v>
      </c>
      <c r="F9" s="48" t="s">
        <v>1166</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700</v>
      </c>
      <c r="F10" s="48" t="s">
        <v>1165</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40" customHeight="1">
      <c r="B12" s="43" t="str">
        <f t="shared" si="0"/>
        <v/>
      </c>
      <c r="C12" s="43" t="str">
        <f t="shared" si="1"/>
        <v/>
      </c>
      <c r="D12" s="43" t="str">
        <f t="shared" si="2"/>
        <v/>
      </c>
      <c r="E12" s="63" t="s">
        <v>1163</v>
      </c>
      <c r="F12" s="62"/>
      <c r="G12" s="62"/>
      <c r="H12" s="62"/>
      <c r="I12" s="62"/>
      <c r="J12" s="62"/>
      <c r="K12" s="62"/>
      <c r="L12" s="62"/>
      <c r="M12" s="62"/>
      <c r="N12" s="61"/>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（２）</v>
      </c>
      <c r="C13" s="43" t="str">
        <f t="shared" si="1"/>
        <v/>
      </c>
      <c r="D13" s="43" t="str">
        <f t="shared" si="2"/>
        <v/>
      </c>
      <c r="E13" s="49" t="s">
        <v>776</v>
      </c>
      <c r="F13" s="94" t="s">
        <v>1162</v>
      </c>
      <c r="G13" s="46"/>
      <c r="H13" s="46"/>
      <c r="I13" s="46"/>
      <c r="J13" s="46"/>
      <c r="K13" s="46"/>
      <c r="L13" s="46"/>
      <c r="M13" s="46"/>
      <c r="N13" s="46"/>
      <c r="O13" s="43" t="s">
        <v>1002</v>
      </c>
      <c r="P13" s="45"/>
      <c r="Q13" s="45"/>
      <c r="R13" s="45"/>
      <c r="S13" s="45"/>
      <c r="T13" s="45"/>
      <c r="U13" s="45"/>
      <c r="V13" s="45"/>
      <c r="W13" s="45"/>
      <c r="X13" s="45"/>
      <c r="Y13" s="45"/>
      <c r="Z13" s="45"/>
      <c r="AA13" s="45"/>
      <c r="AB13" s="45"/>
      <c r="AC13" s="45"/>
      <c r="AD13" s="45"/>
      <c r="AE13" s="45"/>
      <c r="AF13" s="45"/>
      <c r="AG13" s="45"/>
      <c r="AH13" s="45"/>
      <c r="AI13" s="45"/>
    </row>
    <row r="14" spans="1:35" ht="30" customHeight="1">
      <c r="A14" s="43">
        <v>4</v>
      </c>
      <c r="B14" s="43" t="str">
        <f t="shared" si="0"/>
        <v>（２）</v>
      </c>
      <c r="C14" s="43" t="str">
        <f t="shared" si="1"/>
        <v>（２）ア</v>
      </c>
      <c r="D14" s="43">
        <f t="shared" si="2"/>
        <v>4</v>
      </c>
      <c r="E14" s="49" t="s">
        <v>702</v>
      </c>
      <c r="F14" s="48" t="s">
        <v>1161</v>
      </c>
      <c r="G14" s="50" t="s">
        <v>499</v>
      </c>
      <c r="H14" s="50" t="s">
        <v>1126</v>
      </c>
      <c r="I14" s="50" t="s">
        <v>725</v>
      </c>
      <c r="J14" s="50" t="s">
        <v>496</v>
      </c>
      <c r="K14" s="50" t="s">
        <v>495</v>
      </c>
      <c r="L14" s="58"/>
      <c r="M14" s="46"/>
      <c r="N14" s="46"/>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（２）キ</v>
      </c>
      <c r="D20" s="43">
        <f t="shared" si="2"/>
        <v>10</v>
      </c>
      <c r="E20" s="49" t="s">
        <v>768</v>
      </c>
      <c r="F20" s="48" t="s">
        <v>1156</v>
      </c>
      <c r="G20" s="50" t="s">
        <v>499</v>
      </c>
      <c r="H20" s="50" t="s">
        <v>1126</v>
      </c>
      <c r="I20" s="50" t="s">
        <v>725</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c r="O34" s="43" t="s">
        <v>998</v>
      </c>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c r="O35" s="43" t="s">
        <v>998</v>
      </c>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c r="O36" s="43" t="s">
        <v>998</v>
      </c>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c r="O37" s="43" t="s">
        <v>998</v>
      </c>
      <c r="P37" s="45"/>
      <c r="Q37" s="45"/>
      <c r="R37" s="45"/>
      <c r="S37" s="45"/>
      <c r="T37" s="45"/>
      <c r="U37" s="45"/>
      <c r="V37" s="45"/>
      <c r="W37" s="45"/>
      <c r="X37" s="45"/>
      <c r="Y37" s="45"/>
      <c r="Z37" s="45"/>
      <c r="AA37" s="45"/>
      <c r="AB37" s="45"/>
      <c r="AC37" s="45"/>
      <c r="AD37" s="45"/>
      <c r="AE37" s="45"/>
      <c r="AF37" s="45"/>
      <c r="AG37" s="45"/>
      <c r="AH37" s="45"/>
      <c r="AI37" s="45"/>
    </row>
    <row r="38" spans="1:35" ht="30" customHeight="1">
      <c r="B38" s="43" t="str">
        <f t="shared" si="0"/>
        <v/>
      </c>
      <c r="C38" s="43" t="str">
        <f t="shared" si="1"/>
        <v/>
      </c>
      <c r="D38" s="43" t="str">
        <f t="shared" si="2"/>
        <v/>
      </c>
      <c r="E38" s="307" t="s">
        <v>736</v>
      </c>
      <c r="F38" s="317"/>
      <c r="G38" s="317"/>
      <c r="H38" s="317"/>
      <c r="I38" s="317"/>
      <c r="J38" s="317"/>
      <c r="K38" s="317"/>
      <c r="L38" s="317"/>
      <c r="M38" s="317"/>
      <c r="N38" s="318"/>
      <c r="P38" s="45"/>
      <c r="Q38" s="45"/>
      <c r="R38" s="45"/>
      <c r="S38" s="45"/>
      <c r="T38" s="45"/>
      <c r="U38" s="45"/>
      <c r="V38" s="45"/>
      <c r="W38" s="45"/>
      <c r="X38" s="45"/>
      <c r="Y38" s="45"/>
      <c r="Z38" s="45"/>
      <c r="AA38" s="45"/>
      <c r="AB38" s="45"/>
      <c r="AC38" s="45"/>
      <c r="AD38" s="45"/>
      <c r="AE38" s="45"/>
      <c r="AF38" s="45"/>
      <c r="AG38" s="45"/>
      <c r="AH38" s="45"/>
      <c r="AI38" s="45"/>
    </row>
    <row r="39" spans="1:35" ht="30" customHeight="1">
      <c r="A39" s="43">
        <v>28</v>
      </c>
      <c r="B39" s="43" t="str">
        <f t="shared" si="0"/>
        <v/>
      </c>
      <c r="C39" s="43" t="str">
        <f t="shared" si="1"/>
        <v>（３）</v>
      </c>
      <c r="D39" s="43">
        <f t="shared" si="2"/>
        <v>28</v>
      </c>
      <c r="E39" s="49" t="s">
        <v>735</v>
      </c>
      <c r="F39" s="48" t="s">
        <v>734</v>
      </c>
      <c r="G39" s="50" t="s">
        <v>499</v>
      </c>
      <c r="H39" s="50" t="s">
        <v>1126</v>
      </c>
      <c r="I39" s="50" t="s">
        <v>725</v>
      </c>
      <c r="J39" s="50" t="s">
        <v>496</v>
      </c>
      <c r="K39" s="50" t="s">
        <v>495</v>
      </c>
      <c r="L39" s="46"/>
      <c r="M39" s="46"/>
      <c r="N39" s="46"/>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si="0"/>
        <v/>
      </c>
      <c r="C40" s="43" t="str">
        <f t="shared" si="1"/>
        <v>（４）</v>
      </c>
      <c r="D40" s="43">
        <f t="shared" si="2"/>
        <v>29</v>
      </c>
      <c r="E40" s="49" t="s">
        <v>491</v>
      </c>
      <c r="F40" s="48" t="s">
        <v>1189</v>
      </c>
      <c r="G40" s="50" t="s">
        <v>499</v>
      </c>
      <c r="H40" s="50" t="s">
        <v>1126</v>
      </c>
      <c r="I40" s="50" t="s">
        <v>725</v>
      </c>
      <c r="J40" s="50" t="s">
        <v>496</v>
      </c>
      <c r="K40" s="50" t="s">
        <v>495</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0"/>
        <v/>
      </c>
      <c r="C41" s="43" t="str">
        <f t="shared" si="1"/>
        <v>（５）</v>
      </c>
      <c r="D41" s="43">
        <f t="shared" si="2"/>
        <v>30</v>
      </c>
      <c r="E41" s="49" t="s">
        <v>489</v>
      </c>
      <c r="F41" s="48" t="s">
        <v>732</v>
      </c>
      <c r="G41" s="50" t="s">
        <v>499</v>
      </c>
      <c r="H41" s="50" t="s">
        <v>1126</v>
      </c>
      <c r="I41" s="50" t="s">
        <v>725</v>
      </c>
      <c r="J41" s="50" t="s">
        <v>496</v>
      </c>
      <c r="K41" s="50" t="s">
        <v>495</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0"/>
        <v/>
      </c>
      <c r="C42" s="43" t="str">
        <f t="shared" si="1"/>
        <v>（６）</v>
      </c>
      <c r="D42" s="43">
        <f t="shared" si="2"/>
        <v>31</v>
      </c>
      <c r="E42" s="49" t="s">
        <v>487</v>
      </c>
      <c r="F42" s="48" t="s">
        <v>1188</v>
      </c>
      <c r="G42" s="50" t="s">
        <v>499</v>
      </c>
      <c r="H42" s="50" t="s">
        <v>1126</v>
      </c>
      <c r="I42" s="50" t="s">
        <v>725</v>
      </c>
      <c r="J42" s="50" t="s">
        <v>496</v>
      </c>
      <c r="K42" s="50" t="s">
        <v>495</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0"/>
        <v/>
      </c>
      <c r="C43" s="43" t="str">
        <f t="shared" si="1"/>
        <v>（７）</v>
      </c>
      <c r="D43" s="43">
        <f t="shared" si="2"/>
        <v>32</v>
      </c>
      <c r="E43" s="49" t="s">
        <v>485</v>
      </c>
      <c r="F43" s="48" t="s">
        <v>1187</v>
      </c>
      <c r="G43" s="50" t="s">
        <v>499</v>
      </c>
      <c r="H43" s="50" t="s">
        <v>1126</v>
      </c>
      <c r="I43" s="50" t="s">
        <v>725</v>
      </c>
      <c r="J43" s="50" t="s">
        <v>496</v>
      </c>
      <c r="K43" s="50" t="s">
        <v>495</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0"/>
        <v/>
      </c>
      <c r="C44" s="43" t="str">
        <f t="shared" si="1"/>
        <v>（８）</v>
      </c>
      <c r="D44" s="43">
        <f t="shared" si="2"/>
        <v>33</v>
      </c>
      <c r="E44" s="49" t="s">
        <v>483</v>
      </c>
      <c r="F44" s="48" t="s">
        <v>729</v>
      </c>
      <c r="G44" s="50" t="s">
        <v>499</v>
      </c>
      <c r="H44" s="50" t="s">
        <v>1126</v>
      </c>
      <c r="I44" s="50" t="s">
        <v>725</v>
      </c>
      <c r="J44" s="50" t="s">
        <v>496</v>
      </c>
      <c r="K44" s="50" t="s">
        <v>495</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0"/>
        <v/>
      </c>
      <c r="C45" s="43" t="str">
        <f t="shared" si="1"/>
        <v>（９）</v>
      </c>
      <c r="D45" s="43">
        <f t="shared" si="2"/>
        <v>34</v>
      </c>
      <c r="E45" s="49" t="s">
        <v>481</v>
      </c>
      <c r="F45" s="48" t="s">
        <v>728</v>
      </c>
      <c r="G45" s="50" t="s">
        <v>499</v>
      </c>
      <c r="H45" s="50" t="s">
        <v>1126</v>
      </c>
      <c r="I45" s="50" t="s">
        <v>725</v>
      </c>
      <c r="J45" s="50" t="s">
        <v>496</v>
      </c>
      <c r="K45" s="50" t="s">
        <v>495</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0"/>
        <v/>
      </c>
      <c r="C46" s="43" t="str">
        <f t="shared" si="1"/>
        <v>（１０）</v>
      </c>
      <c r="D46" s="43">
        <f t="shared" si="2"/>
        <v>35</v>
      </c>
      <c r="E46" s="49" t="s">
        <v>479</v>
      </c>
      <c r="F46" s="48" t="s">
        <v>896</v>
      </c>
      <c r="G46" s="50" t="s">
        <v>499</v>
      </c>
      <c r="H46" s="50" t="s">
        <v>1126</v>
      </c>
      <c r="I46" s="50" t="s">
        <v>725</v>
      </c>
      <c r="J46" s="50" t="s">
        <v>496</v>
      </c>
      <c r="K46" s="50" t="s">
        <v>495</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B47" s="43" t="str">
        <f t="shared" si="0"/>
        <v/>
      </c>
      <c r="C47" s="43" t="str">
        <f t="shared" si="1"/>
        <v/>
      </c>
      <c r="D47" s="43" t="str">
        <f t="shared" si="2"/>
        <v/>
      </c>
      <c r="E47" s="307" t="s">
        <v>1186</v>
      </c>
      <c r="F47" s="317"/>
      <c r="G47" s="317"/>
      <c r="H47" s="317"/>
      <c r="I47" s="317"/>
      <c r="J47" s="317"/>
      <c r="K47" s="317"/>
      <c r="L47" s="317"/>
      <c r="M47" s="317"/>
      <c r="N47" s="318"/>
      <c r="P47" s="45"/>
      <c r="Q47" s="45"/>
      <c r="R47" s="45"/>
      <c r="S47" s="45"/>
      <c r="T47" s="45"/>
      <c r="U47" s="45"/>
      <c r="V47" s="45"/>
      <c r="W47" s="45"/>
      <c r="X47" s="45"/>
      <c r="Y47" s="45"/>
      <c r="Z47" s="45"/>
      <c r="AA47" s="45"/>
      <c r="AB47" s="45"/>
      <c r="AC47" s="45"/>
      <c r="AD47" s="45"/>
      <c r="AE47" s="45"/>
      <c r="AF47" s="45"/>
      <c r="AG47" s="45"/>
      <c r="AH47" s="45"/>
      <c r="AI47" s="45"/>
    </row>
    <row r="48" spans="1:35" ht="30" customHeight="1">
      <c r="A48" s="43">
        <v>36</v>
      </c>
      <c r="B48" s="43" t="str">
        <f t="shared" si="0"/>
        <v/>
      </c>
      <c r="C48" s="43" t="str">
        <f t="shared" si="1"/>
        <v>（１１）</v>
      </c>
      <c r="D48" s="43">
        <f t="shared" si="2"/>
        <v>36</v>
      </c>
      <c r="E48" s="49" t="s">
        <v>477</v>
      </c>
      <c r="F48" s="48" t="s">
        <v>465</v>
      </c>
      <c r="G48" s="50" t="s">
        <v>948</v>
      </c>
      <c r="H48" s="50" t="s">
        <v>636</v>
      </c>
      <c r="I48" s="50" t="s">
        <v>947</v>
      </c>
      <c r="J48" s="50" t="s">
        <v>946</v>
      </c>
      <c r="K48" s="46"/>
      <c r="L48" s="46"/>
      <c r="M48" s="46"/>
      <c r="N48" s="46"/>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37</v>
      </c>
      <c r="B49" s="43" t="str">
        <f t="shared" si="0"/>
        <v/>
      </c>
      <c r="C49" s="43" t="str">
        <f t="shared" si="1"/>
        <v>（１２）</v>
      </c>
      <c r="D49" s="43">
        <f t="shared" si="2"/>
        <v>37</v>
      </c>
      <c r="E49" s="49" t="s">
        <v>475</v>
      </c>
      <c r="F49" s="48" t="s">
        <v>1125</v>
      </c>
      <c r="G49" s="50" t="s">
        <v>375</v>
      </c>
      <c r="H49" s="50" t="s">
        <v>374</v>
      </c>
      <c r="I49" s="50" t="s">
        <v>462</v>
      </c>
      <c r="J49" s="50" t="s">
        <v>461</v>
      </c>
      <c r="K49" s="46"/>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38</v>
      </c>
      <c r="B50" s="43" t="str">
        <f t="shared" si="0"/>
        <v/>
      </c>
      <c r="C50" s="43" t="str">
        <f t="shared" si="1"/>
        <v>（１３）</v>
      </c>
      <c r="D50" s="43">
        <f t="shared" si="2"/>
        <v>38</v>
      </c>
      <c r="E50" s="49" t="s">
        <v>473</v>
      </c>
      <c r="F50" s="48" t="s">
        <v>1124</v>
      </c>
      <c r="G50" s="50" t="s">
        <v>943</v>
      </c>
      <c r="H50" s="50" t="s">
        <v>942</v>
      </c>
      <c r="I50" s="50" t="s">
        <v>941</v>
      </c>
      <c r="J50" s="50" t="s">
        <v>940</v>
      </c>
      <c r="K50" s="46"/>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39</v>
      </c>
      <c r="B51" s="43" t="str">
        <f t="shared" si="0"/>
        <v/>
      </c>
      <c r="C51" s="43" t="str">
        <f t="shared" si="1"/>
        <v>（１４）</v>
      </c>
      <c r="D51" s="43">
        <f t="shared" si="2"/>
        <v>39</v>
      </c>
      <c r="E51" s="49" t="s">
        <v>471</v>
      </c>
      <c r="F51" s="48" t="s">
        <v>718</v>
      </c>
      <c r="G51" s="50" t="s">
        <v>943</v>
      </c>
      <c r="H51" s="50" t="s">
        <v>942</v>
      </c>
      <c r="I51" s="50" t="s">
        <v>941</v>
      </c>
      <c r="J51" s="50" t="s">
        <v>940</v>
      </c>
      <c r="K51" s="46"/>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40</v>
      </c>
      <c r="B52" s="43" t="str">
        <f t="shared" si="0"/>
        <v/>
      </c>
      <c r="C52" s="43" t="str">
        <f t="shared" si="1"/>
        <v>（１５）</v>
      </c>
      <c r="D52" s="43">
        <f t="shared" si="2"/>
        <v>40</v>
      </c>
      <c r="E52" s="49" t="s">
        <v>715</v>
      </c>
      <c r="F52" s="48" t="s">
        <v>1185</v>
      </c>
      <c r="G52" s="50" t="s">
        <v>1122</v>
      </c>
      <c r="H52" s="50" t="s">
        <v>1121</v>
      </c>
      <c r="I52" s="50" t="s">
        <v>1120</v>
      </c>
      <c r="J52" s="50" t="s">
        <v>1119</v>
      </c>
      <c r="K52" s="46"/>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A53" s="43">
        <v>41</v>
      </c>
      <c r="B53" s="43" t="str">
        <f t="shared" si="0"/>
        <v/>
      </c>
      <c r="C53" s="43" t="str">
        <f t="shared" si="1"/>
        <v>（１６）</v>
      </c>
      <c r="D53" s="43">
        <f t="shared" si="2"/>
        <v>41</v>
      </c>
      <c r="E53" s="49" t="s">
        <v>713</v>
      </c>
      <c r="F53" s="54" t="s">
        <v>1118</v>
      </c>
      <c r="G53" s="50" t="s">
        <v>1117</v>
      </c>
      <c r="H53" s="50" t="s">
        <v>1116</v>
      </c>
      <c r="I53" s="50" t="s">
        <v>1115</v>
      </c>
      <c r="J53" s="50" t="s">
        <v>1114</v>
      </c>
      <c r="K53" s="50" t="s">
        <v>1113</v>
      </c>
      <c r="L53" s="89" t="s">
        <v>1112</v>
      </c>
      <c r="M53" s="89" t="s">
        <v>1111</v>
      </c>
      <c r="N53" s="89" t="s">
        <v>1110</v>
      </c>
      <c r="P53" s="45"/>
      <c r="Q53" s="45"/>
      <c r="R53" s="45"/>
      <c r="S53" s="45"/>
      <c r="T53" s="45"/>
      <c r="U53" s="45"/>
      <c r="V53" s="45"/>
      <c r="W53" s="45"/>
      <c r="X53" s="45"/>
      <c r="Y53" s="45"/>
      <c r="Z53" s="45"/>
      <c r="AA53" s="45"/>
      <c r="AB53" s="45"/>
      <c r="AC53" s="45"/>
      <c r="AD53" s="45"/>
      <c r="AE53" s="45"/>
      <c r="AF53" s="45"/>
      <c r="AG53" s="45"/>
      <c r="AH53" s="45"/>
      <c r="AI53" s="45"/>
    </row>
    <row r="54" spans="1:35" ht="45">
      <c r="B54" s="43" t="str">
        <f t="shared" si="0"/>
        <v>（１７）</v>
      </c>
      <c r="C54" s="43" t="str">
        <f t="shared" si="1"/>
        <v/>
      </c>
      <c r="D54" s="43" t="str">
        <f t="shared" si="2"/>
        <v/>
      </c>
      <c r="E54" s="49" t="s">
        <v>460</v>
      </c>
      <c r="F54" s="93" t="s">
        <v>1184</v>
      </c>
      <c r="G54" s="83"/>
      <c r="H54" s="83"/>
      <c r="I54" s="83"/>
      <c r="J54" s="83"/>
      <c r="K54" s="83"/>
      <c r="L54" s="83"/>
      <c r="M54" s="83"/>
      <c r="N54" s="82"/>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42</v>
      </c>
      <c r="B55" s="43" t="str">
        <f t="shared" si="0"/>
        <v>（１７）</v>
      </c>
      <c r="C55" s="43" t="str">
        <f t="shared" si="1"/>
        <v>（１７）ア</v>
      </c>
      <c r="D55" s="43">
        <f t="shared" si="2"/>
        <v>42</v>
      </c>
      <c r="E55" s="49" t="s">
        <v>702</v>
      </c>
      <c r="F55" s="90" t="s">
        <v>1108</v>
      </c>
      <c r="G55" s="50" t="s">
        <v>986</v>
      </c>
      <c r="H55" s="50" t="s">
        <v>985</v>
      </c>
      <c r="I55" s="50" t="s">
        <v>984</v>
      </c>
      <c r="J55" s="50" t="s">
        <v>983</v>
      </c>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30" customHeight="1">
      <c r="A56" s="43">
        <v>43</v>
      </c>
      <c r="B56" s="43" t="str">
        <f t="shared" si="0"/>
        <v>（１７）</v>
      </c>
      <c r="C56" s="43" t="str">
        <f t="shared" si="1"/>
        <v>（１７）イ</v>
      </c>
      <c r="D56" s="43">
        <f t="shared" si="2"/>
        <v>43</v>
      </c>
      <c r="E56" s="49" t="s">
        <v>700</v>
      </c>
      <c r="F56" s="90" t="s">
        <v>1107</v>
      </c>
      <c r="G56" s="50" t="s">
        <v>986</v>
      </c>
      <c r="H56" s="50" t="s">
        <v>985</v>
      </c>
      <c r="I56" s="50" t="s">
        <v>984</v>
      </c>
      <c r="J56" s="50" t="s">
        <v>983</v>
      </c>
      <c r="K56" s="46"/>
      <c r="L56" s="46"/>
      <c r="M56" s="46"/>
      <c r="N56" s="46"/>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44</v>
      </c>
      <c r="B57" s="43" t="str">
        <f t="shared" si="0"/>
        <v>（１７）</v>
      </c>
      <c r="C57" s="43" t="str">
        <f t="shared" si="1"/>
        <v>（１７）ウ</v>
      </c>
      <c r="D57" s="43">
        <f t="shared" si="2"/>
        <v>44</v>
      </c>
      <c r="E57" s="49" t="s">
        <v>698</v>
      </c>
      <c r="F57" s="90" t="s">
        <v>1106</v>
      </c>
      <c r="G57" s="50" t="s">
        <v>986</v>
      </c>
      <c r="H57" s="50" t="s">
        <v>985</v>
      </c>
      <c r="I57" s="50" t="s">
        <v>984</v>
      </c>
      <c r="J57" s="50" t="s">
        <v>983</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45</v>
      </c>
      <c r="B58" s="43" t="str">
        <f t="shared" si="0"/>
        <v>（１７）</v>
      </c>
      <c r="C58" s="43" t="str">
        <f t="shared" si="1"/>
        <v>（１７）エ</v>
      </c>
      <c r="D58" s="43">
        <f t="shared" si="2"/>
        <v>45</v>
      </c>
      <c r="E58" s="49" t="s">
        <v>696</v>
      </c>
      <c r="F58" s="90" t="s">
        <v>1105</v>
      </c>
      <c r="G58" s="50" t="s">
        <v>986</v>
      </c>
      <c r="H58" s="50" t="s">
        <v>985</v>
      </c>
      <c r="I58" s="50" t="s">
        <v>984</v>
      </c>
      <c r="J58" s="50" t="s">
        <v>983</v>
      </c>
      <c r="K58" s="46"/>
      <c r="L58" s="46"/>
      <c r="M58" s="46"/>
      <c r="N58" s="46"/>
      <c r="P58" s="45"/>
      <c r="Q58" s="45"/>
      <c r="R58" s="45"/>
      <c r="S58" s="45"/>
      <c r="T58" s="45"/>
      <c r="U58" s="45"/>
      <c r="V58" s="45"/>
      <c r="W58" s="45"/>
      <c r="X58" s="45"/>
      <c r="Y58" s="45"/>
      <c r="Z58" s="45"/>
      <c r="AA58" s="45"/>
      <c r="AB58" s="45"/>
      <c r="AC58" s="45"/>
      <c r="AD58" s="45"/>
      <c r="AE58" s="45"/>
      <c r="AF58" s="45"/>
      <c r="AG58" s="45"/>
      <c r="AH58" s="45"/>
      <c r="AI58" s="45"/>
    </row>
    <row r="59" spans="1:35" ht="45">
      <c r="B59" s="43" t="str">
        <f t="shared" si="0"/>
        <v>（１８）</v>
      </c>
      <c r="C59" s="43" t="str">
        <f t="shared" si="1"/>
        <v/>
      </c>
      <c r="D59" s="43" t="str">
        <f t="shared" si="2"/>
        <v/>
      </c>
      <c r="E59" s="49" t="s">
        <v>710</v>
      </c>
      <c r="F59" s="86" t="s">
        <v>1104</v>
      </c>
      <c r="G59" s="83"/>
      <c r="H59" s="83"/>
      <c r="I59" s="83"/>
      <c r="J59" s="83"/>
      <c r="K59" s="83"/>
      <c r="L59" s="83"/>
      <c r="M59" s="83"/>
      <c r="N59" s="82"/>
      <c r="P59" s="45"/>
      <c r="Q59" s="45"/>
      <c r="R59" s="45"/>
      <c r="S59" s="45"/>
      <c r="T59" s="45"/>
      <c r="U59" s="45"/>
      <c r="V59" s="45"/>
      <c r="W59" s="45"/>
      <c r="X59" s="45"/>
      <c r="Y59" s="45"/>
      <c r="Z59" s="45"/>
      <c r="AA59" s="45"/>
      <c r="AB59" s="45"/>
      <c r="AC59" s="45"/>
      <c r="AD59" s="45"/>
      <c r="AE59" s="45"/>
      <c r="AF59" s="45"/>
      <c r="AG59" s="45"/>
      <c r="AH59" s="45"/>
      <c r="AI59" s="45"/>
    </row>
    <row r="60" spans="1:35" ht="30" customHeight="1">
      <c r="A60" s="43">
        <v>46</v>
      </c>
      <c r="B60" s="43" t="str">
        <f t="shared" si="0"/>
        <v>（１８）</v>
      </c>
      <c r="C60" s="43" t="str">
        <f t="shared" si="1"/>
        <v>（１８）ア</v>
      </c>
      <c r="D60" s="43">
        <f t="shared" si="2"/>
        <v>46</v>
      </c>
      <c r="E60" s="49" t="s">
        <v>702</v>
      </c>
      <c r="F60" s="90" t="s">
        <v>1102</v>
      </c>
      <c r="G60" s="50" t="s">
        <v>986</v>
      </c>
      <c r="H60" s="50" t="s">
        <v>985</v>
      </c>
      <c r="I60" s="50" t="s">
        <v>984</v>
      </c>
      <c r="J60" s="50" t="s">
        <v>983</v>
      </c>
      <c r="K60" s="46"/>
      <c r="L60" s="46"/>
      <c r="M60" s="46"/>
      <c r="N60" s="46"/>
      <c r="P60" s="45"/>
      <c r="Q60" s="45"/>
      <c r="R60" s="45"/>
      <c r="S60" s="45"/>
      <c r="T60" s="45"/>
      <c r="U60" s="45"/>
      <c r="V60" s="45"/>
      <c r="W60" s="45"/>
      <c r="X60" s="45"/>
      <c r="Y60" s="45"/>
      <c r="Z60" s="45"/>
      <c r="AA60" s="45"/>
      <c r="AB60" s="45"/>
      <c r="AC60" s="45"/>
      <c r="AD60" s="45"/>
      <c r="AE60" s="45"/>
      <c r="AF60" s="45"/>
      <c r="AG60" s="45"/>
      <c r="AH60" s="45"/>
      <c r="AI60" s="45"/>
    </row>
    <row r="61" spans="1:35" ht="30" customHeight="1">
      <c r="A61" s="43">
        <v>47</v>
      </c>
      <c r="B61" s="43" t="str">
        <f t="shared" si="0"/>
        <v>（１８）</v>
      </c>
      <c r="C61" s="43" t="str">
        <f t="shared" si="1"/>
        <v>（１８）イ</v>
      </c>
      <c r="D61" s="43">
        <f t="shared" si="2"/>
        <v>47</v>
      </c>
      <c r="E61" s="49" t="s">
        <v>700</v>
      </c>
      <c r="F61" s="90" t="s">
        <v>1100</v>
      </c>
      <c r="G61" s="50" t="s">
        <v>986</v>
      </c>
      <c r="H61" s="50" t="s">
        <v>985</v>
      </c>
      <c r="I61" s="50" t="s">
        <v>984</v>
      </c>
      <c r="J61" s="50" t="s">
        <v>983</v>
      </c>
      <c r="K61" s="46"/>
      <c r="L61" s="46"/>
      <c r="M61" s="46"/>
      <c r="N61" s="46"/>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48</v>
      </c>
      <c r="B62" s="43" t="str">
        <f t="shared" si="0"/>
        <v>（１８）</v>
      </c>
      <c r="C62" s="43" t="str">
        <f t="shared" si="1"/>
        <v>（１８）ウ</v>
      </c>
      <c r="D62" s="43">
        <f t="shared" si="2"/>
        <v>48</v>
      </c>
      <c r="E62" s="49" t="s">
        <v>698</v>
      </c>
      <c r="F62" s="90" t="s">
        <v>1098</v>
      </c>
      <c r="G62" s="50" t="s">
        <v>986</v>
      </c>
      <c r="H62" s="50" t="s">
        <v>985</v>
      </c>
      <c r="I62" s="50" t="s">
        <v>984</v>
      </c>
      <c r="J62" s="50" t="s">
        <v>983</v>
      </c>
      <c r="K62" s="46"/>
      <c r="L62" s="46"/>
      <c r="M62" s="46"/>
      <c r="N62" s="46"/>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49</v>
      </c>
      <c r="B63" s="43" t="str">
        <f t="shared" si="0"/>
        <v>（１８）</v>
      </c>
      <c r="C63" s="43" t="str">
        <f t="shared" si="1"/>
        <v>（１８）エ</v>
      </c>
      <c r="D63" s="43">
        <f t="shared" si="2"/>
        <v>49</v>
      </c>
      <c r="E63" s="49" t="s">
        <v>696</v>
      </c>
      <c r="F63" s="90" t="s">
        <v>1096</v>
      </c>
      <c r="G63" s="50" t="s">
        <v>986</v>
      </c>
      <c r="H63" s="50" t="s">
        <v>985</v>
      </c>
      <c r="I63" s="50" t="s">
        <v>984</v>
      </c>
      <c r="J63" s="50" t="s">
        <v>983</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B64" s="43" t="str">
        <f t="shared" si="0"/>
        <v/>
      </c>
      <c r="C64" s="43" t="str">
        <f t="shared" si="1"/>
        <v/>
      </c>
      <c r="D64" s="43" t="str">
        <f t="shared" si="2"/>
        <v/>
      </c>
      <c r="E64" s="310" t="s">
        <v>1183</v>
      </c>
      <c r="F64" s="311"/>
      <c r="G64" s="311"/>
      <c r="H64" s="311"/>
      <c r="I64" s="311"/>
      <c r="J64" s="311"/>
      <c r="K64" s="311"/>
      <c r="L64" s="311"/>
      <c r="M64" s="311"/>
      <c r="N64" s="312"/>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50</v>
      </c>
      <c r="B65" s="43" t="str">
        <f t="shared" si="0"/>
        <v/>
      </c>
      <c r="C65" s="43" t="str">
        <f t="shared" si="1"/>
        <v>（１９）</v>
      </c>
      <c r="D65" s="43">
        <f t="shared" si="2"/>
        <v>50</v>
      </c>
      <c r="E65" s="49" t="s">
        <v>704</v>
      </c>
      <c r="F65" s="51" t="s">
        <v>1094</v>
      </c>
      <c r="G65" s="50" t="s">
        <v>284</v>
      </c>
      <c r="H65" s="50" t="s">
        <v>283</v>
      </c>
      <c r="I65" s="50" t="s">
        <v>282</v>
      </c>
      <c r="J65" s="50" t="s">
        <v>281</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A66" s="43">
        <v>51</v>
      </c>
      <c r="B66" s="43" t="str">
        <f t="shared" si="0"/>
        <v/>
      </c>
      <c r="C66" s="43" t="str">
        <f t="shared" si="1"/>
        <v>（２０）</v>
      </c>
      <c r="D66" s="43">
        <f t="shared" si="2"/>
        <v>51</v>
      </c>
      <c r="E66" s="49" t="s">
        <v>446</v>
      </c>
      <c r="F66" s="51" t="s">
        <v>1093</v>
      </c>
      <c r="G66" s="50" t="s">
        <v>284</v>
      </c>
      <c r="H66" s="50" t="s">
        <v>283</v>
      </c>
      <c r="I66" s="50" t="s">
        <v>282</v>
      </c>
      <c r="J66" s="50" t="s">
        <v>281</v>
      </c>
      <c r="K66" s="46"/>
      <c r="L66" s="46"/>
      <c r="M66" s="46"/>
      <c r="N66" s="46"/>
      <c r="P66" s="45"/>
      <c r="Q66" s="45"/>
      <c r="R66" s="45"/>
      <c r="S66" s="45"/>
      <c r="T66" s="45"/>
      <c r="U66" s="45"/>
      <c r="V66" s="45"/>
      <c r="W66" s="45"/>
      <c r="X66" s="45"/>
      <c r="Y66" s="45"/>
      <c r="Z66" s="45"/>
      <c r="AA66" s="45"/>
      <c r="AB66" s="45"/>
      <c r="AC66" s="45"/>
      <c r="AD66" s="45"/>
      <c r="AE66" s="45"/>
      <c r="AF66" s="45"/>
      <c r="AG66" s="45"/>
      <c r="AH66" s="45"/>
      <c r="AI66" s="45"/>
    </row>
    <row r="67" spans="1:35" ht="30" customHeight="1">
      <c r="A67" s="43">
        <v>52</v>
      </c>
      <c r="B67" s="43" t="str">
        <f t="shared" si="0"/>
        <v/>
      </c>
      <c r="C67" s="43" t="str">
        <f t="shared" si="1"/>
        <v>（２１）</v>
      </c>
      <c r="D67" s="43">
        <f t="shared" si="2"/>
        <v>52</v>
      </c>
      <c r="E67" s="49" t="s">
        <v>444</v>
      </c>
      <c r="F67" s="51" t="s">
        <v>1092</v>
      </c>
      <c r="G67" s="50" t="s">
        <v>284</v>
      </c>
      <c r="H67" s="50" t="s">
        <v>283</v>
      </c>
      <c r="I67" s="50" t="s">
        <v>282</v>
      </c>
      <c r="J67" s="50" t="s">
        <v>281</v>
      </c>
      <c r="K67" s="46"/>
      <c r="L67" s="46"/>
      <c r="M67" s="46"/>
      <c r="N67" s="46"/>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53</v>
      </c>
      <c r="B68" s="43" t="str">
        <f t="shared" si="0"/>
        <v/>
      </c>
      <c r="C68" s="43" t="str">
        <f t="shared" si="1"/>
        <v>（２２）</v>
      </c>
      <c r="D68" s="43">
        <f t="shared" si="2"/>
        <v>53</v>
      </c>
      <c r="E68" s="49" t="s">
        <v>688</v>
      </c>
      <c r="F68" s="51" t="s">
        <v>1091</v>
      </c>
      <c r="G68" s="50" t="s">
        <v>284</v>
      </c>
      <c r="H68" s="50" t="s">
        <v>283</v>
      </c>
      <c r="I68" s="50" t="s">
        <v>282</v>
      </c>
      <c r="J68" s="50" t="s">
        <v>281</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A69" s="43">
        <v>54</v>
      </c>
      <c r="B69" s="43" t="str">
        <f t="shared" si="0"/>
        <v/>
      </c>
      <c r="C69" s="43" t="str">
        <f t="shared" si="1"/>
        <v>（２３）</v>
      </c>
      <c r="D69" s="43">
        <f t="shared" si="2"/>
        <v>54</v>
      </c>
      <c r="E69" s="49" t="s">
        <v>686</v>
      </c>
      <c r="F69" s="51" t="s">
        <v>1090</v>
      </c>
      <c r="G69" s="50" t="s">
        <v>284</v>
      </c>
      <c r="H69" s="50" t="s">
        <v>283</v>
      </c>
      <c r="I69" s="50" t="s">
        <v>282</v>
      </c>
      <c r="J69" s="50" t="s">
        <v>281</v>
      </c>
      <c r="K69" s="46"/>
      <c r="L69" s="46"/>
      <c r="M69" s="46"/>
      <c r="N69" s="46"/>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55</v>
      </c>
      <c r="B70" s="43" t="str">
        <f t="shared" si="0"/>
        <v/>
      </c>
      <c r="C70" s="43" t="str">
        <f t="shared" si="1"/>
        <v>（２４）</v>
      </c>
      <c r="D70" s="43">
        <f t="shared" si="2"/>
        <v>55</v>
      </c>
      <c r="E70" s="49" t="s">
        <v>427</v>
      </c>
      <c r="F70" s="51" t="s">
        <v>1089</v>
      </c>
      <c r="G70" s="50" t="s">
        <v>284</v>
      </c>
      <c r="H70" s="50" t="s">
        <v>283</v>
      </c>
      <c r="I70" s="50" t="s">
        <v>282</v>
      </c>
      <c r="J70" s="50" t="s">
        <v>281</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56</v>
      </c>
      <c r="B71" s="43" t="str">
        <f t="shared" si="0"/>
        <v/>
      </c>
      <c r="C71" s="43" t="str">
        <f t="shared" si="1"/>
        <v>（２５）</v>
      </c>
      <c r="D71" s="43">
        <f t="shared" si="2"/>
        <v>56</v>
      </c>
      <c r="E71" s="49" t="s">
        <v>421</v>
      </c>
      <c r="F71" s="51" t="s">
        <v>1088</v>
      </c>
      <c r="G71" s="50" t="s">
        <v>284</v>
      </c>
      <c r="H71" s="50" t="s">
        <v>283</v>
      </c>
      <c r="I71" s="50" t="s">
        <v>282</v>
      </c>
      <c r="J71" s="50" t="s">
        <v>281</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A72" s="43">
        <v>57</v>
      </c>
      <c r="B72" s="43" t="str">
        <f t="shared" si="0"/>
        <v/>
      </c>
      <c r="C72" s="43" t="str">
        <f t="shared" si="1"/>
        <v>（２６）</v>
      </c>
      <c r="D72" s="43">
        <f t="shared" si="2"/>
        <v>57</v>
      </c>
      <c r="E72" s="49" t="s">
        <v>419</v>
      </c>
      <c r="F72" s="51" t="s">
        <v>1087</v>
      </c>
      <c r="G72" s="50" t="s">
        <v>284</v>
      </c>
      <c r="H72" s="50" t="s">
        <v>283</v>
      </c>
      <c r="I72" s="50" t="s">
        <v>282</v>
      </c>
      <c r="J72" s="50" t="s">
        <v>281</v>
      </c>
      <c r="K72" s="46"/>
      <c r="L72" s="46"/>
      <c r="M72" s="46"/>
      <c r="N72" s="46"/>
      <c r="P72" s="45"/>
      <c r="Q72" s="45"/>
      <c r="R72" s="45"/>
      <c r="S72" s="45"/>
      <c r="T72" s="45"/>
      <c r="U72" s="45"/>
      <c r="V72" s="45"/>
      <c r="W72" s="45"/>
      <c r="X72" s="45"/>
      <c r="Y72" s="45"/>
      <c r="Z72" s="45"/>
      <c r="AA72" s="45"/>
      <c r="AB72" s="45"/>
      <c r="AC72" s="45"/>
      <c r="AD72" s="45"/>
      <c r="AE72" s="45"/>
      <c r="AF72" s="45"/>
      <c r="AG72" s="45"/>
      <c r="AH72" s="45"/>
      <c r="AI72" s="45"/>
    </row>
    <row r="73" spans="1:35" ht="30" customHeight="1">
      <c r="A73" s="43">
        <v>58</v>
      </c>
      <c r="B73" s="43" t="str">
        <f t="shared" ref="B73:B118" si="3">IF(A73&lt;&gt;"",B72,IF(ISERROR(FIND("　",E73)),E73,""))</f>
        <v/>
      </c>
      <c r="C73" s="43" t="str">
        <f t="shared" ref="C73:C118" si="4">IF(A73&lt;&gt;"", B73&amp;E73, "")</f>
        <v>（２７）</v>
      </c>
      <c r="D73" s="43">
        <f t="shared" ref="D73:D118" si="5">IF(A73=0,"",A73)</f>
        <v>58</v>
      </c>
      <c r="E73" s="49" t="s">
        <v>413</v>
      </c>
      <c r="F73" s="51" t="s">
        <v>1086</v>
      </c>
      <c r="G73" s="50" t="s">
        <v>284</v>
      </c>
      <c r="H73" s="50" t="s">
        <v>283</v>
      </c>
      <c r="I73" s="50" t="s">
        <v>282</v>
      </c>
      <c r="J73" s="50" t="s">
        <v>281</v>
      </c>
      <c r="K73" s="46"/>
      <c r="L73" s="46"/>
      <c r="M73" s="46"/>
      <c r="N73" s="46"/>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59</v>
      </c>
      <c r="B74" s="43" t="str">
        <f t="shared" si="3"/>
        <v/>
      </c>
      <c r="C74" s="43" t="str">
        <f t="shared" si="4"/>
        <v>（２８）</v>
      </c>
      <c r="D74" s="43">
        <f t="shared" si="5"/>
        <v>59</v>
      </c>
      <c r="E74" s="49" t="s">
        <v>407</v>
      </c>
      <c r="F74" s="51" t="s">
        <v>1085</v>
      </c>
      <c r="G74" s="50" t="s">
        <v>284</v>
      </c>
      <c r="H74" s="50" t="s">
        <v>283</v>
      </c>
      <c r="I74" s="50" t="s">
        <v>282</v>
      </c>
      <c r="J74" s="50" t="s">
        <v>281</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0" customHeight="1">
      <c r="A75" s="43">
        <v>60</v>
      </c>
      <c r="B75" s="43" t="str">
        <f t="shared" si="3"/>
        <v/>
      </c>
      <c r="C75" s="43" t="str">
        <f t="shared" si="4"/>
        <v>（２９）</v>
      </c>
      <c r="D75" s="43">
        <f t="shared" si="5"/>
        <v>60</v>
      </c>
      <c r="E75" s="49" t="s">
        <v>679</v>
      </c>
      <c r="F75" s="51" t="s">
        <v>1084</v>
      </c>
      <c r="G75" s="50" t="s">
        <v>284</v>
      </c>
      <c r="H75" s="50" t="s">
        <v>283</v>
      </c>
      <c r="I75" s="50" t="s">
        <v>282</v>
      </c>
      <c r="J75" s="50" t="s">
        <v>281</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0" customHeight="1">
      <c r="A76" s="43">
        <v>61</v>
      </c>
      <c r="B76" s="43" t="str">
        <f t="shared" si="3"/>
        <v/>
      </c>
      <c r="C76" s="43" t="str">
        <f t="shared" si="4"/>
        <v>（３０）</v>
      </c>
      <c r="D76" s="43">
        <f t="shared" si="5"/>
        <v>61</v>
      </c>
      <c r="E76" s="49" t="s">
        <v>398</v>
      </c>
      <c r="F76" s="51" t="s">
        <v>1083</v>
      </c>
      <c r="G76" s="50" t="s">
        <v>284</v>
      </c>
      <c r="H76" s="50" t="s">
        <v>283</v>
      </c>
      <c r="I76" s="50" t="s">
        <v>282</v>
      </c>
      <c r="J76" s="50" t="s">
        <v>281</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0" customHeight="1">
      <c r="B77" s="43" t="str">
        <f t="shared" si="3"/>
        <v/>
      </c>
      <c r="C77" s="43" t="str">
        <f t="shared" si="4"/>
        <v/>
      </c>
      <c r="D77" s="43" t="str">
        <f t="shared" si="5"/>
        <v/>
      </c>
      <c r="E77" s="307" t="s">
        <v>1182</v>
      </c>
      <c r="F77" s="308"/>
      <c r="G77" s="308"/>
      <c r="H77" s="308"/>
      <c r="I77" s="308"/>
      <c r="J77" s="308"/>
      <c r="K77" s="308"/>
      <c r="L77" s="308"/>
      <c r="M77" s="308"/>
      <c r="N77" s="309"/>
      <c r="P77" s="45"/>
      <c r="Q77" s="45"/>
      <c r="R77" s="45"/>
      <c r="S77" s="45"/>
      <c r="T77" s="45"/>
      <c r="U77" s="45"/>
      <c r="V77" s="45"/>
      <c r="W77" s="45"/>
      <c r="X77" s="45"/>
      <c r="Y77" s="45"/>
      <c r="Z77" s="45"/>
      <c r="AA77" s="45"/>
      <c r="AB77" s="45"/>
      <c r="AC77" s="45"/>
      <c r="AD77" s="45"/>
      <c r="AE77" s="45"/>
      <c r="AF77" s="45"/>
      <c r="AG77" s="45"/>
      <c r="AH77" s="45"/>
      <c r="AI77" s="45"/>
    </row>
    <row r="78" spans="1:35" ht="30" customHeight="1">
      <c r="A78" s="43">
        <v>62</v>
      </c>
      <c r="B78" s="43" t="str">
        <f t="shared" si="3"/>
        <v/>
      </c>
      <c r="C78" s="43" t="str">
        <f t="shared" si="4"/>
        <v>（３１）</v>
      </c>
      <c r="D78" s="43">
        <f t="shared" si="5"/>
        <v>62</v>
      </c>
      <c r="E78" s="49" t="s">
        <v>1181</v>
      </c>
      <c r="F78" s="48" t="s">
        <v>1081</v>
      </c>
      <c r="G78" s="50" t="s">
        <v>437</v>
      </c>
      <c r="H78" s="50" t="s">
        <v>436</v>
      </c>
      <c r="I78" s="50" t="s">
        <v>435</v>
      </c>
      <c r="J78" s="50" t="s">
        <v>434</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0" customHeight="1">
      <c r="A79" s="43">
        <v>63</v>
      </c>
      <c r="B79" s="43" t="str">
        <f t="shared" si="3"/>
        <v/>
      </c>
      <c r="C79" s="43" t="str">
        <f t="shared" si="4"/>
        <v>（３２）</v>
      </c>
      <c r="D79" s="43">
        <f t="shared" si="5"/>
        <v>63</v>
      </c>
      <c r="E79" s="49" t="s">
        <v>394</v>
      </c>
      <c r="F79" s="48" t="s">
        <v>1080</v>
      </c>
      <c r="G79" s="50" t="s">
        <v>666</v>
      </c>
      <c r="H79" s="50" t="s">
        <v>665</v>
      </c>
      <c r="I79" s="50" t="s">
        <v>664</v>
      </c>
      <c r="J79" s="50" t="s">
        <v>936</v>
      </c>
      <c r="K79" s="46"/>
      <c r="L79" s="46"/>
      <c r="M79" s="46"/>
      <c r="N79" s="46"/>
      <c r="P79" s="45"/>
      <c r="Q79" s="45"/>
      <c r="R79" s="45"/>
      <c r="S79" s="45"/>
      <c r="T79" s="45"/>
      <c r="U79" s="45"/>
      <c r="V79" s="45"/>
      <c r="W79" s="45"/>
      <c r="X79" s="45"/>
      <c r="Y79" s="45"/>
      <c r="Z79" s="45"/>
      <c r="AA79" s="45"/>
      <c r="AB79" s="45"/>
      <c r="AC79" s="45"/>
      <c r="AD79" s="45"/>
      <c r="AE79" s="45"/>
      <c r="AF79" s="45"/>
      <c r="AG79" s="45"/>
      <c r="AH79" s="45"/>
      <c r="AI79" s="45"/>
    </row>
    <row r="80" spans="1:35" ht="30" customHeight="1">
      <c r="A80" s="43">
        <v>64</v>
      </c>
      <c r="B80" s="43" t="str">
        <f t="shared" si="3"/>
        <v/>
      </c>
      <c r="C80" s="43" t="str">
        <f t="shared" si="4"/>
        <v>（３３）</v>
      </c>
      <c r="D80" s="43">
        <f t="shared" si="5"/>
        <v>64</v>
      </c>
      <c r="E80" s="49" t="s">
        <v>392</v>
      </c>
      <c r="F80" s="92" t="s">
        <v>1180</v>
      </c>
      <c r="G80" s="50" t="s">
        <v>1078</v>
      </c>
      <c r="H80" s="50" t="s">
        <v>1077</v>
      </c>
      <c r="I80" s="50" t="s">
        <v>1076</v>
      </c>
      <c r="J80" s="50" t="s">
        <v>1075</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0" customHeight="1">
      <c r="A81" s="43">
        <v>65</v>
      </c>
      <c r="B81" s="43" t="str">
        <f t="shared" si="3"/>
        <v/>
      </c>
      <c r="C81" s="43" t="str">
        <f t="shared" si="4"/>
        <v>（３４）</v>
      </c>
      <c r="D81" s="43">
        <f t="shared" si="5"/>
        <v>65</v>
      </c>
      <c r="E81" s="49" t="s">
        <v>390</v>
      </c>
      <c r="F81" s="48" t="s">
        <v>1074</v>
      </c>
      <c r="G81" s="50" t="s">
        <v>935</v>
      </c>
      <c r="H81" s="50" t="s">
        <v>934</v>
      </c>
      <c r="I81" s="50" t="s">
        <v>933</v>
      </c>
      <c r="J81" s="50" t="s">
        <v>932</v>
      </c>
      <c r="K81" s="46"/>
      <c r="L81" s="46"/>
      <c r="M81" s="46"/>
      <c r="N81" s="46"/>
      <c r="P81" s="45"/>
      <c r="Q81" s="45"/>
      <c r="R81" s="45"/>
      <c r="S81" s="45"/>
      <c r="T81" s="45"/>
      <c r="U81" s="45"/>
      <c r="V81" s="45"/>
      <c r="W81" s="45"/>
      <c r="X81" s="45"/>
      <c r="Y81" s="45"/>
      <c r="Z81" s="45"/>
      <c r="AA81" s="45"/>
      <c r="AB81" s="45"/>
      <c r="AC81" s="45"/>
      <c r="AD81" s="45"/>
      <c r="AE81" s="45"/>
      <c r="AF81" s="45"/>
      <c r="AG81" s="45"/>
      <c r="AH81" s="45"/>
      <c r="AI81" s="45"/>
    </row>
    <row r="82" spans="1:35" ht="30" customHeight="1">
      <c r="A82" s="43">
        <v>66</v>
      </c>
      <c r="B82" s="43" t="str">
        <f t="shared" si="3"/>
        <v/>
      </c>
      <c r="C82" s="43" t="str">
        <f t="shared" si="4"/>
        <v>（３５）</v>
      </c>
      <c r="D82" s="43">
        <f t="shared" si="5"/>
        <v>66</v>
      </c>
      <c r="E82" s="49" t="s">
        <v>388</v>
      </c>
      <c r="F82" s="48" t="s">
        <v>1073</v>
      </c>
      <c r="G82" s="50" t="s">
        <v>417</v>
      </c>
      <c r="H82" s="50" t="s">
        <v>416</v>
      </c>
      <c r="I82" s="50" t="s">
        <v>415</v>
      </c>
      <c r="J82" s="50" t="s">
        <v>414</v>
      </c>
      <c r="K82" s="46"/>
      <c r="L82" s="46"/>
      <c r="M82" s="46"/>
      <c r="N82" s="46"/>
      <c r="P82" s="45"/>
      <c r="Q82" s="45"/>
      <c r="R82" s="45"/>
      <c r="S82" s="45"/>
      <c r="T82" s="45"/>
      <c r="U82" s="45"/>
      <c r="V82" s="45"/>
      <c r="W82" s="45"/>
      <c r="X82" s="45"/>
      <c r="Y82" s="45"/>
      <c r="Z82" s="45"/>
      <c r="AA82" s="45"/>
      <c r="AB82" s="45"/>
      <c r="AC82" s="45"/>
      <c r="AD82" s="45"/>
      <c r="AE82" s="45"/>
      <c r="AF82" s="45"/>
      <c r="AG82" s="45"/>
      <c r="AH82" s="45"/>
      <c r="AI82" s="45"/>
    </row>
    <row r="83" spans="1:35" ht="30" customHeight="1">
      <c r="B83" s="43" t="str">
        <f t="shared" si="3"/>
        <v/>
      </c>
      <c r="C83" s="43" t="str">
        <f t="shared" si="4"/>
        <v/>
      </c>
      <c r="D83" s="43" t="str">
        <f t="shared" si="5"/>
        <v/>
      </c>
      <c r="E83" s="307" t="s">
        <v>1179</v>
      </c>
      <c r="F83" s="308"/>
      <c r="G83" s="308"/>
      <c r="H83" s="308"/>
      <c r="I83" s="308"/>
      <c r="J83" s="308"/>
      <c r="K83" s="308"/>
      <c r="L83" s="308"/>
      <c r="M83" s="308"/>
      <c r="N83" s="309"/>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67</v>
      </c>
      <c r="B84" s="43" t="str">
        <f t="shared" si="3"/>
        <v/>
      </c>
      <c r="C84" s="43" t="str">
        <f t="shared" si="4"/>
        <v>（３６）</v>
      </c>
      <c r="D84" s="43">
        <f t="shared" si="5"/>
        <v>67</v>
      </c>
      <c r="E84" s="49" t="s">
        <v>1178</v>
      </c>
      <c r="F84" s="48" t="s">
        <v>1177</v>
      </c>
      <c r="G84" s="50" t="s">
        <v>384</v>
      </c>
      <c r="H84" s="50" t="s">
        <v>383</v>
      </c>
      <c r="I84" s="50" t="s">
        <v>382</v>
      </c>
      <c r="J84" s="50" t="s">
        <v>381</v>
      </c>
      <c r="K84" s="46"/>
      <c r="L84" s="46"/>
      <c r="M84" s="46"/>
      <c r="N84" s="46"/>
      <c r="O84" s="43" t="s">
        <v>661</v>
      </c>
      <c r="P84" s="45"/>
      <c r="Q84" s="45"/>
      <c r="R84" s="45"/>
      <c r="S84" s="45"/>
      <c r="T84" s="45"/>
      <c r="U84" s="45"/>
      <c r="V84" s="45"/>
      <c r="W84" s="45"/>
      <c r="X84" s="45"/>
      <c r="Y84" s="45"/>
      <c r="Z84" s="45"/>
      <c r="AA84" s="45"/>
      <c r="AB84" s="45"/>
      <c r="AC84" s="45"/>
      <c r="AD84" s="45"/>
      <c r="AE84" s="45"/>
      <c r="AF84" s="45"/>
      <c r="AG84" s="45"/>
      <c r="AH84" s="45"/>
      <c r="AI84" s="45"/>
    </row>
    <row r="85" spans="1:35" ht="30" customHeight="1">
      <c r="A85" s="43">
        <v>68</v>
      </c>
      <c r="B85" s="43" t="str">
        <f t="shared" si="3"/>
        <v/>
      </c>
      <c r="C85" s="43" t="str">
        <f t="shared" si="4"/>
        <v>（３７）</v>
      </c>
      <c r="D85" s="43">
        <f t="shared" si="5"/>
        <v>68</v>
      </c>
      <c r="E85" s="49" t="s">
        <v>657</v>
      </c>
      <c r="F85" s="48" t="s">
        <v>1070</v>
      </c>
      <c r="G85" s="50" t="s">
        <v>384</v>
      </c>
      <c r="H85" s="50" t="s">
        <v>383</v>
      </c>
      <c r="I85" s="50" t="s">
        <v>382</v>
      </c>
      <c r="J85" s="50" t="s">
        <v>381</v>
      </c>
      <c r="K85" s="46"/>
      <c r="L85" s="46"/>
      <c r="M85" s="46"/>
      <c r="N85" s="46"/>
      <c r="O85" s="43" t="s">
        <v>661</v>
      </c>
      <c r="P85" s="45"/>
      <c r="Q85" s="45"/>
      <c r="R85" s="45"/>
      <c r="S85" s="45"/>
      <c r="T85" s="45"/>
      <c r="U85" s="45"/>
      <c r="V85" s="45"/>
      <c r="W85" s="45"/>
      <c r="X85" s="45"/>
      <c r="Y85" s="45"/>
      <c r="Z85" s="45"/>
      <c r="AA85" s="45"/>
      <c r="AB85" s="45"/>
      <c r="AC85" s="45"/>
      <c r="AD85" s="45"/>
      <c r="AE85" s="45"/>
      <c r="AF85" s="45"/>
      <c r="AG85" s="45"/>
      <c r="AH85" s="45"/>
      <c r="AI85" s="45"/>
    </row>
    <row r="86" spans="1:35" ht="30" customHeight="1">
      <c r="A86" s="43">
        <v>69</v>
      </c>
      <c r="B86" s="43" t="str">
        <f t="shared" si="3"/>
        <v/>
      </c>
      <c r="C86" s="43" t="str">
        <f t="shared" si="4"/>
        <v>（３８）</v>
      </c>
      <c r="D86" s="43">
        <f t="shared" si="5"/>
        <v>69</v>
      </c>
      <c r="E86" s="49" t="s">
        <v>377</v>
      </c>
      <c r="F86" s="48" t="s">
        <v>1069</v>
      </c>
      <c r="G86" s="50" t="s">
        <v>384</v>
      </c>
      <c r="H86" s="50" t="s">
        <v>383</v>
      </c>
      <c r="I86" s="50" t="s">
        <v>382</v>
      </c>
      <c r="J86" s="50" t="s">
        <v>381</v>
      </c>
      <c r="K86" s="46"/>
      <c r="L86" s="46"/>
      <c r="M86" s="46"/>
      <c r="N86" s="46"/>
      <c r="O86" s="43" t="s">
        <v>661</v>
      </c>
      <c r="P86" s="45"/>
      <c r="Q86" s="45"/>
      <c r="R86" s="45"/>
      <c r="S86" s="45"/>
      <c r="T86" s="45"/>
      <c r="U86" s="45"/>
      <c r="V86" s="45"/>
      <c r="W86" s="45"/>
      <c r="X86" s="45"/>
      <c r="Y86" s="45"/>
      <c r="Z86" s="45"/>
      <c r="AA86" s="45"/>
      <c r="AB86" s="45"/>
      <c r="AC86" s="45"/>
      <c r="AD86" s="45"/>
      <c r="AE86" s="45"/>
      <c r="AF86" s="45"/>
      <c r="AG86" s="45"/>
      <c r="AH86" s="45"/>
      <c r="AI86" s="45"/>
    </row>
    <row r="87" spans="1:35" ht="30" customHeight="1">
      <c r="A87" s="43">
        <v>70</v>
      </c>
      <c r="B87" s="43" t="str">
        <f t="shared" si="3"/>
        <v/>
      </c>
      <c r="C87" s="43" t="str">
        <f t="shared" si="4"/>
        <v>（３９）</v>
      </c>
      <c r="D87" s="43">
        <f t="shared" si="5"/>
        <v>70</v>
      </c>
      <c r="E87" s="49" t="s">
        <v>811</v>
      </c>
      <c r="F87" s="56" t="s">
        <v>1068</v>
      </c>
      <c r="G87" s="50" t="s">
        <v>384</v>
      </c>
      <c r="H87" s="50" t="s">
        <v>383</v>
      </c>
      <c r="I87" s="50" t="s">
        <v>382</v>
      </c>
      <c r="J87" s="50" t="s">
        <v>381</v>
      </c>
      <c r="K87" s="46"/>
      <c r="L87" s="46"/>
      <c r="M87" s="46"/>
      <c r="N87" s="46"/>
      <c r="O87" s="43" t="s">
        <v>651</v>
      </c>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71</v>
      </c>
      <c r="B88" s="43" t="str">
        <f t="shared" si="3"/>
        <v/>
      </c>
      <c r="C88" s="43" t="str">
        <f t="shared" si="4"/>
        <v>（４０）</v>
      </c>
      <c r="D88" s="43">
        <f t="shared" si="5"/>
        <v>71</v>
      </c>
      <c r="E88" s="49" t="s">
        <v>368</v>
      </c>
      <c r="F88" s="48" t="s">
        <v>1176</v>
      </c>
      <c r="G88" s="50" t="s">
        <v>384</v>
      </c>
      <c r="H88" s="50" t="s">
        <v>383</v>
      </c>
      <c r="I88" s="50" t="s">
        <v>382</v>
      </c>
      <c r="J88" s="50" t="s">
        <v>381</v>
      </c>
      <c r="K88" s="46"/>
      <c r="L88" s="46"/>
      <c r="M88" s="46"/>
      <c r="N88" s="46"/>
      <c r="O88" s="43" t="s">
        <v>658</v>
      </c>
      <c r="P88" s="45"/>
      <c r="Q88" s="45"/>
      <c r="R88" s="45"/>
      <c r="S88" s="45"/>
      <c r="T88" s="45"/>
      <c r="U88" s="45"/>
      <c r="V88" s="45"/>
      <c r="W88" s="45"/>
      <c r="X88" s="45"/>
      <c r="Y88" s="45"/>
      <c r="Z88" s="45"/>
      <c r="AA88" s="45"/>
      <c r="AB88" s="45"/>
      <c r="AC88" s="45"/>
      <c r="AD88" s="45"/>
      <c r="AE88" s="45"/>
      <c r="AF88" s="45"/>
      <c r="AG88" s="45"/>
      <c r="AH88" s="45"/>
      <c r="AI88" s="45"/>
    </row>
    <row r="89" spans="1:35" ht="30" customHeight="1">
      <c r="A89" s="43">
        <v>72</v>
      </c>
      <c r="B89" s="43" t="str">
        <f t="shared" si="3"/>
        <v/>
      </c>
      <c r="C89" s="43" t="str">
        <f t="shared" si="4"/>
        <v>（４１）</v>
      </c>
      <c r="D89" s="43">
        <f t="shared" si="5"/>
        <v>72</v>
      </c>
      <c r="E89" s="49" t="s">
        <v>366</v>
      </c>
      <c r="F89" s="48" t="s">
        <v>1066</v>
      </c>
      <c r="G89" s="50" t="s">
        <v>384</v>
      </c>
      <c r="H89" s="50" t="s">
        <v>383</v>
      </c>
      <c r="I89" s="50" t="s">
        <v>382</v>
      </c>
      <c r="J89" s="50" t="s">
        <v>381</v>
      </c>
      <c r="K89" s="46"/>
      <c r="L89" s="46"/>
      <c r="M89" s="46"/>
      <c r="N89" s="46"/>
      <c r="O89" s="43" t="s">
        <v>651</v>
      </c>
      <c r="P89" s="45"/>
      <c r="Q89" s="45"/>
      <c r="R89" s="45"/>
      <c r="S89" s="45"/>
      <c r="T89" s="45"/>
      <c r="U89" s="45"/>
      <c r="V89" s="45"/>
      <c r="W89" s="45"/>
      <c r="X89" s="45"/>
      <c r="Y89" s="45"/>
      <c r="Z89" s="45"/>
      <c r="AA89" s="45"/>
      <c r="AB89" s="45"/>
      <c r="AC89" s="45"/>
      <c r="AD89" s="45"/>
      <c r="AE89" s="45"/>
      <c r="AF89" s="45"/>
      <c r="AG89" s="45"/>
      <c r="AH89" s="45"/>
      <c r="AI89" s="45"/>
    </row>
    <row r="90" spans="1:35" ht="30" customHeight="1">
      <c r="A90" s="43">
        <v>73</v>
      </c>
      <c r="B90" s="43" t="str">
        <f t="shared" si="3"/>
        <v/>
      </c>
      <c r="C90" s="43" t="str">
        <f t="shared" si="4"/>
        <v>（４２）</v>
      </c>
      <c r="D90" s="43">
        <f t="shared" si="5"/>
        <v>73</v>
      </c>
      <c r="E90" s="49" t="s">
        <v>356</v>
      </c>
      <c r="F90" s="48" t="s">
        <v>1065</v>
      </c>
      <c r="G90" s="50" t="s">
        <v>384</v>
      </c>
      <c r="H90" s="50" t="s">
        <v>383</v>
      </c>
      <c r="I90" s="50" t="s">
        <v>382</v>
      </c>
      <c r="J90" s="50" t="s">
        <v>381</v>
      </c>
      <c r="K90" s="46"/>
      <c r="L90" s="46"/>
      <c r="M90" s="46"/>
      <c r="N90" s="46"/>
      <c r="O90" s="43" t="s">
        <v>648</v>
      </c>
      <c r="P90" s="45"/>
      <c r="Q90" s="45"/>
      <c r="R90" s="45"/>
      <c r="S90" s="45"/>
      <c r="T90" s="45"/>
      <c r="U90" s="45"/>
      <c r="V90" s="45"/>
      <c r="W90" s="45"/>
      <c r="X90" s="45"/>
      <c r="Y90" s="45"/>
      <c r="Z90" s="45"/>
      <c r="AA90" s="45"/>
      <c r="AB90" s="45"/>
      <c r="AC90" s="45"/>
      <c r="AD90" s="45"/>
      <c r="AE90" s="45"/>
      <c r="AF90" s="45"/>
      <c r="AG90" s="45"/>
      <c r="AH90" s="45"/>
      <c r="AI90" s="45"/>
    </row>
    <row r="91" spans="1:35" ht="30" customHeight="1">
      <c r="A91" s="43">
        <v>74</v>
      </c>
      <c r="B91" s="43" t="str">
        <f t="shared" si="3"/>
        <v/>
      </c>
      <c r="C91" s="43" t="str">
        <f t="shared" si="4"/>
        <v>（４３）</v>
      </c>
      <c r="D91" s="43">
        <f t="shared" si="5"/>
        <v>74</v>
      </c>
      <c r="E91" s="49" t="s">
        <v>349</v>
      </c>
      <c r="F91" s="92" t="s">
        <v>1064</v>
      </c>
      <c r="G91" s="50" t="s">
        <v>384</v>
      </c>
      <c r="H91" s="50" t="s">
        <v>383</v>
      </c>
      <c r="I91" s="50" t="s">
        <v>382</v>
      </c>
      <c r="J91" s="50" t="s">
        <v>381</v>
      </c>
      <c r="K91" s="46"/>
      <c r="L91" s="46"/>
      <c r="M91" s="46"/>
      <c r="N91" s="46"/>
      <c r="O91" s="43" t="s">
        <v>980</v>
      </c>
      <c r="P91" s="45"/>
      <c r="Q91" s="45"/>
      <c r="R91" s="45"/>
      <c r="S91" s="45"/>
      <c r="T91" s="45"/>
      <c r="U91" s="45"/>
      <c r="V91" s="45"/>
      <c r="W91" s="45"/>
      <c r="X91" s="45"/>
      <c r="Y91" s="45"/>
      <c r="Z91" s="45"/>
      <c r="AA91" s="45"/>
      <c r="AB91" s="45"/>
      <c r="AC91" s="45"/>
      <c r="AD91" s="45"/>
      <c r="AE91" s="45"/>
      <c r="AF91" s="45"/>
      <c r="AG91" s="45"/>
      <c r="AH91" s="45"/>
      <c r="AI91" s="45"/>
    </row>
    <row r="92" spans="1:35" ht="30" customHeight="1">
      <c r="B92" s="43" t="str">
        <f t="shared" si="3"/>
        <v/>
      </c>
      <c r="C92" s="43" t="str">
        <f t="shared" si="4"/>
        <v/>
      </c>
      <c r="D92" s="43" t="str">
        <f t="shared" si="5"/>
        <v/>
      </c>
      <c r="E92" s="307" t="s">
        <v>1175</v>
      </c>
      <c r="F92" s="308"/>
      <c r="G92" s="308"/>
      <c r="H92" s="308"/>
      <c r="I92" s="308"/>
      <c r="J92" s="308"/>
      <c r="K92" s="308"/>
      <c r="L92" s="308"/>
      <c r="M92" s="308"/>
      <c r="N92" s="309"/>
      <c r="P92" s="45"/>
      <c r="Q92" s="45"/>
      <c r="R92" s="45"/>
      <c r="S92" s="45"/>
      <c r="T92" s="45"/>
      <c r="U92" s="45"/>
      <c r="V92" s="45"/>
      <c r="W92" s="45"/>
      <c r="X92" s="45"/>
      <c r="Y92" s="45"/>
      <c r="Z92" s="45"/>
      <c r="AA92" s="45"/>
      <c r="AB92" s="45"/>
      <c r="AC92" s="45"/>
      <c r="AD92" s="45"/>
      <c r="AE92" s="45"/>
      <c r="AF92" s="45"/>
      <c r="AG92" s="45"/>
      <c r="AH92" s="45"/>
      <c r="AI92" s="45"/>
    </row>
    <row r="93" spans="1:35" ht="30" customHeight="1">
      <c r="A93" s="43">
        <v>75</v>
      </c>
      <c r="B93" s="43" t="str">
        <f t="shared" si="3"/>
        <v/>
      </c>
      <c r="C93" s="43" t="str">
        <f t="shared" si="4"/>
        <v>（４４）</v>
      </c>
      <c r="D93" s="43">
        <f t="shared" si="5"/>
        <v>75</v>
      </c>
      <c r="E93" s="49" t="s">
        <v>1174</v>
      </c>
      <c r="F93" s="84" t="s">
        <v>1062</v>
      </c>
      <c r="G93" s="50" t="s">
        <v>948</v>
      </c>
      <c r="H93" s="50" t="s">
        <v>636</v>
      </c>
      <c r="I93" s="50" t="s">
        <v>947</v>
      </c>
      <c r="J93" s="50" t="s">
        <v>946</v>
      </c>
      <c r="K93" s="83"/>
      <c r="L93" s="83"/>
      <c r="M93" s="83"/>
      <c r="N93" s="82"/>
      <c r="P93" s="45"/>
      <c r="Q93" s="45"/>
      <c r="R93" s="45"/>
      <c r="S93" s="45"/>
      <c r="T93" s="45"/>
      <c r="U93" s="45"/>
      <c r="V93" s="45"/>
      <c r="W93" s="45"/>
      <c r="X93" s="45"/>
      <c r="Y93" s="45"/>
      <c r="Z93" s="45"/>
      <c r="AA93" s="45"/>
      <c r="AB93" s="45"/>
      <c r="AC93" s="45"/>
      <c r="AD93" s="45"/>
      <c r="AE93" s="45"/>
      <c r="AF93" s="45"/>
      <c r="AG93" s="45"/>
      <c r="AH93" s="45"/>
      <c r="AI93" s="45"/>
    </row>
    <row r="94" spans="1:35" ht="30" customHeight="1">
      <c r="A94" s="43">
        <v>76</v>
      </c>
      <c r="B94" s="43" t="str">
        <f t="shared" si="3"/>
        <v/>
      </c>
      <c r="C94" s="43" t="str">
        <f t="shared" si="4"/>
        <v>（４５）</v>
      </c>
      <c r="D94" s="43">
        <f t="shared" si="5"/>
        <v>76</v>
      </c>
      <c r="E94" s="49" t="s">
        <v>337</v>
      </c>
      <c r="F94" s="84" t="s">
        <v>1061</v>
      </c>
      <c r="G94" s="50" t="s">
        <v>948</v>
      </c>
      <c r="H94" s="50" t="s">
        <v>636</v>
      </c>
      <c r="I94" s="50" t="s">
        <v>947</v>
      </c>
      <c r="J94" s="50" t="s">
        <v>946</v>
      </c>
      <c r="K94" s="83"/>
      <c r="L94" s="83"/>
      <c r="M94" s="83"/>
      <c r="N94" s="82"/>
      <c r="P94" s="45"/>
      <c r="Q94" s="45"/>
      <c r="R94" s="45"/>
      <c r="S94" s="45"/>
      <c r="T94" s="45"/>
      <c r="U94" s="45"/>
      <c r="V94" s="45"/>
      <c r="W94" s="45"/>
      <c r="X94" s="45"/>
      <c r="Y94" s="45"/>
      <c r="Z94" s="45"/>
      <c r="AA94" s="45"/>
      <c r="AB94" s="45"/>
      <c r="AC94" s="45"/>
      <c r="AD94" s="45"/>
      <c r="AE94" s="45"/>
      <c r="AF94" s="45"/>
      <c r="AG94" s="45"/>
      <c r="AH94" s="45"/>
      <c r="AI94" s="45"/>
    </row>
    <row r="95" spans="1:35" ht="30" customHeight="1">
      <c r="A95" s="43">
        <v>77</v>
      </c>
      <c r="B95" s="43" t="str">
        <f t="shared" si="3"/>
        <v/>
      </c>
      <c r="C95" s="43" t="str">
        <f t="shared" si="4"/>
        <v>（４６）</v>
      </c>
      <c r="D95" s="43">
        <f t="shared" si="5"/>
        <v>77</v>
      </c>
      <c r="E95" s="49" t="s">
        <v>334</v>
      </c>
      <c r="F95" s="84" t="s">
        <v>1060</v>
      </c>
      <c r="G95" s="50" t="s">
        <v>948</v>
      </c>
      <c r="H95" s="50" t="s">
        <v>636</v>
      </c>
      <c r="I95" s="50" t="s">
        <v>947</v>
      </c>
      <c r="J95" s="50" t="s">
        <v>946</v>
      </c>
      <c r="K95" s="83"/>
      <c r="L95" s="83"/>
      <c r="M95" s="83"/>
      <c r="N95" s="82"/>
      <c r="P95" s="45"/>
      <c r="Q95" s="45"/>
      <c r="R95" s="45"/>
      <c r="S95" s="45"/>
      <c r="T95" s="45"/>
      <c r="U95" s="45"/>
      <c r="V95" s="45"/>
      <c r="W95" s="45"/>
      <c r="X95" s="45"/>
      <c r="Y95" s="45"/>
      <c r="Z95" s="45"/>
      <c r="AA95" s="45"/>
      <c r="AB95" s="45"/>
      <c r="AC95" s="45"/>
      <c r="AD95" s="45"/>
      <c r="AE95" s="45"/>
      <c r="AF95" s="45"/>
      <c r="AG95" s="45"/>
      <c r="AH95" s="45"/>
      <c r="AI95" s="45"/>
    </row>
    <row r="96" spans="1:35" ht="30" customHeight="1">
      <c r="B96" s="43" t="str">
        <f t="shared" si="3"/>
        <v/>
      </c>
      <c r="C96" s="43" t="str">
        <f t="shared" si="4"/>
        <v/>
      </c>
      <c r="D96" s="43" t="str">
        <f t="shared" si="5"/>
        <v/>
      </c>
      <c r="E96" s="304" t="s">
        <v>630</v>
      </c>
      <c r="F96" s="305"/>
      <c r="G96" s="305"/>
      <c r="H96" s="305"/>
      <c r="I96" s="305"/>
      <c r="J96" s="305"/>
      <c r="K96" s="305"/>
      <c r="L96" s="305"/>
      <c r="M96" s="305"/>
      <c r="N96" s="306"/>
      <c r="P96" s="45"/>
      <c r="Q96" s="45"/>
      <c r="R96" s="45"/>
      <c r="S96" s="45"/>
      <c r="T96" s="45"/>
      <c r="U96" s="45"/>
      <c r="V96" s="45"/>
      <c r="W96" s="45"/>
      <c r="X96" s="45"/>
      <c r="Y96" s="45"/>
      <c r="Z96" s="45"/>
      <c r="AA96" s="45"/>
      <c r="AB96" s="45"/>
      <c r="AC96" s="45"/>
      <c r="AD96" s="45"/>
      <c r="AE96" s="45"/>
      <c r="AF96" s="45"/>
      <c r="AG96" s="45"/>
      <c r="AH96" s="45"/>
      <c r="AI96" s="45"/>
    </row>
    <row r="97" spans="1:35" ht="30" customHeight="1">
      <c r="A97" s="43">
        <v>78</v>
      </c>
      <c r="B97" s="43" t="str">
        <f t="shared" si="3"/>
        <v/>
      </c>
      <c r="C97" s="43" t="str">
        <f t="shared" si="4"/>
        <v>（４７）</v>
      </c>
      <c r="D97" s="43">
        <f t="shared" si="5"/>
        <v>78</v>
      </c>
      <c r="E97" s="49" t="s">
        <v>638</v>
      </c>
      <c r="F97" s="48" t="s">
        <v>1059</v>
      </c>
      <c r="G97" s="50" t="s">
        <v>375</v>
      </c>
      <c r="H97" s="50" t="s">
        <v>374</v>
      </c>
      <c r="I97" s="50" t="s">
        <v>373</v>
      </c>
      <c r="J97" s="50" t="s">
        <v>372</v>
      </c>
      <c r="K97" s="46"/>
      <c r="L97" s="46"/>
      <c r="M97" s="46"/>
      <c r="N97" s="46"/>
      <c r="P97" s="45"/>
      <c r="Q97" s="45"/>
      <c r="R97" s="45"/>
      <c r="S97" s="45"/>
      <c r="T97" s="45"/>
      <c r="U97" s="45"/>
      <c r="V97" s="45"/>
      <c r="W97" s="45"/>
      <c r="X97" s="45"/>
      <c r="Y97" s="45"/>
      <c r="Z97" s="45"/>
      <c r="AA97" s="45"/>
      <c r="AB97" s="45"/>
      <c r="AC97" s="45"/>
      <c r="AD97" s="45"/>
      <c r="AE97" s="45"/>
      <c r="AF97" s="45"/>
      <c r="AG97" s="45"/>
      <c r="AH97" s="45"/>
      <c r="AI97" s="45"/>
    </row>
    <row r="98" spans="1:35" ht="30" customHeight="1">
      <c r="A98" s="43">
        <v>79</v>
      </c>
      <c r="B98" s="43" t="str">
        <f t="shared" si="3"/>
        <v/>
      </c>
      <c r="C98" s="43" t="str">
        <f t="shared" si="4"/>
        <v>（４８）</v>
      </c>
      <c r="D98" s="43">
        <f t="shared" si="5"/>
        <v>79</v>
      </c>
      <c r="E98" s="49" t="s">
        <v>321</v>
      </c>
      <c r="F98" s="48" t="s">
        <v>1058</v>
      </c>
      <c r="G98" s="50" t="s">
        <v>375</v>
      </c>
      <c r="H98" s="50" t="s">
        <v>374</v>
      </c>
      <c r="I98" s="50" t="s">
        <v>373</v>
      </c>
      <c r="J98" s="50" t="s">
        <v>372</v>
      </c>
      <c r="K98" s="46"/>
      <c r="L98" s="46"/>
      <c r="M98" s="46"/>
      <c r="N98" s="46"/>
      <c r="P98" s="45"/>
      <c r="Q98" s="45"/>
      <c r="R98" s="45"/>
      <c r="S98" s="45"/>
      <c r="T98" s="45"/>
      <c r="U98" s="45"/>
      <c r="V98" s="45"/>
      <c r="W98" s="45"/>
      <c r="X98" s="45"/>
      <c r="Y98" s="45"/>
      <c r="Z98" s="45"/>
      <c r="AA98" s="45"/>
      <c r="AB98" s="45"/>
      <c r="AC98" s="45"/>
      <c r="AD98" s="45"/>
      <c r="AE98" s="45"/>
      <c r="AF98" s="45"/>
      <c r="AG98" s="45"/>
      <c r="AH98" s="45"/>
      <c r="AI98" s="45"/>
    </row>
    <row r="99" spans="1:35">
      <c r="A99" s="43">
        <v>80</v>
      </c>
      <c r="B99" s="43" t="str">
        <f t="shared" si="3"/>
        <v/>
      </c>
      <c r="C99" s="43" t="str">
        <f t="shared" si="4"/>
        <v>（４９）</v>
      </c>
      <c r="D99" s="43">
        <f t="shared" si="5"/>
        <v>80</v>
      </c>
      <c r="E99" s="49" t="s">
        <v>315</v>
      </c>
      <c r="F99" s="48" t="s">
        <v>1057</v>
      </c>
      <c r="G99" s="50" t="s">
        <v>1056</v>
      </c>
      <c r="H99" s="50" t="s">
        <v>595</v>
      </c>
      <c r="I99" s="50" t="s">
        <v>1055</v>
      </c>
      <c r="J99" s="50" t="s">
        <v>593</v>
      </c>
      <c r="K99" s="50" t="s">
        <v>592</v>
      </c>
      <c r="L99" s="50" t="s">
        <v>1038</v>
      </c>
      <c r="M99" s="46"/>
      <c r="N99" s="46"/>
      <c r="P99" s="45"/>
      <c r="Q99" s="45"/>
      <c r="R99" s="45"/>
      <c r="S99" s="45"/>
      <c r="T99" s="45"/>
      <c r="U99" s="45"/>
      <c r="V99" s="45"/>
      <c r="W99" s="45"/>
      <c r="X99" s="45"/>
      <c r="Y99" s="45"/>
      <c r="Z99" s="45"/>
      <c r="AA99" s="45"/>
      <c r="AB99" s="45"/>
      <c r="AC99" s="45"/>
      <c r="AD99" s="45"/>
      <c r="AE99" s="45"/>
      <c r="AF99" s="45"/>
      <c r="AG99" s="45"/>
      <c r="AH99" s="45"/>
      <c r="AI99" s="45"/>
    </row>
    <row r="100" spans="1:35">
      <c r="A100" s="43">
        <v>81</v>
      </c>
      <c r="B100" s="43" t="str">
        <f t="shared" si="3"/>
        <v/>
      </c>
      <c r="C100" s="43" t="str">
        <f t="shared" si="4"/>
        <v>（５０）</v>
      </c>
      <c r="D100" s="43">
        <f t="shared" si="5"/>
        <v>81</v>
      </c>
      <c r="E100" s="49" t="s">
        <v>799</v>
      </c>
      <c r="F100" s="48" t="s">
        <v>1054</v>
      </c>
      <c r="G100" s="50" t="s">
        <v>597</v>
      </c>
      <c r="H100" s="50" t="s">
        <v>596</v>
      </c>
      <c r="I100" s="50" t="s">
        <v>595</v>
      </c>
      <c r="J100" s="50" t="s">
        <v>594</v>
      </c>
      <c r="K100" s="50" t="s">
        <v>1039</v>
      </c>
      <c r="L100" s="50" t="s">
        <v>1038</v>
      </c>
      <c r="M100" s="46"/>
      <c r="N100" s="46"/>
      <c r="P100" s="45"/>
      <c r="Q100" s="45"/>
      <c r="R100" s="45"/>
      <c r="S100" s="45"/>
      <c r="T100" s="45"/>
      <c r="U100" s="45"/>
      <c r="V100" s="45"/>
      <c r="W100" s="45"/>
      <c r="X100" s="45"/>
      <c r="Y100" s="45"/>
      <c r="Z100" s="45"/>
      <c r="AA100" s="45"/>
      <c r="AB100" s="45"/>
      <c r="AC100" s="45"/>
      <c r="AD100" s="45"/>
      <c r="AE100" s="45"/>
      <c r="AF100" s="45"/>
      <c r="AG100" s="45"/>
      <c r="AH100" s="45"/>
      <c r="AI100" s="45"/>
    </row>
    <row r="101" spans="1:35" ht="30" customHeight="1">
      <c r="A101" s="43">
        <v>82</v>
      </c>
      <c r="B101" s="43" t="str">
        <f t="shared" si="3"/>
        <v/>
      </c>
      <c r="C101" s="43" t="str">
        <f t="shared" si="4"/>
        <v>（５１）</v>
      </c>
      <c r="D101" s="43">
        <f t="shared" si="5"/>
        <v>82</v>
      </c>
      <c r="E101" s="49" t="s">
        <v>306</v>
      </c>
      <c r="F101" s="48" t="s">
        <v>1053</v>
      </c>
      <c r="G101" s="50" t="s">
        <v>1052</v>
      </c>
      <c r="H101" s="50" t="s">
        <v>1051</v>
      </c>
      <c r="I101" s="50" t="s">
        <v>1050</v>
      </c>
      <c r="J101" s="50" t="s">
        <v>1049</v>
      </c>
      <c r="K101" s="50" t="s">
        <v>1048</v>
      </c>
      <c r="L101" s="50" t="s">
        <v>1047</v>
      </c>
      <c r="M101" s="50" t="s">
        <v>1046</v>
      </c>
      <c r="N101" s="50" t="s">
        <v>1045</v>
      </c>
      <c r="P101" s="45"/>
      <c r="Q101" s="45"/>
      <c r="R101" s="45"/>
      <c r="S101" s="45"/>
      <c r="T101" s="45"/>
      <c r="U101" s="45"/>
      <c r="V101" s="45"/>
      <c r="W101" s="45"/>
      <c r="X101" s="45"/>
      <c r="Y101" s="45"/>
      <c r="Z101" s="45"/>
      <c r="AA101" s="45"/>
      <c r="AB101" s="45"/>
      <c r="AC101" s="45"/>
      <c r="AD101" s="45"/>
      <c r="AE101" s="45"/>
      <c r="AF101" s="45"/>
      <c r="AG101" s="45"/>
      <c r="AH101" s="45"/>
      <c r="AI101" s="45"/>
    </row>
    <row r="102" spans="1:35" ht="30" customHeight="1">
      <c r="A102" s="43">
        <v>83</v>
      </c>
      <c r="B102" s="43" t="str">
        <f t="shared" si="3"/>
        <v/>
      </c>
      <c r="C102" s="43" t="str">
        <f t="shared" si="4"/>
        <v>（５２）</v>
      </c>
      <c r="D102" s="43">
        <f t="shared" si="5"/>
        <v>83</v>
      </c>
      <c r="E102" s="49" t="s">
        <v>304</v>
      </c>
      <c r="F102" s="55" t="s">
        <v>1044</v>
      </c>
      <c r="G102" s="50" t="s">
        <v>1043</v>
      </c>
      <c r="H102" s="50" t="s">
        <v>613</v>
      </c>
      <c r="I102" s="50" t="s">
        <v>612</v>
      </c>
      <c r="J102" s="50" t="s">
        <v>611</v>
      </c>
      <c r="K102" s="50" t="s">
        <v>610</v>
      </c>
      <c r="L102" s="46"/>
      <c r="M102" s="46"/>
      <c r="N102" s="46"/>
      <c r="P102" s="45"/>
      <c r="Q102" s="45"/>
      <c r="R102" s="45"/>
      <c r="S102" s="45"/>
      <c r="T102" s="45"/>
      <c r="U102" s="45"/>
      <c r="V102" s="45"/>
      <c r="W102" s="45"/>
      <c r="X102" s="45"/>
      <c r="Y102" s="45"/>
      <c r="Z102" s="45"/>
      <c r="AA102" s="45"/>
      <c r="AB102" s="45"/>
      <c r="AC102" s="45"/>
      <c r="AD102" s="45"/>
      <c r="AE102" s="45"/>
      <c r="AF102" s="45"/>
      <c r="AG102" s="45"/>
      <c r="AH102" s="45"/>
      <c r="AI102" s="45"/>
    </row>
    <row r="103" spans="1:35" ht="30" customHeight="1">
      <c r="A103" s="43">
        <v>84</v>
      </c>
      <c r="B103" s="43" t="str">
        <f t="shared" si="3"/>
        <v/>
      </c>
      <c r="C103" s="43" t="str">
        <f t="shared" si="4"/>
        <v>（５３）</v>
      </c>
      <c r="D103" s="43">
        <f t="shared" si="5"/>
        <v>84</v>
      </c>
      <c r="E103" s="49" t="s">
        <v>302</v>
      </c>
      <c r="F103" s="54" t="s">
        <v>1042</v>
      </c>
      <c r="G103" s="50" t="s">
        <v>1041</v>
      </c>
      <c r="H103" s="50" t="s">
        <v>608</v>
      </c>
      <c r="I103" s="50" t="s">
        <v>607</v>
      </c>
      <c r="J103" s="50" t="s">
        <v>606</v>
      </c>
      <c r="K103" s="50" t="s">
        <v>605</v>
      </c>
      <c r="L103" s="46"/>
      <c r="M103" s="46"/>
      <c r="N103" s="46"/>
      <c r="P103" s="45"/>
      <c r="Q103" s="45"/>
      <c r="R103" s="45"/>
      <c r="S103" s="45"/>
      <c r="T103" s="45"/>
      <c r="U103" s="45"/>
      <c r="V103" s="45"/>
      <c r="W103" s="45"/>
      <c r="X103" s="45"/>
      <c r="Y103" s="45"/>
      <c r="Z103" s="45"/>
      <c r="AA103" s="45"/>
      <c r="AB103" s="45"/>
      <c r="AC103" s="45"/>
      <c r="AD103" s="45"/>
      <c r="AE103" s="45"/>
      <c r="AF103" s="45"/>
      <c r="AG103" s="45"/>
      <c r="AH103" s="45"/>
      <c r="AI103" s="45"/>
    </row>
    <row r="104" spans="1:35" ht="45">
      <c r="A104" s="43">
        <v>85</v>
      </c>
      <c r="B104" s="43" t="str">
        <f t="shared" si="3"/>
        <v/>
      </c>
      <c r="C104" s="43" t="str">
        <f t="shared" si="4"/>
        <v>（５４）</v>
      </c>
      <c r="D104" s="43">
        <f t="shared" si="5"/>
        <v>85</v>
      </c>
      <c r="E104" s="49" t="s">
        <v>300</v>
      </c>
      <c r="F104" s="48" t="s">
        <v>1040</v>
      </c>
      <c r="G104" s="50" t="s">
        <v>597</v>
      </c>
      <c r="H104" s="50" t="s">
        <v>596</v>
      </c>
      <c r="I104" s="50" t="s">
        <v>595</v>
      </c>
      <c r="J104" s="50" t="s">
        <v>594</v>
      </c>
      <c r="K104" s="50" t="s">
        <v>1039</v>
      </c>
      <c r="L104" s="50" t="s">
        <v>1038</v>
      </c>
      <c r="M104" s="46"/>
      <c r="N104" s="46"/>
      <c r="P104" s="45"/>
      <c r="Q104" s="45"/>
      <c r="R104" s="45"/>
      <c r="S104" s="45"/>
      <c r="T104" s="45"/>
      <c r="U104" s="45"/>
      <c r="V104" s="45"/>
      <c r="W104" s="45"/>
      <c r="X104" s="45"/>
      <c r="Y104" s="45"/>
      <c r="Z104" s="45"/>
      <c r="AA104" s="45"/>
      <c r="AB104" s="45"/>
      <c r="AC104" s="45"/>
      <c r="AD104" s="45"/>
      <c r="AE104" s="45"/>
      <c r="AF104" s="45"/>
      <c r="AG104" s="45"/>
      <c r="AH104" s="45"/>
      <c r="AI104" s="45"/>
    </row>
    <row r="105" spans="1:35">
      <c r="A105" s="43">
        <v>86</v>
      </c>
      <c r="B105" s="43" t="str">
        <f t="shared" si="3"/>
        <v/>
      </c>
      <c r="C105" s="43" t="str">
        <f t="shared" si="4"/>
        <v>（５５）</v>
      </c>
      <c r="D105" s="43">
        <f t="shared" si="5"/>
        <v>86</v>
      </c>
      <c r="E105" s="49" t="s">
        <v>298</v>
      </c>
      <c r="F105" s="48" t="s">
        <v>1037</v>
      </c>
      <c r="G105" s="50" t="s">
        <v>589</v>
      </c>
      <c r="H105" s="50" t="s">
        <v>588</v>
      </c>
      <c r="I105" s="46"/>
      <c r="J105" s="46"/>
      <c r="K105" s="46"/>
      <c r="L105" s="46"/>
      <c r="M105" s="46"/>
      <c r="N105" s="46"/>
      <c r="P105" s="45"/>
      <c r="Q105" s="45"/>
      <c r="R105" s="45"/>
      <c r="S105" s="45"/>
      <c r="T105" s="45"/>
      <c r="U105" s="45"/>
      <c r="V105" s="45"/>
      <c r="W105" s="45"/>
      <c r="X105" s="45"/>
      <c r="Y105" s="45"/>
      <c r="Z105" s="45"/>
      <c r="AA105" s="45"/>
      <c r="AB105" s="45"/>
      <c r="AC105" s="45"/>
      <c r="AD105" s="45"/>
      <c r="AE105" s="45"/>
      <c r="AF105" s="45"/>
      <c r="AG105" s="45"/>
      <c r="AH105" s="45"/>
      <c r="AI105" s="45"/>
    </row>
    <row r="106" spans="1:35" ht="45">
      <c r="A106" s="43">
        <v>87</v>
      </c>
      <c r="B106" s="43" t="str">
        <f t="shared" si="3"/>
        <v/>
      </c>
      <c r="C106" s="43" t="str">
        <f t="shared" si="4"/>
        <v>（５６）</v>
      </c>
      <c r="D106" s="43">
        <f t="shared" si="5"/>
        <v>87</v>
      </c>
      <c r="E106" s="49" t="s">
        <v>296</v>
      </c>
      <c r="F106" s="48" t="s">
        <v>1036</v>
      </c>
      <c r="G106" s="50" t="s">
        <v>597</v>
      </c>
      <c r="H106" s="50" t="s">
        <v>596</v>
      </c>
      <c r="I106" s="50" t="s">
        <v>595</v>
      </c>
      <c r="J106" s="50" t="s">
        <v>594</v>
      </c>
      <c r="K106" s="50" t="s">
        <v>593</v>
      </c>
      <c r="L106" s="50" t="s">
        <v>592</v>
      </c>
      <c r="M106" s="50" t="s">
        <v>1035</v>
      </c>
      <c r="N106" s="46"/>
      <c r="P106" s="45"/>
      <c r="Q106" s="45"/>
      <c r="R106" s="45"/>
      <c r="S106" s="45"/>
      <c r="T106" s="45"/>
      <c r="U106" s="45"/>
      <c r="V106" s="45"/>
      <c r="W106" s="45"/>
      <c r="X106" s="45"/>
      <c r="Y106" s="45"/>
      <c r="Z106" s="45"/>
      <c r="AA106" s="45"/>
      <c r="AB106" s="45"/>
      <c r="AC106" s="45"/>
      <c r="AD106" s="45"/>
      <c r="AE106" s="45"/>
      <c r="AF106" s="45"/>
      <c r="AG106" s="45"/>
      <c r="AH106" s="45"/>
      <c r="AI106" s="45"/>
    </row>
    <row r="107" spans="1:35" ht="45">
      <c r="A107" s="43">
        <v>88</v>
      </c>
      <c r="B107" s="43" t="str">
        <f t="shared" si="3"/>
        <v/>
      </c>
      <c r="C107" s="43" t="str">
        <f t="shared" si="4"/>
        <v>（５７）</v>
      </c>
      <c r="D107" s="43">
        <f t="shared" si="5"/>
        <v>88</v>
      </c>
      <c r="E107" s="49" t="s">
        <v>294</v>
      </c>
      <c r="F107" s="48" t="s">
        <v>1034</v>
      </c>
      <c r="G107" s="50" t="s">
        <v>589</v>
      </c>
      <c r="H107" s="50" t="s">
        <v>588</v>
      </c>
      <c r="I107" s="46"/>
      <c r="J107" s="46"/>
      <c r="K107" s="46"/>
      <c r="L107" s="46"/>
      <c r="M107" s="46"/>
      <c r="N107" s="46"/>
      <c r="P107" s="45"/>
      <c r="Q107" s="45"/>
      <c r="R107" s="45"/>
      <c r="S107" s="45"/>
      <c r="T107" s="45"/>
      <c r="U107" s="45"/>
      <c r="V107" s="45"/>
      <c r="W107" s="45"/>
      <c r="X107" s="45"/>
      <c r="Y107" s="45"/>
      <c r="Z107" s="45"/>
      <c r="AA107" s="45"/>
      <c r="AB107" s="45"/>
      <c r="AC107" s="45"/>
      <c r="AD107" s="45"/>
      <c r="AE107" s="45"/>
      <c r="AF107" s="45"/>
      <c r="AG107" s="45"/>
      <c r="AH107" s="45"/>
      <c r="AI107" s="45"/>
    </row>
    <row r="108" spans="1:35" ht="30" customHeight="1">
      <c r="A108" s="43">
        <v>89</v>
      </c>
      <c r="B108" s="43" t="str">
        <f t="shared" si="3"/>
        <v/>
      </c>
      <c r="C108" s="43" t="str">
        <f t="shared" si="4"/>
        <v>（５８）</v>
      </c>
      <c r="D108" s="43">
        <f t="shared" si="5"/>
        <v>89</v>
      </c>
      <c r="E108" s="49" t="s">
        <v>292</v>
      </c>
      <c r="F108" s="48" t="s">
        <v>1032</v>
      </c>
      <c r="G108" s="50" t="s">
        <v>375</v>
      </c>
      <c r="H108" s="50" t="s">
        <v>374</v>
      </c>
      <c r="I108" s="50" t="s">
        <v>373</v>
      </c>
      <c r="J108" s="50" t="s">
        <v>372</v>
      </c>
      <c r="K108" s="46"/>
      <c r="L108" s="46"/>
      <c r="M108" s="46"/>
      <c r="N108" s="46"/>
      <c r="P108" s="45"/>
      <c r="Q108" s="45"/>
      <c r="R108" s="45"/>
      <c r="S108" s="45"/>
      <c r="T108" s="45"/>
      <c r="U108" s="45"/>
      <c r="V108" s="45"/>
      <c r="W108" s="45"/>
      <c r="X108" s="45"/>
      <c r="Y108" s="45"/>
      <c r="Z108" s="45"/>
      <c r="AA108" s="45"/>
      <c r="AB108" s="45"/>
      <c r="AC108" s="45"/>
      <c r="AD108" s="45"/>
      <c r="AE108" s="45"/>
      <c r="AF108" s="45"/>
      <c r="AG108" s="45"/>
      <c r="AH108" s="45"/>
      <c r="AI108" s="45"/>
    </row>
    <row r="109" spans="1:35" ht="30" customHeight="1">
      <c r="A109" s="43">
        <v>90</v>
      </c>
      <c r="B109" s="43" t="str">
        <f t="shared" si="3"/>
        <v/>
      </c>
      <c r="C109" s="43" t="str">
        <f t="shared" si="4"/>
        <v>（５９）</v>
      </c>
      <c r="D109" s="43">
        <f t="shared" si="5"/>
        <v>90</v>
      </c>
      <c r="E109" s="49" t="s">
        <v>290</v>
      </c>
      <c r="F109" s="48" t="s">
        <v>1030</v>
      </c>
      <c r="G109" s="50" t="s">
        <v>554</v>
      </c>
      <c r="H109" s="50" t="s">
        <v>553</v>
      </c>
      <c r="I109" s="50" t="s">
        <v>552</v>
      </c>
      <c r="J109" s="50" t="s">
        <v>551</v>
      </c>
      <c r="K109" s="46"/>
      <c r="L109" s="46"/>
      <c r="M109" s="46"/>
      <c r="N109" s="46"/>
      <c r="P109" s="45"/>
      <c r="Q109" s="45"/>
      <c r="R109" s="45"/>
      <c r="S109" s="45"/>
      <c r="T109" s="45"/>
      <c r="U109" s="45"/>
      <c r="V109" s="45"/>
      <c r="W109" s="45"/>
      <c r="X109" s="45"/>
      <c r="Y109" s="45"/>
      <c r="Z109" s="45"/>
      <c r="AA109" s="45"/>
      <c r="AB109" s="45"/>
      <c r="AC109" s="45"/>
      <c r="AD109" s="45"/>
      <c r="AE109" s="45"/>
      <c r="AF109" s="45"/>
      <c r="AG109" s="45"/>
      <c r="AH109" s="45"/>
      <c r="AI109" s="45"/>
    </row>
    <row r="110" spans="1:35" ht="30" customHeight="1">
      <c r="B110" s="43" t="str">
        <f t="shared" si="3"/>
        <v/>
      </c>
      <c r="C110" s="43" t="str">
        <f t="shared" si="4"/>
        <v/>
      </c>
      <c r="D110" s="43" t="str">
        <f t="shared" si="5"/>
        <v/>
      </c>
      <c r="E110" s="304" t="s">
        <v>1173</v>
      </c>
      <c r="F110" s="305"/>
      <c r="G110" s="305"/>
      <c r="H110" s="305"/>
      <c r="I110" s="305"/>
      <c r="J110" s="305"/>
      <c r="K110" s="305"/>
      <c r="L110" s="305"/>
      <c r="M110" s="305"/>
      <c r="N110" s="306"/>
      <c r="P110" s="45"/>
      <c r="Q110" s="45"/>
      <c r="R110" s="45"/>
      <c r="S110" s="45"/>
      <c r="T110" s="45"/>
      <c r="U110" s="45"/>
      <c r="V110" s="45"/>
      <c r="W110" s="45"/>
      <c r="X110" s="45"/>
      <c r="Y110" s="45"/>
      <c r="Z110" s="45"/>
      <c r="AA110" s="45"/>
      <c r="AB110" s="45"/>
      <c r="AC110" s="45"/>
      <c r="AD110" s="45"/>
      <c r="AE110" s="45"/>
      <c r="AF110" s="45"/>
      <c r="AG110" s="45"/>
      <c r="AH110" s="45"/>
      <c r="AI110" s="45"/>
    </row>
    <row r="111" spans="1:35" ht="30" customHeight="1">
      <c r="A111" s="43">
        <v>91</v>
      </c>
      <c r="B111" s="43" t="str">
        <f t="shared" si="3"/>
        <v/>
      </c>
      <c r="C111" s="43" t="str">
        <f t="shared" si="4"/>
        <v>（６０）</v>
      </c>
      <c r="D111" s="43">
        <f t="shared" si="5"/>
        <v>91</v>
      </c>
      <c r="E111" s="49" t="s">
        <v>1172</v>
      </c>
      <c r="F111" s="48" t="s">
        <v>1027</v>
      </c>
      <c r="G111" s="50" t="s">
        <v>1018</v>
      </c>
      <c r="H111" s="50" t="s">
        <v>1012</v>
      </c>
      <c r="I111" s="50" t="s">
        <v>1017</v>
      </c>
      <c r="J111" s="50" t="s">
        <v>1016</v>
      </c>
      <c r="K111" s="46"/>
      <c r="L111" s="46"/>
      <c r="M111" s="46"/>
      <c r="N111" s="46"/>
      <c r="P111" s="45"/>
      <c r="Q111" s="45"/>
      <c r="R111" s="45"/>
      <c r="S111" s="45"/>
      <c r="T111" s="45"/>
      <c r="U111" s="45"/>
      <c r="V111" s="45"/>
      <c r="W111" s="45"/>
      <c r="X111" s="45"/>
      <c r="Y111" s="45"/>
      <c r="Z111" s="45"/>
      <c r="AA111" s="45"/>
      <c r="AB111" s="45"/>
      <c r="AC111" s="45"/>
      <c r="AD111" s="45"/>
      <c r="AE111" s="45"/>
      <c r="AF111" s="45"/>
      <c r="AG111" s="45"/>
      <c r="AH111" s="45"/>
      <c r="AI111" s="45"/>
    </row>
    <row r="112" spans="1:35" ht="30" customHeight="1">
      <c r="A112" s="43">
        <v>92</v>
      </c>
      <c r="B112" s="43" t="str">
        <f t="shared" si="3"/>
        <v/>
      </c>
      <c r="C112" s="43" t="str">
        <f t="shared" si="4"/>
        <v>（６１）</v>
      </c>
      <c r="D112" s="43">
        <f t="shared" si="5"/>
        <v>92</v>
      </c>
      <c r="E112" s="49" t="s">
        <v>286</v>
      </c>
      <c r="F112" s="48" t="s">
        <v>1025</v>
      </c>
      <c r="G112" s="50" t="s">
        <v>1013</v>
      </c>
      <c r="H112" s="50" t="s">
        <v>1012</v>
      </c>
      <c r="I112" s="50" t="s">
        <v>1011</v>
      </c>
      <c r="J112" s="50" t="s">
        <v>1010</v>
      </c>
      <c r="K112" s="46"/>
      <c r="L112" s="46"/>
      <c r="M112" s="46"/>
      <c r="N112" s="46"/>
      <c r="P112" s="45"/>
      <c r="Q112" s="45"/>
      <c r="R112" s="45"/>
      <c r="S112" s="45"/>
      <c r="T112" s="45"/>
      <c r="U112" s="45"/>
      <c r="V112" s="45"/>
      <c r="W112" s="45"/>
      <c r="X112" s="45"/>
      <c r="Y112" s="45"/>
      <c r="Z112" s="45"/>
      <c r="AA112" s="45"/>
      <c r="AB112" s="45"/>
      <c r="AC112" s="45"/>
      <c r="AD112" s="45"/>
      <c r="AE112" s="45"/>
      <c r="AF112" s="45"/>
      <c r="AG112" s="45"/>
      <c r="AH112" s="45"/>
      <c r="AI112" s="45"/>
    </row>
    <row r="113" spans="1:35" ht="30" customHeight="1">
      <c r="A113" s="43">
        <v>93</v>
      </c>
      <c r="B113" s="43" t="str">
        <f t="shared" si="3"/>
        <v/>
      </c>
      <c r="C113" s="43" t="str">
        <f t="shared" si="4"/>
        <v>（６２）</v>
      </c>
      <c r="D113" s="43">
        <f t="shared" si="5"/>
        <v>93</v>
      </c>
      <c r="E113" s="49" t="s">
        <v>582</v>
      </c>
      <c r="F113" s="48" t="s">
        <v>1023</v>
      </c>
      <c r="G113" s="50" t="s">
        <v>1018</v>
      </c>
      <c r="H113" s="50" t="s">
        <v>1012</v>
      </c>
      <c r="I113" s="50" t="s">
        <v>1017</v>
      </c>
      <c r="J113" s="50" t="s">
        <v>1016</v>
      </c>
      <c r="K113" s="46"/>
      <c r="L113" s="46"/>
      <c r="M113" s="46"/>
      <c r="N113" s="46"/>
      <c r="P113" s="45"/>
      <c r="Q113" s="45"/>
      <c r="R113" s="45"/>
      <c r="S113" s="45"/>
      <c r="T113" s="45"/>
      <c r="U113" s="45"/>
      <c r="V113" s="45"/>
      <c r="W113" s="45"/>
      <c r="X113" s="45"/>
      <c r="Y113" s="45"/>
      <c r="Z113" s="45"/>
      <c r="AA113" s="45"/>
      <c r="AB113" s="45"/>
      <c r="AC113" s="45"/>
      <c r="AD113" s="45"/>
      <c r="AE113" s="45"/>
      <c r="AF113" s="45"/>
      <c r="AG113" s="45"/>
      <c r="AH113" s="45"/>
      <c r="AI113" s="45"/>
    </row>
    <row r="114" spans="1:35" ht="30" customHeight="1">
      <c r="A114" s="43">
        <v>94</v>
      </c>
      <c r="B114" s="43" t="str">
        <f t="shared" si="3"/>
        <v/>
      </c>
      <c r="C114" s="43" t="str">
        <f t="shared" si="4"/>
        <v>（６３）</v>
      </c>
      <c r="D114" s="43">
        <f t="shared" si="5"/>
        <v>94</v>
      </c>
      <c r="E114" s="49" t="s">
        <v>1033</v>
      </c>
      <c r="F114" s="48" t="s">
        <v>1021</v>
      </c>
      <c r="G114" s="50" t="s">
        <v>1013</v>
      </c>
      <c r="H114" s="50" t="s">
        <v>1012</v>
      </c>
      <c r="I114" s="50" t="s">
        <v>1011</v>
      </c>
      <c r="J114" s="50" t="s">
        <v>1010</v>
      </c>
      <c r="K114" s="46"/>
      <c r="L114" s="46"/>
      <c r="M114" s="46"/>
      <c r="N114" s="46"/>
      <c r="P114" s="45"/>
      <c r="Q114" s="45"/>
      <c r="R114" s="45"/>
      <c r="S114" s="45"/>
      <c r="T114" s="45"/>
      <c r="U114" s="45"/>
      <c r="V114" s="45"/>
      <c r="W114" s="45"/>
      <c r="X114" s="45"/>
      <c r="Y114" s="45"/>
      <c r="Z114" s="45"/>
      <c r="AA114" s="45"/>
      <c r="AB114" s="45"/>
      <c r="AC114" s="45"/>
      <c r="AD114" s="45"/>
      <c r="AE114" s="45"/>
      <c r="AF114" s="45"/>
      <c r="AG114" s="45"/>
      <c r="AH114" s="45"/>
      <c r="AI114" s="45"/>
    </row>
    <row r="115" spans="1:35" ht="30" customHeight="1">
      <c r="A115" s="43">
        <v>95</v>
      </c>
      <c r="B115" s="43" t="str">
        <f t="shared" si="3"/>
        <v/>
      </c>
      <c r="C115" s="43" t="str">
        <f t="shared" si="4"/>
        <v>（６４）</v>
      </c>
      <c r="D115" s="43">
        <f t="shared" si="5"/>
        <v>95</v>
      </c>
      <c r="E115" s="49" t="s">
        <v>1031</v>
      </c>
      <c r="F115" s="48" t="s">
        <v>1019</v>
      </c>
      <c r="G115" s="50" t="s">
        <v>1018</v>
      </c>
      <c r="H115" s="50" t="s">
        <v>1012</v>
      </c>
      <c r="I115" s="50" t="s">
        <v>1017</v>
      </c>
      <c r="J115" s="50" t="s">
        <v>1016</v>
      </c>
      <c r="K115" s="83"/>
      <c r="L115" s="83"/>
      <c r="M115" s="83"/>
      <c r="N115" s="82"/>
      <c r="P115" s="45"/>
      <c r="Q115" s="45"/>
      <c r="R115" s="45"/>
      <c r="S115" s="45"/>
      <c r="T115" s="45"/>
      <c r="U115" s="45"/>
      <c r="V115" s="45"/>
      <c r="W115" s="45"/>
      <c r="X115" s="45"/>
      <c r="Y115" s="45"/>
      <c r="Z115" s="45"/>
      <c r="AA115" s="45"/>
      <c r="AB115" s="45"/>
      <c r="AC115" s="45"/>
      <c r="AD115" s="45"/>
      <c r="AE115" s="45"/>
      <c r="AF115" s="45"/>
      <c r="AG115" s="45"/>
      <c r="AH115" s="45"/>
      <c r="AI115" s="45"/>
    </row>
    <row r="116" spans="1:35" ht="30" customHeight="1">
      <c r="A116" s="43">
        <v>96</v>
      </c>
      <c r="B116" s="43" t="str">
        <f t="shared" si="3"/>
        <v/>
      </c>
      <c r="C116" s="43" t="str">
        <f t="shared" si="4"/>
        <v>（６５）</v>
      </c>
      <c r="D116" s="43">
        <f t="shared" si="5"/>
        <v>96</v>
      </c>
      <c r="E116" s="49" t="s">
        <v>1171</v>
      </c>
      <c r="F116" s="48" t="s">
        <v>1014</v>
      </c>
      <c r="G116" s="50" t="s">
        <v>1013</v>
      </c>
      <c r="H116" s="50" t="s">
        <v>1012</v>
      </c>
      <c r="I116" s="50" t="s">
        <v>1011</v>
      </c>
      <c r="J116" s="50" t="s">
        <v>1010</v>
      </c>
      <c r="K116" s="83"/>
      <c r="L116" s="83"/>
      <c r="M116" s="83"/>
      <c r="N116" s="82"/>
      <c r="P116" s="45"/>
      <c r="Q116" s="45"/>
      <c r="R116" s="45"/>
      <c r="S116" s="45"/>
      <c r="T116" s="45"/>
      <c r="U116" s="45"/>
      <c r="V116" s="45"/>
      <c r="W116" s="45"/>
      <c r="X116" s="45"/>
      <c r="Y116" s="45"/>
      <c r="Z116" s="45"/>
      <c r="AA116" s="45"/>
      <c r="AB116" s="45"/>
      <c r="AC116" s="45"/>
      <c r="AD116" s="45"/>
      <c r="AE116" s="45"/>
      <c r="AF116" s="45"/>
      <c r="AG116" s="45"/>
      <c r="AH116" s="45"/>
      <c r="AI116" s="45"/>
    </row>
    <row r="117" spans="1:35" ht="30" customHeight="1">
      <c r="B117" s="43" t="str">
        <f t="shared" si="3"/>
        <v/>
      </c>
      <c r="C117" s="43" t="str">
        <f t="shared" si="4"/>
        <v/>
      </c>
      <c r="D117" s="43" t="str">
        <f t="shared" si="5"/>
        <v/>
      </c>
      <c r="E117" s="304" t="s">
        <v>1170</v>
      </c>
      <c r="F117" s="305"/>
      <c r="G117" s="305"/>
      <c r="H117" s="305"/>
      <c r="I117" s="305"/>
      <c r="J117" s="305"/>
      <c r="K117" s="305"/>
      <c r="L117" s="305"/>
      <c r="M117" s="305"/>
      <c r="N117" s="306"/>
      <c r="P117" s="45"/>
      <c r="Q117" s="45"/>
      <c r="R117" s="45"/>
      <c r="S117" s="45"/>
      <c r="T117" s="45"/>
      <c r="U117" s="45"/>
      <c r="V117" s="45"/>
      <c r="W117" s="45"/>
      <c r="X117" s="45"/>
      <c r="Y117" s="45"/>
      <c r="Z117" s="45"/>
      <c r="AA117" s="45"/>
      <c r="AB117" s="45"/>
      <c r="AC117" s="45"/>
      <c r="AD117" s="45"/>
      <c r="AE117" s="45"/>
      <c r="AF117" s="45"/>
      <c r="AG117" s="45"/>
      <c r="AH117" s="45"/>
      <c r="AI117" s="45"/>
    </row>
    <row r="118" spans="1:35" ht="30" customHeight="1">
      <c r="A118" s="43">
        <v>97</v>
      </c>
      <c r="B118" s="43" t="str">
        <f t="shared" si="3"/>
        <v/>
      </c>
      <c r="C118" s="43" t="str">
        <f t="shared" si="4"/>
        <v>（６６）</v>
      </c>
      <c r="D118" s="43">
        <f t="shared" si="5"/>
        <v>97</v>
      </c>
      <c r="E118" s="49" t="s">
        <v>1169</v>
      </c>
      <c r="F118" s="48" t="s">
        <v>1007</v>
      </c>
      <c r="G118" s="91" t="s">
        <v>577</v>
      </c>
      <c r="H118" s="46"/>
      <c r="I118" s="46"/>
      <c r="J118" s="46"/>
      <c r="K118" s="46"/>
      <c r="L118" s="46"/>
      <c r="M118" s="46"/>
      <c r="N118" s="46"/>
      <c r="P118" s="45"/>
      <c r="Q118" s="45"/>
      <c r="R118" s="45"/>
      <c r="S118" s="45"/>
      <c r="T118" s="45"/>
      <c r="U118" s="45"/>
      <c r="V118" s="45"/>
      <c r="W118" s="45"/>
      <c r="X118" s="45"/>
      <c r="Y118" s="45"/>
      <c r="Z118" s="45"/>
      <c r="AA118" s="45"/>
      <c r="AB118" s="45"/>
      <c r="AC118" s="45"/>
      <c r="AD118" s="45"/>
      <c r="AE118" s="45"/>
      <c r="AF118" s="45"/>
      <c r="AG118" s="45"/>
      <c r="AH118" s="45"/>
      <c r="AI118" s="45"/>
    </row>
  </sheetData>
  <mergeCells count="12">
    <mergeCell ref="E117:N117"/>
    <mergeCell ref="E77:N77"/>
    <mergeCell ref="E83:N83"/>
    <mergeCell ref="E96:N96"/>
    <mergeCell ref="E110:N110"/>
    <mergeCell ref="E92:N92"/>
    <mergeCell ref="E64:N64"/>
    <mergeCell ref="E47:N47"/>
    <mergeCell ref="G5:N5"/>
    <mergeCell ref="E5:E6"/>
    <mergeCell ref="F5:F6"/>
    <mergeCell ref="E38:N38"/>
  </mergeCells>
  <phoneticPr fontId="3"/>
  <pageMargins left="0.70866141732283472" right="0.51181102362204722" top="0.74803149606299213" bottom="0.74803149606299213" header="0.31496062992125984" footer="0.31496062992125984"/>
  <pageSetup paperSize="9" scale="50" fitToHeight="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122"/>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1168</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784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864</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60" t="s">
        <v>1167</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1166</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1165</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1164</v>
      </c>
      <c r="G11" s="50" t="s">
        <v>554</v>
      </c>
      <c r="H11" s="50" t="s">
        <v>553</v>
      </c>
      <c r="I11" s="50" t="s">
        <v>552</v>
      </c>
      <c r="J11" s="50" t="s">
        <v>551</v>
      </c>
      <c r="K11" s="46"/>
      <c r="L11" s="46"/>
      <c r="M11" s="46"/>
      <c r="N11" s="46"/>
    </row>
    <row r="12" spans="1:14" ht="40" customHeight="1">
      <c r="B12" s="43" t="str">
        <f t="shared" si="0"/>
        <v/>
      </c>
      <c r="C12" s="43" t="str">
        <f t="shared" si="1"/>
        <v/>
      </c>
      <c r="D12" s="43" t="str">
        <f t="shared" si="2"/>
        <v/>
      </c>
      <c r="E12" s="63" t="s">
        <v>1163</v>
      </c>
      <c r="F12" s="62"/>
      <c r="G12" s="62"/>
      <c r="H12" s="62"/>
      <c r="I12" s="62"/>
      <c r="J12" s="62"/>
      <c r="K12" s="62"/>
      <c r="L12" s="62"/>
      <c r="M12" s="62"/>
      <c r="N12" s="61"/>
    </row>
    <row r="13" spans="1:14" ht="40" customHeight="1">
      <c r="B13" s="43" t="str">
        <f t="shared" si="0"/>
        <v>（２）</v>
      </c>
      <c r="C13" s="43" t="str">
        <f t="shared" si="1"/>
        <v/>
      </c>
      <c r="D13" s="43" t="str">
        <f t="shared" si="2"/>
        <v/>
      </c>
      <c r="E13" s="49" t="s">
        <v>776</v>
      </c>
      <c r="F13" s="94" t="s">
        <v>1162</v>
      </c>
      <c r="G13" s="46"/>
      <c r="H13" s="46"/>
      <c r="I13" s="46"/>
      <c r="J13" s="46"/>
      <c r="K13" s="46"/>
      <c r="L13" s="46"/>
      <c r="M13" s="46"/>
      <c r="N13" s="46"/>
    </row>
    <row r="14" spans="1:14" ht="30" customHeight="1">
      <c r="A14" s="43">
        <v>4</v>
      </c>
      <c r="B14" s="43" t="str">
        <f t="shared" si="0"/>
        <v>（２）</v>
      </c>
      <c r="C14" s="43" t="str">
        <f t="shared" si="1"/>
        <v>（２）ア</v>
      </c>
      <c r="D14" s="43">
        <f t="shared" si="2"/>
        <v>4</v>
      </c>
      <c r="E14" s="49" t="s">
        <v>702</v>
      </c>
      <c r="F14" s="48" t="s">
        <v>1161</v>
      </c>
      <c r="G14" s="50" t="s">
        <v>499</v>
      </c>
      <c r="H14" s="50" t="s">
        <v>1126</v>
      </c>
      <c r="I14" s="50" t="s">
        <v>725</v>
      </c>
      <c r="J14" s="50" t="s">
        <v>496</v>
      </c>
      <c r="K14" s="50" t="s">
        <v>495</v>
      </c>
      <c r="L14" s="58"/>
      <c r="M14" s="46"/>
      <c r="N14" s="46"/>
    </row>
    <row r="15" spans="1:14" ht="30" customHeight="1">
      <c r="A15" s="43">
        <v>5</v>
      </c>
      <c r="B15" s="43" t="str">
        <f t="shared" si="0"/>
        <v>（２）</v>
      </c>
      <c r="C15" s="43" t="str">
        <f t="shared" si="1"/>
        <v>（２）イ</v>
      </c>
      <c r="D15" s="43">
        <f t="shared" si="2"/>
        <v>5</v>
      </c>
      <c r="E15" s="49" t="s">
        <v>700</v>
      </c>
      <c r="F15" s="48" t="s">
        <v>1160</v>
      </c>
      <c r="G15" s="50" t="s">
        <v>499</v>
      </c>
      <c r="H15" s="50" t="s">
        <v>1126</v>
      </c>
      <c r="I15" s="50" t="s">
        <v>725</v>
      </c>
      <c r="J15" s="50" t="s">
        <v>496</v>
      </c>
      <c r="K15" s="50" t="s">
        <v>495</v>
      </c>
      <c r="L15" s="58"/>
      <c r="M15" s="46"/>
      <c r="N15" s="46"/>
    </row>
    <row r="16" spans="1:14" ht="30" customHeight="1">
      <c r="A16" s="43">
        <v>6</v>
      </c>
      <c r="B16" s="43" t="str">
        <f t="shared" si="0"/>
        <v>（２）</v>
      </c>
      <c r="C16" s="43" t="str">
        <f t="shared" si="1"/>
        <v>（２）ウ</v>
      </c>
      <c r="D16" s="43">
        <f t="shared" si="2"/>
        <v>6</v>
      </c>
      <c r="E16" s="49" t="s">
        <v>698</v>
      </c>
      <c r="F16" s="48" t="s">
        <v>1159</v>
      </c>
      <c r="G16" s="50" t="s">
        <v>499</v>
      </c>
      <c r="H16" s="50" t="s">
        <v>1126</v>
      </c>
      <c r="I16" s="50" t="s">
        <v>725</v>
      </c>
      <c r="J16" s="50" t="s">
        <v>496</v>
      </c>
      <c r="K16" s="50" t="s">
        <v>495</v>
      </c>
      <c r="L16" s="58"/>
      <c r="M16" s="46"/>
      <c r="N16" s="46"/>
    </row>
    <row r="17" spans="1:14" ht="30" customHeight="1">
      <c r="A17" s="43">
        <v>7</v>
      </c>
      <c r="B17" s="43" t="str">
        <f t="shared" si="0"/>
        <v>（２）</v>
      </c>
      <c r="C17" s="43" t="str">
        <f t="shared" si="1"/>
        <v>（２）エ</v>
      </c>
      <c r="D17" s="43">
        <f t="shared" si="2"/>
        <v>7</v>
      </c>
      <c r="E17" s="49" t="s">
        <v>696</v>
      </c>
      <c r="F17" s="48" t="s">
        <v>1158</v>
      </c>
      <c r="G17" s="50" t="s">
        <v>499</v>
      </c>
      <c r="H17" s="50" t="s">
        <v>1126</v>
      </c>
      <c r="I17" s="50" t="s">
        <v>725</v>
      </c>
      <c r="J17" s="50" t="s">
        <v>496</v>
      </c>
      <c r="K17" s="50" t="s">
        <v>495</v>
      </c>
      <c r="L17" s="58"/>
      <c r="M17" s="46"/>
      <c r="N17" s="46"/>
    </row>
    <row r="18" spans="1:14" ht="30" customHeight="1">
      <c r="A18" s="43">
        <v>8</v>
      </c>
      <c r="B18" s="43" t="str">
        <f t="shared" si="0"/>
        <v>（２）</v>
      </c>
      <c r="C18" s="43" t="str">
        <f t="shared" si="1"/>
        <v>（２）オ</v>
      </c>
      <c r="D18" s="43">
        <f t="shared" si="2"/>
        <v>8</v>
      </c>
      <c r="E18" s="49" t="s">
        <v>771</v>
      </c>
      <c r="F18" s="48" t="s">
        <v>1157</v>
      </c>
      <c r="G18" s="50" t="s">
        <v>499</v>
      </c>
      <c r="H18" s="50" t="s">
        <v>1126</v>
      </c>
      <c r="I18" s="50" t="s">
        <v>725</v>
      </c>
      <c r="J18" s="50" t="s">
        <v>496</v>
      </c>
      <c r="K18" s="50" t="s">
        <v>495</v>
      </c>
      <c r="L18" s="58"/>
      <c r="M18" s="46"/>
      <c r="N18" s="46"/>
    </row>
    <row r="19" spans="1:14" ht="30" customHeight="1">
      <c r="A19" s="43">
        <v>9</v>
      </c>
      <c r="B19" s="43" t="str">
        <f t="shared" si="0"/>
        <v>（２）</v>
      </c>
      <c r="C19" s="43" t="str">
        <f t="shared" si="1"/>
        <v>（２）カ</v>
      </c>
      <c r="D19" s="43">
        <f t="shared" si="2"/>
        <v>9</v>
      </c>
      <c r="E19" s="49" t="s">
        <v>769</v>
      </c>
      <c r="F19" s="59" t="s">
        <v>536</v>
      </c>
      <c r="G19" s="50" t="s">
        <v>499</v>
      </c>
      <c r="H19" s="50" t="s">
        <v>1126</v>
      </c>
      <c r="I19" s="50" t="s">
        <v>725</v>
      </c>
      <c r="J19" s="50" t="s">
        <v>496</v>
      </c>
      <c r="K19" s="50" t="s">
        <v>495</v>
      </c>
      <c r="L19" s="58"/>
      <c r="M19" s="46"/>
      <c r="N19" s="46"/>
    </row>
    <row r="20" spans="1:14" ht="30" customHeight="1">
      <c r="A20" s="43">
        <v>10</v>
      </c>
      <c r="B20" s="43" t="str">
        <f t="shared" si="0"/>
        <v>（２）</v>
      </c>
      <c r="C20" s="43" t="str">
        <f t="shared" si="1"/>
        <v>（２）キ</v>
      </c>
      <c r="D20" s="43">
        <f t="shared" si="2"/>
        <v>10</v>
      </c>
      <c r="E20" s="49" t="s">
        <v>768</v>
      </c>
      <c r="F20" s="48" t="s">
        <v>1156</v>
      </c>
      <c r="G20" s="50" t="s">
        <v>499</v>
      </c>
      <c r="H20" s="50" t="s">
        <v>1126</v>
      </c>
      <c r="I20" s="50" t="s">
        <v>725</v>
      </c>
      <c r="J20" s="50" t="s">
        <v>496</v>
      </c>
      <c r="K20" s="50" t="s">
        <v>495</v>
      </c>
      <c r="L20" s="58"/>
      <c r="M20" s="46"/>
      <c r="N20" s="46"/>
    </row>
    <row r="21" spans="1:14" ht="30" customHeight="1">
      <c r="A21" s="43">
        <v>11</v>
      </c>
      <c r="B21" s="43" t="str">
        <f t="shared" si="0"/>
        <v>（２）</v>
      </c>
      <c r="C21" s="43" t="str">
        <f t="shared" si="1"/>
        <v>（２）ク</v>
      </c>
      <c r="D21" s="43">
        <f t="shared" si="2"/>
        <v>11</v>
      </c>
      <c r="E21" s="49" t="s">
        <v>766</v>
      </c>
      <c r="F21" s="48" t="s">
        <v>1155</v>
      </c>
      <c r="G21" s="50" t="s">
        <v>499</v>
      </c>
      <c r="H21" s="50" t="s">
        <v>1126</v>
      </c>
      <c r="I21" s="50" t="s">
        <v>725</v>
      </c>
      <c r="J21" s="50" t="s">
        <v>496</v>
      </c>
      <c r="K21" s="50" t="s">
        <v>495</v>
      </c>
      <c r="L21" s="58"/>
      <c r="M21" s="46"/>
      <c r="N21" s="46"/>
    </row>
    <row r="22" spans="1:14" ht="30" customHeight="1">
      <c r="A22" s="43">
        <v>12</v>
      </c>
      <c r="B22" s="43" t="str">
        <f t="shared" si="0"/>
        <v>（２）</v>
      </c>
      <c r="C22" s="43" t="str">
        <f t="shared" si="1"/>
        <v>（２）ケ</v>
      </c>
      <c r="D22" s="43">
        <f t="shared" si="2"/>
        <v>12</v>
      </c>
      <c r="E22" s="49" t="s">
        <v>764</v>
      </c>
      <c r="F22" s="48" t="s">
        <v>1154</v>
      </c>
      <c r="G22" s="50" t="s">
        <v>499</v>
      </c>
      <c r="H22" s="50" t="s">
        <v>1126</v>
      </c>
      <c r="I22" s="50" t="s">
        <v>725</v>
      </c>
      <c r="J22" s="50" t="s">
        <v>496</v>
      </c>
      <c r="K22" s="50" t="s">
        <v>495</v>
      </c>
      <c r="L22" s="58"/>
      <c r="M22" s="46"/>
      <c r="N22" s="46"/>
    </row>
    <row r="23" spans="1:14" ht="30" customHeight="1">
      <c r="A23" s="43">
        <v>13</v>
      </c>
      <c r="B23" s="43" t="str">
        <f t="shared" si="0"/>
        <v>（２）</v>
      </c>
      <c r="C23" s="43" t="str">
        <f t="shared" si="1"/>
        <v>（２）コ</v>
      </c>
      <c r="D23" s="43">
        <f t="shared" si="2"/>
        <v>13</v>
      </c>
      <c r="E23" s="49" t="s">
        <v>763</v>
      </c>
      <c r="F23" s="48" t="s">
        <v>1153</v>
      </c>
      <c r="G23" s="50" t="s">
        <v>499</v>
      </c>
      <c r="H23" s="50" t="s">
        <v>1126</v>
      </c>
      <c r="I23" s="50" t="s">
        <v>725</v>
      </c>
      <c r="J23" s="50" t="s">
        <v>496</v>
      </c>
      <c r="K23" s="50" t="s">
        <v>495</v>
      </c>
      <c r="L23" s="58"/>
      <c r="M23" s="46"/>
      <c r="N23" s="46"/>
    </row>
    <row r="24" spans="1:14" ht="30" customHeight="1">
      <c r="A24" s="43">
        <v>14</v>
      </c>
      <c r="B24" s="43" t="str">
        <f t="shared" si="0"/>
        <v>（２）</v>
      </c>
      <c r="C24" s="43" t="str">
        <f t="shared" si="1"/>
        <v>（２）サ</v>
      </c>
      <c r="D24" s="43">
        <f t="shared" si="2"/>
        <v>14</v>
      </c>
      <c r="E24" s="49" t="s">
        <v>761</v>
      </c>
      <c r="F24" s="48" t="s">
        <v>1152</v>
      </c>
      <c r="G24" s="50" t="s">
        <v>499</v>
      </c>
      <c r="H24" s="50" t="s">
        <v>1126</v>
      </c>
      <c r="I24" s="50" t="s">
        <v>725</v>
      </c>
      <c r="J24" s="50" t="s">
        <v>496</v>
      </c>
      <c r="K24" s="50" t="s">
        <v>495</v>
      </c>
      <c r="L24" s="58"/>
      <c r="M24" s="46"/>
      <c r="N24" s="46"/>
    </row>
    <row r="25" spans="1:14" ht="30" customHeight="1">
      <c r="A25" s="43">
        <v>15</v>
      </c>
      <c r="B25" s="43" t="str">
        <f t="shared" si="0"/>
        <v>（２）</v>
      </c>
      <c r="C25" s="43" t="str">
        <f t="shared" si="1"/>
        <v>（２）シ</v>
      </c>
      <c r="D25" s="43">
        <f t="shared" si="2"/>
        <v>15</v>
      </c>
      <c r="E25" s="49" t="s">
        <v>759</v>
      </c>
      <c r="F25" s="48" t="s">
        <v>968</v>
      </c>
      <c r="G25" s="50" t="s">
        <v>499</v>
      </c>
      <c r="H25" s="50" t="s">
        <v>1126</v>
      </c>
      <c r="I25" s="50" t="s">
        <v>725</v>
      </c>
      <c r="J25" s="50" t="s">
        <v>496</v>
      </c>
      <c r="K25" s="50" t="s">
        <v>495</v>
      </c>
      <c r="L25" s="58"/>
      <c r="M25" s="46"/>
      <c r="N25" s="46"/>
    </row>
    <row r="26" spans="1:14" ht="30" customHeight="1">
      <c r="A26" s="43">
        <v>16</v>
      </c>
      <c r="B26" s="43" t="str">
        <f t="shared" si="0"/>
        <v>（２）</v>
      </c>
      <c r="C26" s="43" t="str">
        <f t="shared" si="1"/>
        <v>（２）ス</v>
      </c>
      <c r="D26" s="43">
        <f t="shared" si="2"/>
        <v>16</v>
      </c>
      <c r="E26" s="49" t="s">
        <v>757</v>
      </c>
      <c r="F26" s="48" t="s">
        <v>1151</v>
      </c>
      <c r="G26" s="50" t="s">
        <v>499</v>
      </c>
      <c r="H26" s="50" t="s">
        <v>1126</v>
      </c>
      <c r="I26" s="50" t="s">
        <v>725</v>
      </c>
      <c r="J26" s="50" t="s">
        <v>496</v>
      </c>
      <c r="K26" s="50" t="s">
        <v>495</v>
      </c>
      <c r="L26" s="58"/>
      <c r="M26" s="46"/>
      <c r="N26" s="46"/>
    </row>
    <row r="27" spans="1:14" ht="30" customHeight="1">
      <c r="A27" s="43">
        <v>17</v>
      </c>
      <c r="B27" s="43" t="str">
        <f t="shared" si="0"/>
        <v>（２）</v>
      </c>
      <c r="C27" s="43" t="str">
        <f t="shared" si="1"/>
        <v>（２）セ</v>
      </c>
      <c r="D27" s="43">
        <f t="shared" si="2"/>
        <v>17</v>
      </c>
      <c r="E27" s="49" t="s">
        <v>756</v>
      </c>
      <c r="F27" s="48" t="s">
        <v>1150</v>
      </c>
      <c r="G27" s="50" t="s">
        <v>499</v>
      </c>
      <c r="H27" s="50" t="s">
        <v>1126</v>
      </c>
      <c r="I27" s="50" t="s">
        <v>725</v>
      </c>
      <c r="J27" s="50" t="s">
        <v>496</v>
      </c>
      <c r="K27" s="50" t="s">
        <v>495</v>
      </c>
      <c r="L27" s="58"/>
      <c r="M27" s="46"/>
      <c r="N27" s="46"/>
    </row>
    <row r="28" spans="1:14" ht="30" customHeight="1">
      <c r="A28" s="43">
        <v>18</v>
      </c>
      <c r="B28" s="43" t="str">
        <f t="shared" si="0"/>
        <v>（２）</v>
      </c>
      <c r="C28" s="43" t="str">
        <f t="shared" si="1"/>
        <v>（２）ソ</v>
      </c>
      <c r="D28" s="43">
        <f t="shared" si="2"/>
        <v>18</v>
      </c>
      <c r="E28" s="49" t="s">
        <v>755</v>
      </c>
      <c r="F28" s="48" t="s">
        <v>1149</v>
      </c>
      <c r="G28" s="50" t="s">
        <v>499</v>
      </c>
      <c r="H28" s="50" t="s">
        <v>1126</v>
      </c>
      <c r="I28" s="50" t="s">
        <v>725</v>
      </c>
      <c r="J28" s="50" t="s">
        <v>496</v>
      </c>
      <c r="K28" s="50" t="s">
        <v>495</v>
      </c>
      <c r="L28" s="58"/>
      <c r="M28" s="46"/>
      <c r="N28" s="46"/>
    </row>
    <row r="29" spans="1:14" ht="30" customHeight="1">
      <c r="A29" s="43">
        <v>19</v>
      </c>
      <c r="B29" s="43" t="str">
        <f t="shared" si="0"/>
        <v>（２）</v>
      </c>
      <c r="C29" s="43" t="str">
        <f t="shared" si="1"/>
        <v>（２）タ</v>
      </c>
      <c r="D29" s="43">
        <f t="shared" si="2"/>
        <v>19</v>
      </c>
      <c r="E29" s="49" t="s">
        <v>753</v>
      </c>
      <c r="F29" s="48" t="s">
        <v>1148</v>
      </c>
      <c r="G29" s="50" t="s">
        <v>499</v>
      </c>
      <c r="H29" s="50" t="s">
        <v>1126</v>
      </c>
      <c r="I29" s="50" t="s">
        <v>725</v>
      </c>
      <c r="J29" s="50" t="s">
        <v>496</v>
      </c>
      <c r="K29" s="50" t="s">
        <v>495</v>
      </c>
      <c r="L29" s="58"/>
      <c r="M29" s="46"/>
      <c r="N29" s="46"/>
    </row>
    <row r="30" spans="1:14" ht="30" customHeight="1">
      <c r="A30" s="43">
        <v>20</v>
      </c>
      <c r="B30" s="43" t="str">
        <f t="shared" si="0"/>
        <v>（２）</v>
      </c>
      <c r="C30" s="43" t="str">
        <f t="shared" si="1"/>
        <v>（２）チ</v>
      </c>
      <c r="D30" s="43">
        <f t="shared" si="2"/>
        <v>20</v>
      </c>
      <c r="E30" s="49" t="s">
        <v>752</v>
      </c>
      <c r="F30" s="48" t="s">
        <v>1147</v>
      </c>
      <c r="G30" s="50" t="s">
        <v>499</v>
      </c>
      <c r="H30" s="50" t="s">
        <v>1126</v>
      </c>
      <c r="I30" s="50" t="s">
        <v>725</v>
      </c>
      <c r="J30" s="50" t="s">
        <v>496</v>
      </c>
      <c r="K30" s="50" t="s">
        <v>495</v>
      </c>
      <c r="L30" s="58"/>
      <c r="M30" s="46"/>
      <c r="N30" s="46"/>
    </row>
    <row r="31" spans="1:14" ht="30" customHeight="1">
      <c r="A31" s="43">
        <v>21</v>
      </c>
      <c r="B31" s="43" t="str">
        <f t="shared" si="0"/>
        <v>（２）</v>
      </c>
      <c r="C31" s="43" t="str">
        <f t="shared" si="1"/>
        <v>（２）ツ</v>
      </c>
      <c r="D31" s="43">
        <f t="shared" si="2"/>
        <v>21</v>
      </c>
      <c r="E31" s="49" t="s">
        <v>750</v>
      </c>
      <c r="F31" s="48" t="s">
        <v>1146</v>
      </c>
      <c r="G31" s="50" t="s">
        <v>499</v>
      </c>
      <c r="H31" s="50" t="s">
        <v>1126</v>
      </c>
      <c r="I31" s="50" t="s">
        <v>725</v>
      </c>
      <c r="J31" s="50" t="s">
        <v>496</v>
      </c>
      <c r="K31" s="50" t="s">
        <v>495</v>
      </c>
      <c r="L31" s="58"/>
      <c r="M31" s="46"/>
      <c r="N31" s="46"/>
    </row>
    <row r="32" spans="1:14" ht="30" customHeight="1">
      <c r="A32" s="43">
        <v>22</v>
      </c>
      <c r="B32" s="43" t="str">
        <f t="shared" si="0"/>
        <v>（２）</v>
      </c>
      <c r="C32" s="43" t="str">
        <f t="shared" si="1"/>
        <v>（２）テ</v>
      </c>
      <c r="D32" s="43">
        <f t="shared" si="2"/>
        <v>22</v>
      </c>
      <c r="E32" s="49" t="s">
        <v>748</v>
      </c>
      <c r="F32" s="48" t="s">
        <v>1145</v>
      </c>
      <c r="G32" s="50" t="s">
        <v>499</v>
      </c>
      <c r="H32" s="50" t="s">
        <v>1126</v>
      </c>
      <c r="I32" s="50" t="s">
        <v>725</v>
      </c>
      <c r="J32" s="50" t="s">
        <v>496</v>
      </c>
      <c r="K32" s="50" t="s">
        <v>495</v>
      </c>
      <c r="L32" s="58"/>
      <c r="M32" s="46"/>
      <c r="N32" s="46"/>
    </row>
    <row r="33" spans="1:14" ht="30" customHeight="1">
      <c r="A33" s="43">
        <v>23</v>
      </c>
      <c r="B33" s="43" t="str">
        <f t="shared" si="0"/>
        <v>（２）</v>
      </c>
      <c r="C33" s="43" t="str">
        <f t="shared" si="1"/>
        <v>（２）ト</v>
      </c>
      <c r="D33" s="43">
        <f t="shared" si="2"/>
        <v>23</v>
      </c>
      <c r="E33" s="49" t="s">
        <v>746</v>
      </c>
      <c r="F33" s="48" t="s">
        <v>1144</v>
      </c>
      <c r="G33" s="50" t="s">
        <v>499</v>
      </c>
      <c r="H33" s="50" t="s">
        <v>1126</v>
      </c>
      <c r="I33" s="50" t="s">
        <v>725</v>
      </c>
      <c r="J33" s="50" t="s">
        <v>496</v>
      </c>
      <c r="K33" s="50" t="s">
        <v>495</v>
      </c>
      <c r="L33" s="58"/>
      <c r="M33" s="46"/>
      <c r="N33" s="46"/>
    </row>
    <row r="34" spans="1:14" ht="30" customHeight="1">
      <c r="A34" s="43">
        <v>24</v>
      </c>
      <c r="B34" s="43" t="str">
        <f t="shared" si="0"/>
        <v>（２）</v>
      </c>
      <c r="C34" s="43" t="str">
        <f t="shared" si="1"/>
        <v>（２）ナ</v>
      </c>
      <c r="D34" s="43">
        <f t="shared" si="2"/>
        <v>24</v>
      </c>
      <c r="E34" s="49" t="s">
        <v>744</v>
      </c>
      <c r="F34" s="48" t="s">
        <v>1143</v>
      </c>
      <c r="G34" s="50" t="s">
        <v>499</v>
      </c>
      <c r="H34" s="50" t="s">
        <v>1126</v>
      </c>
      <c r="I34" s="50" t="s">
        <v>725</v>
      </c>
      <c r="J34" s="50" t="s">
        <v>496</v>
      </c>
      <c r="K34" s="50" t="s">
        <v>495</v>
      </c>
      <c r="L34" s="58"/>
      <c r="M34" s="46"/>
      <c r="N34" s="46"/>
    </row>
    <row r="35" spans="1:14" ht="30" customHeight="1">
      <c r="A35" s="43">
        <v>25</v>
      </c>
      <c r="B35" s="43" t="str">
        <f t="shared" si="0"/>
        <v>（２）</v>
      </c>
      <c r="C35" s="43" t="str">
        <f t="shared" si="1"/>
        <v>（２）ニ</v>
      </c>
      <c r="D35" s="43">
        <f t="shared" si="2"/>
        <v>25</v>
      </c>
      <c r="E35" s="49" t="s">
        <v>742</v>
      </c>
      <c r="F35" s="48" t="s">
        <v>1142</v>
      </c>
      <c r="G35" s="50" t="s">
        <v>499</v>
      </c>
      <c r="H35" s="50" t="s">
        <v>1126</v>
      </c>
      <c r="I35" s="50" t="s">
        <v>725</v>
      </c>
      <c r="J35" s="50" t="s">
        <v>496</v>
      </c>
      <c r="K35" s="50" t="s">
        <v>495</v>
      </c>
      <c r="L35" s="58"/>
      <c r="M35" s="46"/>
      <c r="N35" s="46"/>
    </row>
    <row r="36" spans="1:14" ht="30" customHeight="1">
      <c r="A36" s="43">
        <v>26</v>
      </c>
      <c r="B36" s="43" t="str">
        <f t="shared" si="0"/>
        <v>（２）</v>
      </c>
      <c r="C36" s="43" t="str">
        <f t="shared" si="1"/>
        <v>（２）ヌ</v>
      </c>
      <c r="D36" s="43">
        <f t="shared" si="2"/>
        <v>26</v>
      </c>
      <c r="E36" s="49" t="s">
        <v>740</v>
      </c>
      <c r="F36" s="48" t="s">
        <v>1141</v>
      </c>
      <c r="G36" s="50" t="s">
        <v>499</v>
      </c>
      <c r="H36" s="50" t="s">
        <v>1126</v>
      </c>
      <c r="I36" s="50" t="s">
        <v>725</v>
      </c>
      <c r="J36" s="50" t="s">
        <v>496</v>
      </c>
      <c r="K36" s="50" t="s">
        <v>495</v>
      </c>
      <c r="L36" s="58"/>
      <c r="M36" s="46"/>
      <c r="N36" s="46"/>
    </row>
    <row r="37" spans="1:14" ht="30" customHeight="1">
      <c r="A37" s="43">
        <v>27</v>
      </c>
      <c r="B37" s="43" t="str">
        <f t="shared" si="0"/>
        <v>（２）</v>
      </c>
      <c r="C37" s="43" t="str">
        <f t="shared" si="1"/>
        <v>（２）ネ</v>
      </c>
      <c r="D37" s="43">
        <f t="shared" si="2"/>
        <v>27</v>
      </c>
      <c r="E37" s="49" t="s">
        <v>738</v>
      </c>
      <c r="F37" s="48" t="s">
        <v>1140</v>
      </c>
      <c r="G37" s="50" t="s">
        <v>499</v>
      </c>
      <c r="H37" s="50" t="s">
        <v>1126</v>
      </c>
      <c r="I37" s="50" t="s">
        <v>725</v>
      </c>
      <c r="J37" s="50" t="s">
        <v>496</v>
      </c>
      <c r="K37" s="50" t="s">
        <v>495</v>
      </c>
      <c r="L37" s="58"/>
      <c r="M37" s="46"/>
      <c r="N37" s="46"/>
    </row>
    <row r="38" spans="1:14" ht="30" customHeight="1">
      <c r="B38" s="43" t="str">
        <f t="shared" si="0"/>
        <v/>
      </c>
      <c r="C38" s="43" t="str">
        <f t="shared" si="1"/>
        <v/>
      </c>
      <c r="D38" s="43" t="str">
        <f t="shared" si="2"/>
        <v/>
      </c>
      <c r="E38" s="307" t="s">
        <v>1139</v>
      </c>
      <c r="F38" s="317"/>
      <c r="G38" s="317"/>
      <c r="H38" s="317"/>
      <c r="I38" s="317"/>
      <c r="J38" s="317"/>
      <c r="K38" s="317"/>
      <c r="L38" s="317"/>
      <c r="M38" s="317"/>
      <c r="N38" s="318"/>
    </row>
    <row r="39" spans="1:14" ht="30" customHeight="1">
      <c r="A39" s="43">
        <v>28</v>
      </c>
      <c r="B39" s="43" t="str">
        <f t="shared" si="0"/>
        <v/>
      </c>
      <c r="C39" s="43" t="str">
        <f t="shared" si="1"/>
        <v>（３）</v>
      </c>
      <c r="D39" s="43">
        <f t="shared" si="2"/>
        <v>28</v>
      </c>
      <c r="E39" s="49" t="s">
        <v>735</v>
      </c>
      <c r="F39" s="48" t="s">
        <v>1138</v>
      </c>
      <c r="G39" s="50" t="s">
        <v>953</v>
      </c>
      <c r="H39" s="50" t="s">
        <v>496</v>
      </c>
      <c r="I39" s="50" t="s">
        <v>952</v>
      </c>
      <c r="J39" s="50" t="s">
        <v>1126</v>
      </c>
      <c r="K39" s="50" t="s">
        <v>951</v>
      </c>
      <c r="L39" s="46"/>
      <c r="M39" s="46"/>
      <c r="N39" s="46"/>
    </row>
    <row r="40" spans="1:14" ht="30" customHeight="1">
      <c r="A40" s="43">
        <v>29</v>
      </c>
      <c r="B40" s="43" t="str">
        <f t="shared" si="0"/>
        <v/>
      </c>
      <c r="C40" s="43" t="str">
        <f t="shared" si="1"/>
        <v>（４）</v>
      </c>
      <c r="D40" s="43">
        <f t="shared" si="2"/>
        <v>29</v>
      </c>
      <c r="E40" s="49" t="s">
        <v>491</v>
      </c>
      <c r="F40" s="48" t="s">
        <v>1137</v>
      </c>
      <c r="G40" s="50" t="s">
        <v>953</v>
      </c>
      <c r="H40" s="50" t="s">
        <v>496</v>
      </c>
      <c r="I40" s="50" t="s">
        <v>952</v>
      </c>
      <c r="J40" s="50" t="s">
        <v>1126</v>
      </c>
      <c r="K40" s="50" t="s">
        <v>951</v>
      </c>
      <c r="L40" s="46"/>
      <c r="M40" s="46"/>
      <c r="N40" s="46"/>
    </row>
    <row r="41" spans="1:14" ht="30" customHeight="1">
      <c r="A41" s="43">
        <v>30</v>
      </c>
      <c r="B41" s="43" t="str">
        <f t="shared" si="0"/>
        <v/>
      </c>
      <c r="C41" s="43" t="str">
        <f t="shared" si="1"/>
        <v>（５）</v>
      </c>
      <c r="D41" s="43">
        <f t="shared" si="2"/>
        <v>30</v>
      </c>
      <c r="E41" s="49" t="s">
        <v>489</v>
      </c>
      <c r="F41" s="48" t="s">
        <v>1136</v>
      </c>
      <c r="G41" s="50" t="s">
        <v>953</v>
      </c>
      <c r="H41" s="50" t="s">
        <v>496</v>
      </c>
      <c r="I41" s="50" t="s">
        <v>952</v>
      </c>
      <c r="J41" s="50" t="s">
        <v>1126</v>
      </c>
      <c r="K41" s="50" t="s">
        <v>951</v>
      </c>
      <c r="L41" s="46"/>
      <c r="M41" s="46"/>
      <c r="N41" s="46"/>
    </row>
    <row r="42" spans="1:14" ht="30" customHeight="1">
      <c r="A42" s="43">
        <v>31</v>
      </c>
      <c r="B42" s="43" t="str">
        <f t="shared" si="0"/>
        <v/>
      </c>
      <c r="C42" s="43" t="str">
        <f t="shared" si="1"/>
        <v>（６）</v>
      </c>
      <c r="D42" s="43">
        <f t="shared" si="2"/>
        <v>31</v>
      </c>
      <c r="E42" s="49" t="s">
        <v>487</v>
      </c>
      <c r="F42" s="48" t="s">
        <v>1135</v>
      </c>
      <c r="G42" s="50" t="s">
        <v>953</v>
      </c>
      <c r="H42" s="50" t="s">
        <v>496</v>
      </c>
      <c r="I42" s="50" t="s">
        <v>952</v>
      </c>
      <c r="J42" s="50" t="s">
        <v>1126</v>
      </c>
      <c r="K42" s="50" t="s">
        <v>951</v>
      </c>
      <c r="L42" s="46"/>
      <c r="M42" s="46"/>
      <c r="N42" s="46"/>
    </row>
    <row r="43" spans="1:14" ht="30" customHeight="1">
      <c r="A43" s="43">
        <v>32</v>
      </c>
      <c r="B43" s="43" t="str">
        <f t="shared" si="0"/>
        <v/>
      </c>
      <c r="C43" s="43" t="str">
        <f t="shared" si="1"/>
        <v>（７）</v>
      </c>
      <c r="D43" s="43">
        <f t="shared" si="2"/>
        <v>32</v>
      </c>
      <c r="E43" s="49" t="s">
        <v>485</v>
      </c>
      <c r="F43" s="48" t="s">
        <v>1134</v>
      </c>
      <c r="G43" s="50" t="s">
        <v>953</v>
      </c>
      <c r="H43" s="50" t="s">
        <v>496</v>
      </c>
      <c r="I43" s="50" t="s">
        <v>952</v>
      </c>
      <c r="J43" s="50" t="s">
        <v>1126</v>
      </c>
      <c r="K43" s="50" t="s">
        <v>951</v>
      </c>
      <c r="L43" s="46"/>
      <c r="M43" s="46"/>
      <c r="N43" s="46"/>
    </row>
    <row r="44" spans="1:14" ht="30" customHeight="1">
      <c r="A44" s="43">
        <v>33</v>
      </c>
      <c r="B44" s="43" t="str">
        <f t="shared" si="0"/>
        <v/>
      </c>
      <c r="C44" s="43" t="str">
        <f t="shared" si="1"/>
        <v>（８）</v>
      </c>
      <c r="D44" s="43">
        <f t="shared" si="2"/>
        <v>33</v>
      </c>
      <c r="E44" s="49" t="s">
        <v>483</v>
      </c>
      <c r="F44" s="48" t="s">
        <v>1133</v>
      </c>
      <c r="G44" s="50" t="s">
        <v>953</v>
      </c>
      <c r="H44" s="50" t="s">
        <v>496</v>
      </c>
      <c r="I44" s="50" t="s">
        <v>952</v>
      </c>
      <c r="J44" s="50" t="s">
        <v>1126</v>
      </c>
      <c r="K44" s="50" t="s">
        <v>951</v>
      </c>
      <c r="L44" s="46"/>
      <c r="M44" s="46"/>
      <c r="N44" s="46"/>
    </row>
    <row r="45" spans="1:14" ht="30" customHeight="1">
      <c r="A45" s="43">
        <v>34</v>
      </c>
      <c r="B45" s="43" t="str">
        <f t="shared" si="0"/>
        <v/>
      </c>
      <c r="C45" s="43" t="str">
        <f t="shared" si="1"/>
        <v>（９）</v>
      </c>
      <c r="D45" s="43">
        <f t="shared" si="2"/>
        <v>34</v>
      </c>
      <c r="E45" s="49" t="s">
        <v>481</v>
      </c>
      <c r="F45" s="48" t="s">
        <v>1132</v>
      </c>
      <c r="G45" s="50" t="s">
        <v>953</v>
      </c>
      <c r="H45" s="50" t="s">
        <v>496</v>
      </c>
      <c r="I45" s="50" t="s">
        <v>952</v>
      </c>
      <c r="J45" s="50" t="s">
        <v>1126</v>
      </c>
      <c r="K45" s="50" t="s">
        <v>951</v>
      </c>
      <c r="L45" s="46"/>
      <c r="M45" s="46"/>
      <c r="N45" s="46"/>
    </row>
    <row r="46" spans="1:14" ht="30" customHeight="1">
      <c r="A46" s="43">
        <v>35</v>
      </c>
      <c r="B46" s="43" t="str">
        <f t="shared" si="0"/>
        <v/>
      </c>
      <c r="C46" s="43" t="str">
        <f t="shared" si="1"/>
        <v>（１０）</v>
      </c>
      <c r="D46" s="43">
        <f t="shared" si="2"/>
        <v>35</v>
      </c>
      <c r="E46" s="49" t="s">
        <v>479</v>
      </c>
      <c r="F46" s="48" t="s">
        <v>1131</v>
      </c>
      <c r="G46" s="50" t="s">
        <v>953</v>
      </c>
      <c r="H46" s="50" t="s">
        <v>496</v>
      </c>
      <c r="I46" s="50" t="s">
        <v>952</v>
      </c>
      <c r="J46" s="50" t="s">
        <v>1126</v>
      </c>
      <c r="K46" s="50" t="s">
        <v>951</v>
      </c>
      <c r="L46" s="46"/>
      <c r="M46" s="46"/>
      <c r="N46" s="46"/>
    </row>
    <row r="47" spans="1:14" ht="30" customHeight="1">
      <c r="A47" s="43">
        <v>36</v>
      </c>
      <c r="B47" s="43" t="str">
        <f t="shared" si="0"/>
        <v/>
      </c>
      <c r="C47" s="43" t="str">
        <f t="shared" si="1"/>
        <v>（１１）</v>
      </c>
      <c r="D47" s="43">
        <f t="shared" si="2"/>
        <v>36</v>
      </c>
      <c r="E47" s="49" t="s">
        <v>477</v>
      </c>
      <c r="F47" s="48" t="s">
        <v>1130</v>
      </c>
      <c r="G47" s="50" t="s">
        <v>953</v>
      </c>
      <c r="H47" s="50" t="s">
        <v>496</v>
      </c>
      <c r="I47" s="50" t="s">
        <v>952</v>
      </c>
      <c r="J47" s="50" t="s">
        <v>1126</v>
      </c>
      <c r="K47" s="50" t="s">
        <v>951</v>
      </c>
      <c r="L47" s="46"/>
      <c r="M47" s="46"/>
      <c r="N47" s="46"/>
    </row>
    <row r="48" spans="1:14" ht="30" customHeight="1">
      <c r="A48" s="43">
        <v>37</v>
      </c>
      <c r="B48" s="43" t="str">
        <f t="shared" si="0"/>
        <v/>
      </c>
      <c r="C48" s="43" t="str">
        <f t="shared" si="1"/>
        <v>（１２）</v>
      </c>
      <c r="D48" s="43">
        <f t="shared" si="2"/>
        <v>37</v>
      </c>
      <c r="E48" s="49" t="s">
        <v>475</v>
      </c>
      <c r="F48" s="48" t="s">
        <v>957</v>
      </c>
      <c r="G48" s="50" t="s">
        <v>953</v>
      </c>
      <c r="H48" s="50" t="s">
        <v>496</v>
      </c>
      <c r="I48" s="50" t="s">
        <v>952</v>
      </c>
      <c r="J48" s="50" t="s">
        <v>1126</v>
      </c>
      <c r="K48" s="50" t="s">
        <v>951</v>
      </c>
      <c r="L48" s="46"/>
      <c r="M48" s="46"/>
      <c r="N48" s="46"/>
    </row>
    <row r="49" spans="1:14" ht="30" customHeight="1">
      <c r="A49" s="43">
        <v>38</v>
      </c>
      <c r="B49" s="43" t="str">
        <f t="shared" si="0"/>
        <v/>
      </c>
      <c r="C49" s="43" t="str">
        <f t="shared" si="1"/>
        <v>（１３）</v>
      </c>
      <c r="D49" s="43">
        <f t="shared" si="2"/>
        <v>38</v>
      </c>
      <c r="E49" s="49" t="s">
        <v>473</v>
      </c>
      <c r="F49" s="48" t="s">
        <v>1129</v>
      </c>
      <c r="G49" s="50" t="s">
        <v>953</v>
      </c>
      <c r="H49" s="50" t="s">
        <v>496</v>
      </c>
      <c r="I49" s="50" t="s">
        <v>952</v>
      </c>
      <c r="J49" s="50" t="s">
        <v>1126</v>
      </c>
      <c r="K49" s="50" t="s">
        <v>951</v>
      </c>
      <c r="L49" s="46"/>
      <c r="M49" s="46"/>
      <c r="N49" s="46"/>
    </row>
    <row r="50" spans="1:14" ht="30" customHeight="1">
      <c r="A50" s="43">
        <v>39</v>
      </c>
      <c r="B50" s="43" t="str">
        <f t="shared" si="0"/>
        <v/>
      </c>
      <c r="C50" s="43" t="str">
        <f t="shared" si="1"/>
        <v>（１４）</v>
      </c>
      <c r="D50" s="43">
        <f t="shared" si="2"/>
        <v>39</v>
      </c>
      <c r="E50" s="49" t="s">
        <v>471</v>
      </c>
      <c r="F50" s="48" t="s">
        <v>1128</v>
      </c>
      <c r="G50" s="50" t="s">
        <v>953</v>
      </c>
      <c r="H50" s="50" t="s">
        <v>496</v>
      </c>
      <c r="I50" s="50" t="s">
        <v>952</v>
      </c>
      <c r="J50" s="50" t="s">
        <v>1126</v>
      </c>
      <c r="K50" s="50" t="s">
        <v>951</v>
      </c>
      <c r="L50" s="46"/>
      <c r="M50" s="46"/>
      <c r="N50" s="46"/>
    </row>
    <row r="51" spans="1:14" ht="30" customHeight="1">
      <c r="A51" s="43">
        <v>40</v>
      </c>
      <c r="B51" s="43" t="str">
        <f t="shared" si="0"/>
        <v/>
      </c>
      <c r="C51" s="43" t="str">
        <f t="shared" si="1"/>
        <v>（１５）</v>
      </c>
      <c r="D51" s="43">
        <f t="shared" si="2"/>
        <v>40</v>
      </c>
      <c r="E51" s="49" t="s">
        <v>715</v>
      </c>
      <c r="F51" s="48" t="s">
        <v>1127</v>
      </c>
      <c r="G51" s="50" t="s">
        <v>953</v>
      </c>
      <c r="H51" s="50" t="s">
        <v>496</v>
      </c>
      <c r="I51" s="50" t="s">
        <v>952</v>
      </c>
      <c r="J51" s="50" t="s">
        <v>1126</v>
      </c>
      <c r="K51" s="50" t="s">
        <v>951</v>
      </c>
      <c r="L51" s="46"/>
      <c r="M51" s="46"/>
      <c r="N51" s="46"/>
    </row>
    <row r="52" spans="1:14" ht="30" customHeight="1">
      <c r="A52" s="43">
        <v>41</v>
      </c>
      <c r="B52" s="43" t="str">
        <f t="shared" si="0"/>
        <v/>
      </c>
      <c r="C52" s="43" t="str">
        <f t="shared" si="1"/>
        <v>（１６）</v>
      </c>
      <c r="D52" s="43">
        <f t="shared" si="2"/>
        <v>41</v>
      </c>
      <c r="E52" s="49" t="s">
        <v>713</v>
      </c>
      <c r="F52" s="48" t="s">
        <v>465</v>
      </c>
      <c r="G52" s="50" t="s">
        <v>948</v>
      </c>
      <c r="H52" s="50" t="s">
        <v>636</v>
      </c>
      <c r="I52" s="50" t="s">
        <v>947</v>
      </c>
      <c r="J52" s="50" t="s">
        <v>946</v>
      </c>
      <c r="K52" s="46"/>
      <c r="L52" s="46"/>
      <c r="M52" s="46"/>
      <c r="N52" s="46"/>
    </row>
    <row r="53" spans="1:14" ht="30" customHeight="1">
      <c r="A53" s="43">
        <v>42</v>
      </c>
      <c r="B53" s="43" t="str">
        <f t="shared" si="0"/>
        <v/>
      </c>
      <c r="C53" s="43" t="str">
        <f t="shared" si="1"/>
        <v>（１７）</v>
      </c>
      <c r="D53" s="43">
        <f t="shared" si="2"/>
        <v>42</v>
      </c>
      <c r="E53" s="49" t="s">
        <v>460</v>
      </c>
      <c r="F53" s="48" t="s">
        <v>1125</v>
      </c>
      <c r="G53" s="50" t="s">
        <v>375</v>
      </c>
      <c r="H53" s="50" t="s">
        <v>374</v>
      </c>
      <c r="I53" s="50" t="s">
        <v>462</v>
      </c>
      <c r="J53" s="50" t="s">
        <v>461</v>
      </c>
      <c r="K53" s="46"/>
      <c r="L53" s="46"/>
      <c r="M53" s="46"/>
      <c r="N53" s="46"/>
    </row>
    <row r="54" spans="1:14" ht="30" customHeight="1">
      <c r="A54" s="43">
        <v>43</v>
      </c>
      <c r="B54" s="43" t="str">
        <f t="shared" si="0"/>
        <v/>
      </c>
      <c r="C54" s="43" t="str">
        <f t="shared" si="1"/>
        <v>（１８）</v>
      </c>
      <c r="D54" s="43">
        <f t="shared" si="2"/>
        <v>43</v>
      </c>
      <c r="E54" s="49" t="s">
        <v>458</v>
      </c>
      <c r="F54" s="48" t="s">
        <v>1124</v>
      </c>
      <c r="G54" s="50" t="s">
        <v>943</v>
      </c>
      <c r="H54" s="50" t="s">
        <v>942</v>
      </c>
      <c r="I54" s="50" t="s">
        <v>941</v>
      </c>
      <c r="J54" s="50" t="s">
        <v>940</v>
      </c>
      <c r="K54" s="46"/>
      <c r="L54" s="46"/>
      <c r="M54" s="46"/>
      <c r="N54" s="46"/>
    </row>
    <row r="55" spans="1:14" ht="30" customHeight="1">
      <c r="A55" s="43">
        <v>44</v>
      </c>
      <c r="B55" s="43" t="str">
        <f t="shared" si="0"/>
        <v/>
      </c>
      <c r="C55" s="43" t="str">
        <f t="shared" si="1"/>
        <v>（１９）</v>
      </c>
      <c r="D55" s="43">
        <f t="shared" si="2"/>
        <v>44</v>
      </c>
      <c r="E55" s="49" t="s">
        <v>452</v>
      </c>
      <c r="F55" s="48" t="s">
        <v>718</v>
      </c>
      <c r="G55" s="50" t="s">
        <v>943</v>
      </c>
      <c r="H55" s="50" t="s">
        <v>942</v>
      </c>
      <c r="I55" s="50" t="s">
        <v>941</v>
      </c>
      <c r="J55" s="50" t="s">
        <v>940</v>
      </c>
      <c r="K55" s="46"/>
      <c r="L55" s="46"/>
      <c r="M55" s="46"/>
      <c r="N55" s="46"/>
    </row>
    <row r="56" spans="1:14" ht="30" customHeight="1">
      <c r="A56" s="43">
        <v>45</v>
      </c>
      <c r="B56" s="43" t="str">
        <f t="shared" si="0"/>
        <v/>
      </c>
      <c r="C56" s="43" t="str">
        <f t="shared" si="1"/>
        <v>（２０）</v>
      </c>
      <c r="D56" s="43">
        <f t="shared" si="2"/>
        <v>45</v>
      </c>
      <c r="E56" s="49" t="s">
        <v>446</v>
      </c>
      <c r="F56" s="92" t="s">
        <v>1123</v>
      </c>
      <c r="G56" s="50" t="s">
        <v>1122</v>
      </c>
      <c r="H56" s="50" t="s">
        <v>1121</v>
      </c>
      <c r="I56" s="50" t="s">
        <v>1120</v>
      </c>
      <c r="J56" s="50" t="s">
        <v>1119</v>
      </c>
      <c r="K56" s="46"/>
      <c r="L56" s="46"/>
      <c r="M56" s="46"/>
      <c r="N56" s="46"/>
    </row>
    <row r="57" spans="1:14" ht="30" customHeight="1">
      <c r="A57" s="43">
        <v>46</v>
      </c>
      <c r="B57" s="43" t="str">
        <f t="shared" si="0"/>
        <v/>
      </c>
      <c r="C57" s="43" t="str">
        <f t="shared" si="1"/>
        <v>（２１）</v>
      </c>
      <c r="D57" s="43">
        <f t="shared" si="2"/>
        <v>46</v>
      </c>
      <c r="E57" s="49" t="s">
        <v>444</v>
      </c>
      <c r="F57" s="54" t="s">
        <v>1118</v>
      </c>
      <c r="G57" s="50" t="s">
        <v>1117</v>
      </c>
      <c r="H57" s="50" t="s">
        <v>1116</v>
      </c>
      <c r="I57" s="50" t="s">
        <v>1115</v>
      </c>
      <c r="J57" s="50" t="s">
        <v>1114</v>
      </c>
      <c r="K57" s="50" t="s">
        <v>1113</v>
      </c>
      <c r="L57" s="89" t="s">
        <v>1112</v>
      </c>
      <c r="M57" s="89" t="s">
        <v>1111</v>
      </c>
      <c r="N57" s="89" t="s">
        <v>1110</v>
      </c>
    </row>
    <row r="58" spans="1:14" ht="45">
      <c r="B58" s="43" t="str">
        <f t="shared" si="0"/>
        <v>（２２）</v>
      </c>
      <c r="C58" s="43" t="str">
        <f t="shared" si="1"/>
        <v/>
      </c>
      <c r="D58" s="43" t="str">
        <f t="shared" si="2"/>
        <v/>
      </c>
      <c r="E58" s="49" t="s">
        <v>439</v>
      </c>
      <c r="F58" s="93" t="s">
        <v>1109</v>
      </c>
      <c r="G58" s="83"/>
      <c r="H58" s="83"/>
      <c r="I58" s="83"/>
      <c r="J58" s="83"/>
      <c r="K58" s="83"/>
      <c r="L58" s="83"/>
      <c r="M58" s="83"/>
      <c r="N58" s="82"/>
    </row>
    <row r="59" spans="1:14" ht="30" customHeight="1">
      <c r="A59" s="43">
        <v>47</v>
      </c>
      <c r="B59" s="43" t="str">
        <f t="shared" si="0"/>
        <v>（２２）</v>
      </c>
      <c r="C59" s="43" t="str">
        <f t="shared" si="1"/>
        <v>（２２）ア</v>
      </c>
      <c r="D59" s="43">
        <f t="shared" si="2"/>
        <v>47</v>
      </c>
      <c r="E59" s="49" t="s">
        <v>1103</v>
      </c>
      <c r="F59" s="90" t="s">
        <v>1108</v>
      </c>
      <c r="G59" s="50" t="s">
        <v>986</v>
      </c>
      <c r="H59" s="50" t="s">
        <v>985</v>
      </c>
      <c r="I59" s="50" t="s">
        <v>984</v>
      </c>
      <c r="J59" s="50" t="s">
        <v>983</v>
      </c>
      <c r="K59" s="46"/>
      <c r="L59" s="46"/>
      <c r="M59" s="46"/>
      <c r="N59" s="46"/>
    </row>
    <row r="60" spans="1:14" ht="30" customHeight="1">
      <c r="A60" s="43">
        <v>48</v>
      </c>
      <c r="B60" s="43" t="str">
        <f t="shared" si="0"/>
        <v>（２２）</v>
      </c>
      <c r="C60" s="43" t="str">
        <f t="shared" si="1"/>
        <v>（２２）イ</v>
      </c>
      <c r="D60" s="43">
        <f t="shared" si="2"/>
        <v>48</v>
      </c>
      <c r="E60" s="49" t="s">
        <v>1101</v>
      </c>
      <c r="F60" s="90" t="s">
        <v>1107</v>
      </c>
      <c r="G60" s="50" t="s">
        <v>986</v>
      </c>
      <c r="H60" s="50" t="s">
        <v>985</v>
      </c>
      <c r="I60" s="50" t="s">
        <v>984</v>
      </c>
      <c r="J60" s="50" t="s">
        <v>983</v>
      </c>
      <c r="K60" s="46"/>
      <c r="L60" s="46"/>
      <c r="M60" s="46"/>
      <c r="N60" s="46"/>
    </row>
    <row r="61" spans="1:14" ht="30" customHeight="1">
      <c r="A61" s="43">
        <v>49</v>
      </c>
      <c r="B61" s="43" t="str">
        <f t="shared" si="0"/>
        <v>（２２）</v>
      </c>
      <c r="C61" s="43" t="str">
        <f t="shared" si="1"/>
        <v>（２２）ウ</v>
      </c>
      <c r="D61" s="43">
        <f t="shared" si="2"/>
        <v>49</v>
      </c>
      <c r="E61" s="49" t="s">
        <v>1099</v>
      </c>
      <c r="F61" s="90" t="s">
        <v>1106</v>
      </c>
      <c r="G61" s="50" t="s">
        <v>986</v>
      </c>
      <c r="H61" s="50" t="s">
        <v>985</v>
      </c>
      <c r="I61" s="50" t="s">
        <v>984</v>
      </c>
      <c r="J61" s="50" t="s">
        <v>983</v>
      </c>
      <c r="K61" s="46"/>
      <c r="L61" s="46"/>
      <c r="M61" s="46"/>
      <c r="N61" s="46"/>
    </row>
    <row r="62" spans="1:14" ht="30" customHeight="1">
      <c r="A62" s="43">
        <v>50</v>
      </c>
      <c r="B62" s="43" t="str">
        <f t="shared" si="0"/>
        <v>（２２）</v>
      </c>
      <c r="C62" s="43" t="str">
        <f t="shared" si="1"/>
        <v>（２２）エ</v>
      </c>
      <c r="D62" s="43">
        <f t="shared" si="2"/>
        <v>50</v>
      </c>
      <c r="E62" s="49" t="s">
        <v>1097</v>
      </c>
      <c r="F62" s="90" t="s">
        <v>1105</v>
      </c>
      <c r="G62" s="50" t="s">
        <v>986</v>
      </c>
      <c r="H62" s="50" t="s">
        <v>985</v>
      </c>
      <c r="I62" s="50" t="s">
        <v>984</v>
      </c>
      <c r="J62" s="50" t="s">
        <v>983</v>
      </c>
      <c r="K62" s="46"/>
      <c r="L62" s="46"/>
      <c r="M62" s="46"/>
      <c r="N62" s="46"/>
    </row>
    <row r="63" spans="1:14" ht="45">
      <c r="B63" s="43" t="str">
        <f t="shared" si="0"/>
        <v>（２３）</v>
      </c>
      <c r="C63" s="43" t="str">
        <f t="shared" si="1"/>
        <v/>
      </c>
      <c r="D63" s="43" t="str">
        <f t="shared" si="2"/>
        <v/>
      </c>
      <c r="E63" s="49" t="s">
        <v>433</v>
      </c>
      <c r="F63" s="90" t="s">
        <v>1104</v>
      </c>
      <c r="G63" s="83"/>
      <c r="H63" s="83"/>
      <c r="I63" s="83"/>
      <c r="J63" s="83"/>
      <c r="K63" s="83"/>
      <c r="L63" s="83"/>
      <c r="M63" s="83"/>
      <c r="N63" s="82"/>
    </row>
    <row r="64" spans="1:14" ht="30" customHeight="1">
      <c r="A64" s="43">
        <v>51</v>
      </c>
      <c r="B64" s="43" t="str">
        <f t="shared" si="0"/>
        <v>（２３）</v>
      </c>
      <c r="C64" s="43" t="str">
        <f t="shared" si="1"/>
        <v>（２３）ア</v>
      </c>
      <c r="D64" s="43">
        <f t="shared" si="2"/>
        <v>51</v>
      </c>
      <c r="E64" s="49" t="s">
        <v>1103</v>
      </c>
      <c r="F64" s="90" t="s">
        <v>1102</v>
      </c>
      <c r="G64" s="50" t="s">
        <v>986</v>
      </c>
      <c r="H64" s="50" t="s">
        <v>985</v>
      </c>
      <c r="I64" s="50" t="s">
        <v>984</v>
      </c>
      <c r="J64" s="50" t="s">
        <v>983</v>
      </c>
      <c r="K64" s="46"/>
      <c r="L64" s="46"/>
      <c r="M64" s="46"/>
      <c r="N64" s="46"/>
    </row>
    <row r="65" spans="1:14" ht="30" customHeight="1">
      <c r="A65" s="43">
        <v>52</v>
      </c>
      <c r="B65" s="43" t="str">
        <f t="shared" si="0"/>
        <v>（２３）</v>
      </c>
      <c r="C65" s="43" t="str">
        <f t="shared" si="1"/>
        <v>（２３）イ</v>
      </c>
      <c r="D65" s="43">
        <f t="shared" si="2"/>
        <v>52</v>
      </c>
      <c r="E65" s="49" t="s">
        <v>1101</v>
      </c>
      <c r="F65" s="90" t="s">
        <v>1100</v>
      </c>
      <c r="G65" s="50" t="s">
        <v>986</v>
      </c>
      <c r="H65" s="50" t="s">
        <v>985</v>
      </c>
      <c r="I65" s="50" t="s">
        <v>984</v>
      </c>
      <c r="J65" s="50" t="s">
        <v>983</v>
      </c>
      <c r="K65" s="46"/>
      <c r="L65" s="46"/>
      <c r="M65" s="46"/>
      <c r="N65" s="46"/>
    </row>
    <row r="66" spans="1:14" ht="30" customHeight="1">
      <c r="A66" s="43">
        <v>53</v>
      </c>
      <c r="B66" s="43" t="str">
        <f t="shared" si="0"/>
        <v>（２３）</v>
      </c>
      <c r="C66" s="43" t="str">
        <f t="shared" si="1"/>
        <v>（２３）ウ</v>
      </c>
      <c r="D66" s="43">
        <f t="shared" si="2"/>
        <v>53</v>
      </c>
      <c r="E66" s="49" t="s">
        <v>1099</v>
      </c>
      <c r="F66" s="90" t="s">
        <v>1098</v>
      </c>
      <c r="G66" s="50" t="s">
        <v>986</v>
      </c>
      <c r="H66" s="50" t="s">
        <v>985</v>
      </c>
      <c r="I66" s="50" t="s">
        <v>984</v>
      </c>
      <c r="J66" s="50" t="s">
        <v>983</v>
      </c>
      <c r="K66" s="46"/>
      <c r="L66" s="46"/>
      <c r="M66" s="46"/>
      <c r="N66" s="46"/>
    </row>
    <row r="67" spans="1:14" ht="30" customHeight="1">
      <c r="A67" s="43">
        <v>54</v>
      </c>
      <c r="B67" s="43" t="str">
        <f t="shared" si="0"/>
        <v>（２３）</v>
      </c>
      <c r="C67" s="43" t="str">
        <f t="shared" si="1"/>
        <v>（２３）エ</v>
      </c>
      <c r="D67" s="43">
        <f t="shared" si="2"/>
        <v>54</v>
      </c>
      <c r="E67" s="49" t="s">
        <v>1097</v>
      </c>
      <c r="F67" s="90" t="s">
        <v>1096</v>
      </c>
      <c r="G67" s="50" t="s">
        <v>986</v>
      </c>
      <c r="H67" s="50" t="s">
        <v>985</v>
      </c>
      <c r="I67" s="50" t="s">
        <v>984</v>
      </c>
      <c r="J67" s="50" t="s">
        <v>983</v>
      </c>
      <c r="K67" s="46"/>
      <c r="L67" s="46"/>
      <c r="M67" s="46"/>
      <c r="N67" s="46"/>
    </row>
    <row r="68" spans="1:14" ht="30" customHeight="1">
      <c r="B68" s="43" t="str">
        <f t="shared" si="0"/>
        <v/>
      </c>
      <c r="C68" s="43" t="str">
        <f t="shared" si="1"/>
        <v/>
      </c>
      <c r="D68" s="43" t="str">
        <f t="shared" si="2"/>
        <v/>
      </c>
      <c r="E68" s="310" t="s">
        <v>1095</v>
      </c>
      <c r="F68" s="311"/>
      <c r="G68" s="311"/>
      <c r="H68" s="311"/>
      <c r="I68" s="311"/>
      <c r="J68" s="311"/>
      <c r="K68" s="311"/>
      <c r="L68" s="311"/>
      <c r="M68" s="311"/>
      <c r="N68" s="312"/>
    </row>
    <row r="69" spans="1:14" ht="30" customHeight="1">
      <c r="A69" s="43">
        <v>55</v>
      </c>
      <c r="B69" s="43" t="str">
        <f t="shared" si="0"/>
        <v/>
      </c>
      <c r="C69" s="43" t="str">
        <f t="shared" si="1"/>
        <v>（２４）</v>
      </c>
      <c r="D69" s="43">
        <f t="shared" si="2"/>
        <v>55</v>
      </c>
      <c r="E69" s="49" t="s">
        <v>427</v>
      </c>
      <c r="F69" s="51" t="s">
        <v>1094</v>
      </c>
      <c r="G69" s="50" t="s">
        <v>284</v>
      </c>
      <c r="H69" s="50" t="s">
        <v>283</v>
      </c>
      <c r="I69" s="50" t="s">
        <v>282</v>
      </c>
      <c r="J69" s="50" t="s">
        <v>281</v>
      </c>
      <c r="K69" s="46"/>
      <c r="L69" s="46"/>
      <c r="M69" s="46"/>
      <c r="N69" s="46"/>
    </row>
    <row r="70" spans="1:14" ht="30" customHeight="1">
      <c r="A70" s="43">
        <v>56</v>
      </c>
      <c r="B70" s="43" t="str">
        <f t="shared" si="0"/>
        <v/>
      </c>
      <c r="C70" s="43" t="str">
        <f t="shared" si="1"/>
        <v>（２５）</v>
      </c>
      <c r="D70" s="43">
        <f t="shared" si="2"/>
        <v>56</v>
      </c>
      <c r="E70" s="49" t="s">
        <v>421</v>
      </c>
      <c r="F70" s="51" t="s">
        <v>1093</v>
      </c>
      <c r="G70" s="50" t="s">
        <v>284</v>
      </c>
      <c r="H70" s="50" t="s">
        <v>283</v>
      </c>
      <c r="I70" s="50" t="s">
        <v>282</v>
      </c>
      <c r="J70" s="50" t="s">
        <v>281</v>
      </c>
      <c r="K70" s="46"/>
      <c r="L70" s="46"/>
      <c r="M70" s="46"/>
      <c r="N70" s="46"/>
    </row>
    <row r="71" spans="1:14" ht="30" customHeight="1">
      <c r="A71" s="43">
        <v>57</v>
      </c>
      <c r="B71" s="43" t="str">
        <f t="shared" si="0"/>
        <v/>
      </c>
      <c r="C71" s="43" t="str">
        <f t="shared" si="1"/>
        <v>（２６）</v>
      </c>
      <c r="D71" s="43">
        <f t="shared" si="2"/>
        <v>57</v>
      </c>
      <c r="E71" s="49" t="s">
        <v>419</v>
      </c>
      <c r="F71" s="51" t="s">
        <v>1092</v>
      </c>
      <c r="G71" s="50" t="s">
        <v>284</v>
      </c>
      <c r="H71" s="50" t="s">
        <v>283</v>
      </c>
      <c r="I71" s="50" t="s">
        <v>282</v>
      </c>
      <c r="J71" s="50" t="s">
        <v>281</v>
      </c>
      <c r="K71" s="46"/>
      <c r="L71" s="46"/>
      <c r="M71" s="46"/>
      <c r="N71" s="46"/>
    </row>
    <row r="72" spans="1:14" ht="30" customHeight="1">
      <c r="A72" s="43">
        <v>58</v>
      </c>
      <c r="B72" s="43" t="str">
        <f t="shared" si="0"/>
        <v/>
      </c>
      <c r="C72" s="43" t="str">
        <f t="shared" si="1"/>
        <v>（２７）</v>
      </c>
      <c r="D72" s="43">
        <f t="shared" si="2"/>
        <v>58</v>
      </c>
      <c r="E72" s="49" t="s">
        <v>413</v>
      </c>
      <c r="F72" s="51" t="s">
        <v>1091</v>
      </c>
      <c r="G72" s="50" t="s">
        <v>284</v>
      </c>
      <c r="H72" s="50" t="s">
        <v>283</v>
      </c>
      <c r="I72" s="50" t="s">
        <v>282</v>
      </c>
      <c r="J72" s="50" t="s">
        <v>281</v>
      </c>
      <c r="K72" s="46"/>
      <c r="L72" s="46"/>
      <c r="M72" s="46"/>
      <c r="N72" s="46"/>
    </row>
    <row r="73" spans="1:14" ht="30" customHeight="1">
      <c r="A73" s="43">
        <v>59</v>
      </c>
      <c r="B73" s="43" t="str">
        <f t="shared" ref="B73:B122" si="3">IF(A73&lt;&gt;"",B72,IF(ISERROR(FIND("　",E73)),E73,""))</f>
        <v/>
      </c>
      <c r="C73" s="43" t="str">
        <f t="shared" ref="C73:C122" si="4">IF(A73&lt;&gt;"", B73&amp;E73, "")</f>
        <v>（２８）</v>
      </c>
      <c r="D73" s="43">
        <f t="shared" ref="D73:D122" si="5">IF(A73=0,"",A73)</f>
        <v>59</v>
      </c>
      <c r="E73" s="49" t="s">
        <v>407</v>
      </c>
      <c r="F73" s="51" t="s">
        <v>1090</v>
      </c>
      <c r="G73" s="50" t="s">
        <v>284</v>
      </c>
      <c r="H73" s="50" t="s">
        <v>283</v>
      </c>
      <c r="I73" s="50" t="s">
        <v>282</v>
      </c>
      <c r="J73" s="50" t="s">
        <v>281</v>
      </c>
      <c r="K73" s="46"/>
      <c r="L73" s="46"/>
      <c r="M73" s="46"/>
      <c r="N73" s="46"/>
    </row>
    <row r="74" spans="1:14" ht="30" customHeight="1">
      <c r="A74" s="43">
        <v>60</v>
      </c>
      <c r="B74" s="43" t="str">
        <f t="shared" si="3"/>
        <v/>
      </c>
      <c r="C74" s="43" t="str">
        <f t="shared" si="4"/>
        <v>（２９）</v>
      </c>
      <c r="D74" s="43">
        <f t="shared" si="5"/>
        <v>60</v>
      </c>
      <c r="E74" s="49" t="s">
        <v>679</v>
      </c>
      <c r="F74" s="51" t="s">
        <v>1089</v>
      </c>
      <c r="G74" s="50" t="s">
        <v>284</v>
      </c>
      <c r="H74" s="50" t="s">
        <v>283</v>
      </c>
      <c r="I74" s="50" t="s">
        <v>282</v>
      </c>
      <c r="J74" s="50" t="s">
        <v>281</v>
      </c>
      <c r="K74" s="46"/>
      <c r="L74" s="46"/>
      <c r="M74" s="46"/>
      <c r="N74" s="46"/>
    </row>
    <row r="75" spans="1:14" ht="30" customHeight="1">
      <c r="A75" s="43">
        <v>61</v>
      </c>
      <c r="B75" s="43" t="str">
        <f t="shared" si="3"/>
        <v/>
      </c>
      <c r="C75" s="43" t="str">
        <f t="shared" si="4"/>
        <v>（３０）</v>
      </c>
      <c r="D75" s="43">
        <f t="shared" si="5"/>
        <v>61</v>
      </c>
      <c r="E75" s="49" t="s">
        <v>398</v>
      </c>
      <c r="F75" s="51" t="s">
        <v>1088</v>
      </c>
      <c r="G75" s="50" t="s">
        <v>284</v>
      </c>
      <c r="H75" s="50" t="s">
        <v>283</v>
      </c>
      <c r="I75" s="50" t="s">
        <v>282</v>
      </c>
      <c r="J75" s="50" t="s">
        <v>281</v>
      </c>
      <c r="K75" s="46"/>
      <c r="L75" s="46"/>
      <c r="M75" s="46"/>
      <c r="N75" s="46"/>
    </row>
    <row r="76" spans="1:14" ht="30" customHeight="1">
      <c r="A76" s="43">
        <v>62</v>
      </c>
      <c r="B76" s="43" t="str">
        <f t="shared" si="3"/>
        <v/>
      </c>
      <c r="C76" s="43" t="str">
        <f t="shared" si="4"/>
        <v>（３１）</v>
      </c>
      <c r="D76" s="43">
        <f t="shared" si="5"/>
        <v>62</v>
      </c>
      <c r="E76" s="49" t="s">
        <v>396</v>
      </c>
      <c r="F76" s="51" t="s">
        <v>1087</v>
      </c>
      <c r="G76" s="50" t="s">
        <v>284</v>
      </c>
      <c r="H76" s="50" t="s">
        <v>283</v>
      </c>
      <c r="I76" s="50" t="s">
        <v>282</v>
      </c>
      <c r="J76" s="50" t="s">
        <v>281</v>
      </c>
      <c r="K76" s="46"/>
      <c r="L76" s="46"/>
      <c r="M76" s="46"/>
      <c r="N76" s="46"/>
    </row>
    <row r="77" spans="1:14" ht="30" customHeight="1">
      <c r="A77" s="43">
        <v>63</v>
      </c>
      <c r="B77" s="43" t="str">
        <f t="shared" si="3"/>
        <v/>
      </c>
      <c r="C77" s="43" t="str">
        <f t="shared" si="4"/>
        <v>（３２）</v>
      </c>
      <c r="D77" s="43">
        <f t="shared" si="5"/>
        <v>63</v>
      </c>
      <c r="E77" s="49" t="s">
        <v>394</v>
      </c>
      <c r="F77" s="51" t="s">
        <v>1086</v>
      </c>
      <c r="G77" s="50" t="s">
        <v>284</v>
      </c>
      <c r="H77" s="50" t="s">
        <v>283</v>
      </c>
      <c r="I77" s="50" t="s">
        <v>282</v>
      </c>
      <c r="J77" s="50" t="s">
        <v>281</v>
      </c>
      <c r="K77" s="46"/>
      <c r="L77" s="46"/>
      <c r="M77" s="46"/>
      <c r="N77" s="46"/>
    </row>
    <row r="78" spans="1:14" ht="30" customHeight="1">
      <c r="A78" s="43">
        <v>64</v>
      </c>
      <c r="B78" s="43" t="str">
        <f t="shared" si="3"/>
        <v/>
      </c>
      <c r="C78" s="43" t="str">
        <f t="shared" si="4"/>
        <v>（３３）</v>
      </c>
      <c r="D78" s="43">
        <f t="shared" si="5"/>
        <v>64</v>
      </c>
      <c r="E78" s="49" t="s">
        <v>392</v>
      </c>
      <c r="F78" s="51" t="s">
        <v>1085</v>
      </c>
      <c r="G78" s="50" t="s">
        <v>284</v>
      </c>
      <c r="H78" s="50" t="s">
        <v>283</v>
      </c>
      <c r="I78" s="50" t="s">
        <v>282</v>
      </c>
      <c r="J78" s="50" t="s">
        <v>281</v>
      </c>
      <c r="K78" s="46"/>
      <c r="L78" s="46"/>
      <c r="M78" s="46"/>
      <c r="N78" s="46"/>
    </row>
    <row r="79" spans="1:14" ht="30" customHeight="1">
      <c r="A79" s="43">
        <v>65</v>
      </c>
      <c r="B79" s="43" t="str">
        <f t="shared" si="3"/>
        <v/>
      </c>
      <c r="C79" s="43" t="str">
        <f t="shared" si="4"/>
        <v>（３４）</v>
      </c>
      <c r="D79" s="43">
        <f t="shared" si="5"/>
        <v>65</v>
      </c>
      <c r="E79" s="49" t="s">
        <v>390</v>
      </c>
      <c r="F79" s="51" t="s">
        <v>1084</v>
      </c>
      <c r="G79" s="50" t="s">
        <v>284</v>
      </c>
      <c r="H79" s="50" t="s">
        <v>283</v>
      </c>
      <c r="I79" s="50" t="s">
        <v>282</v>
      </c>
      <c r="J79" s="50" t="s">
        <v>281</v>
      </c>
      <c r="K79" s="46"/>
      <c r="L79" s="46"/>
      <c r="M79" s="46"/>
      <c r="N79" s="46"/>
    </row>
    <row r="80" spans="1:14" ht="30" customHeight="1">
      <c r="A80" s="43">
        <v>66</v>
      </c>
      <c r="B80" s="43" t="str">
        <f t="shared" si="3"/>
        <v/>
      </c>
      <c r="C80" s="43" t="str">
        <f t="shared" si="4"/>
        <v>（３５）</v>
      </c>
      <c r="D80" s="43">
        <f t="shared" si="5"/>
        <v>66</v>
      </c>
      <c r="E80" s="49" t="s">
        <v>388</v>
      </c>
      <c r="F80" s="51" t="s">
        <v>1083</v>
      </c>
      <c r="G80" s="50" t="s">
        <v>284</v>
      </c>
      <c r="H80" s="50" t="s">
        <v>283</v>
      </c>
      <c r="I80" s="50" t="s">
        <v>282</v>
      </c>
      <c r="J80" s="50" t="s">
        <v>281</v>
      </c>
      <c r="K80" s="46"/>
      <c r="L80" s="46"/>
      <c r="M80" s="46"/>
      <c r="N80" s="46"/>
    </row>
    <row r="81" spans="1:15" ht="30" customHeight="1">
      <c r="B81" s="43" t="str">
        <f t="shared" si="3"/>
        <v/>
      </c>
      <c r="C81" s="43" t="str">
        <f t="shared" si="4"/>
        <v/>
      </c>
      <c r="D81" s="43" t="str">
        <f t="shared" si="5"/>
        <v/>
      </c>
      <c r="E81" s="307" t="s">
        <v>1082</v>
      </c>
      <c r="F81" s="308"/>
      <c r="G81" s="308"/>
      <c r="H81" s="308"/>
      <c r="I81" s="308"/>
      <c r="J81" s="308"/>
      <c r="K81" s="308"/>
      <c r="L81" s="308"/>
      <c r="M81" s="308"/>
      <c r="N81" s="309"/>
    </row>
    <row r="82" spans="1:15" ht="30" customHeight="1">
      <c r="A82" s="43">
        <v>67</v>
      </c>
      <c r="B82" s="43" t="str">
        <f t="shared" si="3"/>
        <v/>
      </c>
      <c r="C82" s="43" t="str">
        <f t="shared" si="4"/>
        <v>（３６）</v>
      </c>
      <c r="D82" s="43">
        <f t="shared" si="5"/>
        <v>67</v>
      </c>
      <c r="E82" s="49" t="s">
        <v>386</v>
      </c>
      <c r="F82" s="48" t="s">
        <v>1081</v>
      </c>
      <c r="G82" s="50" t="s">
        <v>437</v>
      </c>
      <c r="H82" s="50" t="s">
        <v>436</v>
      </c>
      <c r="I82" s="50" t="s">
        <v>435</v>
      </c>
      <c r="J82" s="50" t="s">
        <v>434</v>
      </c>
      <c r="K82" s="46"/>
      <c r="L82" s="46"/>
      <c r="M82" s="46"/>
      <c r="N82" s="46"/>
    </row>
    <row r="83" spans="1:15" ht="30" customHeight="1">
      <c r="A83" s="43">
        <v>68</v>
      </c>
      <c r="B83" s="43" t="str">
        <f t="shared" si="3"/>
        <v/>
      </c>
      <c r="C83" s="43" t="str">
        <f t="shared" si="4"/>
        <v>（３７）</v>
      </c>
      <c r="D83" s="43">
        <f t="shared" si="5"/>
        <v>68</v>
      </c>
      <c r="E83" s="49" t="s">
        <v>657</v>
      </c>
      <c r="F83" s="48" t="s">
        <v>1080</v>
      </c>
      <c r="G83" s="50" t="s">
        <v>666</v>
      </c>
      <c r="H83" s="50" t="s">
        <v>665</v>
      </c>
      <c r="I83" s="50" t="s">
        <v>664</v>
      </c>
      <c r="J83" s="50" t="s">
        <v>936</v>
      </c>
      <c r="K83" s="46"/>
      <c r="L83" s="46"/>
      <c r="M83" s="46"/>
      <c r="N83" s="46"/>
    </row>
    <row r="84" spans="1:15" ht="30" customHeight="1">
      <c r="A84" s="43">
        <v>69</v>
      </c>
      <c r="B84" s="43" t="str">
        <f t="shared" si="3"/>
        <v/>
      </c>
      <c r="C84" s="43" t="str">
        <f t="shared" si="4"/>
        <v>（３８）</v>
      </c>
      <c r="D84" s="43">
        <f t="shared" si="5"/>
        <v>69</v>
      </c>
      <c r="E84" s="49" t="s">
        <v>377</v>
      </c>
      <c r="F84" s="48" t="s">
        <v>1079</v>
      </c>
      <c r="G84" s="50" t="s">
        <v>1078</v>
      </c>
      <c r="H84" s="50" t="s">
        <v>1077</v>
      </c>
      <c r="I84" s="50" t="s">
        <v>1076</v>
      </c>
      <c r="J84" s="50" t="s">
        <v>1075</v>
      </c>
      <c r="K84" s="46"/>
      <c r="L84" s="46"/>
      <c r="M84" s="46"/>
      <c r="N84" s="46"/>
    </row>
    <row r="85" spans="1:15" ht="30" customHeight="1">
      <c r="A85" s="43">
        <v>70</v>
      </c>
      <c r="B85" s="43" t="str">
        <f t="shared" si="3"/>
        <v/>
      </c>
      <c r="C85" s="43" t="str">
        <f t="shared" si="4"/>
        <v>（３９）</v>
      </c>
      <c r="D85" s="43">
        <f t="shared" si="5"/>
        <v>70</v>
      </c>
      <c r="E85" s="49" t="s">
        <v>811</v>
      </c>
      <c r="F85" s="48" t="s">
        <v>1074</v>
      </c>
      <c r="G85" s="50" t="s">
        <v>935</v>
      </c>
      <c r="H85" s="50" t="s">
        <v>934</v>
      </c>
      <c r="I85" s="50" t="s">
        <v>933</v>
      </c>
      <c r="J85" s="50" t="s">
        <v>932</v>
      </c>
      <c r="K85" s="46"/>
      <c r="L85" s="46"/>
      <c r="M85" s="46"/>
      <c r="N85" s="46"/>
    </row>
    <row r="86" spans="1:15" ht="30" customHeight="1">
      <c r="A86" s="43">
        <v>71</v>
      </c>
      <c r="B86" s="43" t="str">
        <f t="shared" si="3"/>
        <v/>
      </c>
      <c r="C86" s="43" t="str">
        <f t="shared" si="4"/>
        <v>（４０）</v>
      </c>
      <c r="D86" s="43">
        <f t="shared" si="5"/>
        <v>71</v>
      </c>
      <c r="E86" s="49" t="s">
        <v>368</v>
      </c>
      <c r="F86" s="48" t="s">
        <v>1073</v>
      </c>
      <c r="G86" s="50" t="s">
        <v>417</v>
      </c>
      <c r="H86" s="50" t="s">
        <v>416</v>
      </c>
      <c r="I86" s="50" t="s">
        <v>415</v>
      </c>
      <c r="J86" s="50" t="s">
        <v>414</v>
      </c>
      <c r="K86" s="46"/>
      <c r="L86" s="46"/>
      <c r="M86" s="46"/>
      <c r="N86" s="46"/>
    </row>
    <row r="87" spans="1:15" ht="30" customHeight="1">
      <c r="B87" s="43" t="str">
        <f t="shared" si="3"/>
        <v/>
      </c>
      <c r="C87" s="43" t="str">
        <f t="shared" si="4"/>
        <v/>
      </c>
      <c r="D87" s="43" t="str">
        <f t="shared" si="5"/>
        <v/>
      </c>
      <c r="E87" s="307" t="s">
        <v>1072</v>
      </c>
      <c r="F87" s="308"/>
      <c r="G87" s="308"/>
      <c r="H87" s="308"/>
      <c r="I87" s="308"/>
      <c r="J87" s="308"/>
      <c r="K87" s="308"/>
      <c r="L87" s="308"/>
      <c r="M87" s="308"/>
      <c r="N87" s="309"/>
    </row>
    <row r="88" spans="1:15" ht="30" customHeight="1">
      <c r="A88" s="43">
        <v>72</v>
      </c>
      <c r="B88" s="43" t="str">
        <f t="shared" si="3"/>
        <v/>
      </c>
      <c r="C88" s="43" t="str">
        <f t="shared" si="4"/>
        <v>（４１）</v>
      </c>
      <c r="D88" s="43">
        <f t="shared" si="5"/>
        <v>72</v>
      </c>
      <c r="E88" s="49" t="s">
        <v>366</v>
      </c>
      <c r="F88" s="48" t="s">
        <v>1071</v>
      </c>
      <c r="G88" s="50" t="s">
        <v>384</v>
      </c>
      <c r="H88" s="50" t="s">
        <v>383</v>
      </c>
      <c r="I88" s="50" t="s">
        <v>382</v>
      </c>
      <c r="J88" s="50" t="s">
        <v>381</v>
      </c>
      <c r="K88" s="46"/>
      <c r="L88" s="46"/>
      <c r="M88" s="46"/>
      <c r="N88" s="46"/>
      <c r="O88" s="43" t="s">
        <v>661</v>
      </c>
    </row>
    <row r="89" spans="1:15" ht="30" customHeight="1">
      <c r="A89" s="43">
        <v>73</v>
      </c>
      <c r="B89" s="43" t="str">
        <f t="shared" si="3"/>
        <v/>
      </c>
      <c r="C89" s="43" t="str">
        <f t="shared" si="4"/>
        <v>（４２）</v>
      </c>
      <c r="D89" s="43">
        <f t="shared" si="5"/>
        <v>73</v>
      </c>
      <c r="E89" s="49" t="s">
        <v>356</v>
      </c>
      <c r="F89" s="48" t="s">
        <v>1070</v>
      </c>
      <c r="G89" s="50" t="s">
        <v>384</v>
      </c>
      <c r="H89" s="50" t="s">
        <v>383</v>
      </c>
      <c r="I89" s="50" t="s">
        <v>382</v>
      </c>
      <c r="J89" s="50" t="s">
        <v>381</v>
      </c>
      <c r="K89" s="46"/>
      <c r="L89" s="46"/>
      <c r="M89" s="46"/>
      <c r="N89" s="46"/>
      <c r="O89" s="43" t="s">
        <v>661</v>
      </c>
    </row>
    <row r="90" spans="1:15" ht="30" customHeight="1">
      <c r="A90" s="43">
        <v>74</v>
      </c>
      <c r="B90" s="43" t="str">
        <f t="shared" si="3"/>
        <v/>
      </c>
      <c r="C90" s="43" t="str">
        <f t="shared" si="4"/>
        <v>（４３）</v>
      </c>
      <c r="D90" s="43">
        <f t="shared" si="5"/>
        <v>74</v>
      </c>
      <c r="E90" s="49" t="s">
        <v>349</v>
      </c>
      <c r="F90" s="48" t="s">
        <v>1069</v>
      </c>
      <c r="G90" s="50" t="s">
        <v>384</v>
      </c>
      <c r="H90" s="50" t="s">
        <v>383</v>
      </c>
      <c r="I90" s="50" t="s">
        <v>382</v>
      </c>
      <c r="J90" s="50" t="s">
        <v>381</v>
      </c>
      <c r="K90" s="46"/>
      <c r="L90" s="46"/>
      <c r="M90" s="46"/>
      <c r="N90" s="46"/>
      <c r="O90" s="43" t="s">
        <v>661</v>
      </c>
    </row>
    <row r="91" spans="1:15" ht="30" customHeight="1">
      <c r="A91" s="43">
        <v>75</v>
      </c>
      <c r="B91" s="43" t="str">
        <f t="shared" si="3"/>
        <v/>
      </c>
      <c r="C91" s="43" t="str">
        <f t="shared" si="4"/>
        <v>（４４）</v>
      </c>
      <c r="D91" s="43">
        <f t="shared" si="5"/>
        <v>75</v>
      </c>
      <c r="E91" s="49" t="s">
        <v>341</v>
      </c>
      <c r="F91" s="56" t="s">
        <v>1068</v>
      </c>
      <c r="G91" s="50" t="s">
        <v>384</v>
      </c>
      <c r="H91" s="50" t="s">
        <v>383</v>
      </c>
      <c r="I91" s="50" t="s">
        <v>382</v>
      </c>
      <c r="J91" s="50" t="s">
        <v>381</v>
      </c>
      <c r="K91" s="46"/>
      <c r="L91" s="46"/>
      <c r="M91" s="46"/>
      <c r="N91" s="46"/>
      <c r="O91" s="43" t="s">
        <v>651</v>
      </c>
    </row>
    <row r="92" spans="1:15" ht="30" customHeight="1">
      <c r="A92" s="43">
        <v>76</v>
      </c>
      <c r="B92" s="43" t="str">
        <f t="shared" si="3"/>
        <v/>
      </c>
      <c r="C92" s="43" t="str">
        <f t="shared" si="4"/>
        <v>（４５）</v>
      </c>
      <c r="D92" s="43">
        <f t="shared" si="5"/>
        <v>76</v>
      </c>
      <c r="E92" s="49" t="s">
        <v>337</v>
      </c>
      <c r="F92" s="48" t="s">
        <v>1067</v>
      </c>
      <c r="G92" s="50" t="s">
        <v>384</v>
      </c>
      <c r="H92" s="50" t="s">
        <v>383</v>
      </c>
      <c r="I92" s="50" t="s">
        <v>382</v>
      </c>
      <c r="J92" s="50" t="s">
        <v>381</v>
      </c>
      <c r="K92" s="46"/>
      <c r="L92" s="46"/>
      <c r="M92" s="46"/>
      <c r="N92" s="46"/>
      <c r="O92" s="43" t="s">
        <v>658</v>
      </c>
    </row>
    <row r="93" spans="1:15" ht="30" customHeight="1">
      <c r="A93" s="43">
        <v>77</v>
      </c>
      <c r="B93" s="43" t="str">
        <f t="shared" si="3"/>
        <v/>
      </c>
      <c r="C93" s="43" t="str">
        <f t="shared" si="4"/>
        <v>（４６）</v>
      </c>
      <c r="D93" s="43">
        <f t="shared" si="5"/>
        <v>77</v>
      </c>
      <c r="E93" s="49" t="s">
        <v>334</v>
      </c>
      <c r="F93" s="48" t="s">
        <v>1066</v>
      </c>
      <c r="G93" s="50" t="s">
        <v>384</v>
      </c>
      <c r="H93" s="50" t="s">
        <v>383</v>
      </c>
      <c r="I93" s="50" t="s">
        <v>382</v>
      </c>
      <c r="J93" s="50" t="s">
        <v>381</v>
      </c>
      <c r="K93" s="46"/>
      <c r="L93" s="46"/>
      <c r="M93" s="46"/>
      <c r="N93" s="46"/>
      <c r="O93" s="43" t="s">
        <v>651</v>
      </c>
    </row>
    <row r="94" spans="1:15" ht="30" customHeight="1">
      <c r="A94" s="43">
        <v>78</v>
      </c>
      <c r="B94" s="43" t="str">
        <f t="shared" si="3"/>
        <v/>
      </c>
      <c r="C94" s="43" t="str">
        <f t="shared" si="4"/>
        <v>（４７）</v>
      </c>
      <c r="D94" s="43">
        <f t="shared" si="5"/>
        <v>78</v>
      </c>
      <c r="E94" s="49" t="s">
        <v>325</v>
      </c>
      <c r="F94" s="48" t="s">
        <v>1065</v>
      </c>
      <c r="G94" s="50" t="s">
        <v>384</v>
      </c>
      <c r="H94" s="50" t="s">
        <v>383</v>
      </c>
      <c r="I94" s="50" t="s">
        <v>382</v>
      </c>
      <c r="J94" s="50" t="s">
        <v>381</v>
      </c>
      <c r="K94" s="46"/>
      <c r="L94" s="46"/>
      <c r="M94" s="46"/>
      <c r="N94" s="46"/>
      <c r="O94" s="43" t="s">
        <v>648</v>
      </c>
    </row>
    <row r="95" spans="1:15" ht="30" customHeight="1">
      <c r="A95" s="43">
        <v>79</v>
      </c>
      <c r="B95" s="43" t="str">
        <f t="shared" si="3"/>
        <v/>
      </c>
      <c r="C95" s="43" t="str">
        <f t="shared" si="4"/>
        <v>（４８）</v>
      </c>
      <c r="D95" s="43">
        <f t="shared" si="5"/>
        <v>79</v>
      </c>
      <c r="E95" s="49" t="s">
        <v>321</v>
      </c>
      <c r="F95" s="92" t="s">
        <v>1064</v>
      </c>
      <c r="G95" s="50" t="s">
        <v>384</v>
      </c>
      <c r="H95" s="50" t="s">
        <v>383</v>
      </c>
      <c r="I95" s="50" t="s">
        <v>382</v>
      </c>
      <c r="J95" s="50" t="s">
        <v>381</v>
      </c>
      <c r="K95" s="46"/>
      <c r="L95" s="46"/>
      <c r="M95" s="46"/>
      <c r="N95" s="46"/>
      <c r="O95" s="43" t="s">
        <v>980</v>
      </c>
    </row>
    <row r="96" spans="1:15" ht="30" customHeight="1">
      <c r="B96" s="43" t="str">
        <f t="shared" si="3"/>
        <v/>
      </c>
      <c r="C96" s="43" t="str">
        <f t="shared" si="4"/>
        <v/>
      </c>
      <c r="D96" s="43" t="str">
        <f t="shared" si="5"/>
        <v/>
      </c>
      <c r="E96" s="307" t="s">
        <v>1063</v>
      </c>
      <c r="F96" s="308"/>
      <c r="G96" s="308"/>
      <c r="H96" s="308"/>
      <c r="I96" s="308"/>
      <c r="J96" s="308"/>
      <c r="K96" s="308"/>
      <c r="L96" s="308"/>
      <c r="M96" s="308"/>
      <c r="N96" s="309"/>
    </row>
    <row r="97" spans="1:14" ht="30" customHeight="1">
      <c r="A97" s="43">
        <v>80</v>
      </c>
      <c r="B97" s="43" t="str">
        <f t="shared" si="3"/>
        <v/>
      </c>
      <c r="C97" s="43" t="str">
        <f t="shared" si="4"/>
        <v>（４９）</v>
      </c>
      <c r="D97" s="43">
        <f t="shared" si="5"/>
        <v>80</v>
      </c>
      <c r="E97" s="49" t="s">
        <v>315</v>
      </c>
      <c r="F97" s="84" t="s">
        <v>1062</v>
      </c>
      <c r="G97" s="50" t="s">
        <v>948</v>
      </c>
      <c r="H97" s="50" t="s">
        <v>636</v>
      </c>
      <c r="I97" s="50" t="s">
        <v>947</v>
      </c>
      <c r="J97" s="50" t="s">
        <v>946</v>
      </c>
      <c r="K97" s="83"/>
      <c r="L97" s="83"/>
      <c r="M97" s="83"/>
      <c r="N97" s="82"/>
    </row>
    <row r="98" spans="1:14" ht="30" customHeight="1">
      <c r="A98" s="43">
        <v>81</v>
      </c>
      <c r="B98" s="43" t="str">
        <f t="shared" si="3"/>
        <v/>
      </c>
      <c r="C98" s="43" t="str">
        <f t="shared" si="4"/>
        <v>（５０）</v>
      </c>
      <c r="D98" s="43">
        <f t="shared" si="5"/>
        <v>81</v>
      </c>
      <c r="E98" s="49" t="s">
        <v>799</v>
      </c>
      <c r="F98" s="84" t="s">
        <v>1061</v>
      </c>
      <c r="G98" s="50" t="s">
        <v>948</v>
      </c>
      <c r="H98" s="50" t="s">
        <v>636</v>
      </c>
      <c r="I98" s="50" t="s">
        <v>947</v>
      </c>
      <c r="J98" s="50" t="s">
        <v>946</v>
      </c>
      <c r="K98" s="83"/>
      <c r="L98" s="83"/>
      <c r="M98" s="83"/>
      <c r="N98" s="82"/>
    </row>
    <row r="99" spans="1:14" ht="30" customHeight="1">
      <c r="A99" s="43">
        <v>82</v>
      </c>
      <c r="B99" s="43" t="str">
        <f t="shared" si="3"/>
        <v/>
      </c>
      <c r="C99" s="43" t="str">
        <f t="shared" si="4"/>
        <v>（５１）</v>
      </c>
      <c r="D99" s="43">
        <f t="shared" si="5"/>
        <v>82</v>
      </c>
      <c r="E99" s="49" t="s">
        <v>306</v>
      </c>
      <c r="F99" s="84" t="s">
        <v>1060</v>
      </c>
      <c r="G99" s="50" t="s">
        <v>948</v>
      </c>
      <c r="H99" s="50" t="s">
        <v>636</v>
      </c>
      <c r="I99" s="50" t="s">
        <v>947</v>
      </c>
      <c r="J99" s="50" t="s">
        <v>946</v>
      </c>
      <c r="K99" s="83"/>
      <c r="L99" s="83"/>
      <c r="M99" s="83"/>
      <c r="N99" s="82"/>
    </row>
    <row r="100" spans="1:14" ht="30" customHeight="1">
      <c r="B100" s="43" t="str">
        <f t="shared" si="3"/>
        <v/>
      </c>
      <c r="C100" s="43" t="str">
        <f t="shared" si="4"/>
        <v/>
      </c>
      <c r="D100" s="43" t="str">
        <f t="shared" si="5"/>
        <v/>
      </c>
      <c r="E100" s="304" t="s">
        <v>805</v>
      </c>
      <c r="F100" s="305"/>
      <c r="G100" s="305"/>
      <c r="H100" s="305"/>
      <c r="I100" s="305"/>
      <c r="J100" s="305"/>
      <c r="K100" s="305"/>
      <c r="L100" s="305"/>
      <c r="M100" s="305"/>
      <c r="N100" s="306"/>
    </row>
    <row r="101" spans="1:14" ht="30" customHeight="1">
      <c r="A101" s="43">
        <v>83</v>
      </c>
      <c r="B101" s="43" t="str">
        <f t="shared" si="3"/>
        <v/>
      </c>
      <c r="C101" s="43" t="str">
        <f t="shared" si="4"/>
        <v>（５２）</v>
      </c>
      <c r="D101" s="43">
        <f t="shared" si="5"/>
        <v>83</v>
      </c>
      <c r="E101" s="49" t="s">
        <v>304</v>
      </c>
      <c r="F101" s="48" t="s">
        <v>1059</v>
      </c>
      <c r="G101" s="50" t="s">
        <v>375</v>
      </c>
      <c r="H101" s="50" t="s">
        <v>374</v>
      </c>
      <c r="I101" s="50" t="s">
        <v>373</v>
      </c>
      <c r="J101" s="50" t="s">
        <v>372</v>
      </c>
      <c r="K101" s="46"/>
      <c r="L101" s="46"/>
      <c r="M101" s="46"/>
      <c r="N101" s="46"/>
    </row>
    <row r="102" spans="1:14" ht="30" customHeight="1">
      <c r="A102" s="43">
        <v>84</v>
      </c>
      <c r="B102" s="43" t="str">
        <f t="shared" si="3"/>
        <v/>
      </c>
      <c r="C102" s="43" t="str">
        <f t="shared" si="4"/>
        <v>（５３）</v>
      </c>
      <c r="D102" s="43">
        <f t="shared" si="5"/>
        <v>84</v>
      </c>
      <c r="E102" s="49" t="s">
        <v>302</v>
      </c>
      <c r="F102" s="48" t="s">
        <v>1058</v>
      </c>
      <c r="G102" s="50" t="s">
        <v>375</v>
      </c>
      <c r="H102" s="50" t="s">
        <v>374</v>
      </c>
      <c r="I102" s="50" t="s">
        <v>373</v>
      </c>
      <c r="J102" s="50" t="s">
        <v>372</v>
      </c>
      <c r="K102" s="46"/>
      <c r="L102" s="46"/>
      <c r="M102" s="46"/>
      <c r="N102" s="46"/>
    </row>
    <row r="103" spans="1:14">
      <c r="A103" s="43">
        <v>85</v>
      </c>
      <c r="B103" s="43" t="str">
        <f t="shared" si="3"/>
        <v/>
      </c>
      <c r="C103" s="43" t="str">
        <f t="shared" si="4"/>
        <v>（５４）</v>
      </c>
      <c r="D103" s="43">
        <f t="shared" si="5"/>
        <v>85</v>
      </c>
      <c r="E103" s="49" t="s">
        <v>300</v>
      </c>
      <c r="F103" s="48" t="s">
        <v>1057</v>
      </c>
      <c r="G103" s="50" t="s">
        <v>1056</v>
      </c>
      <c r="H103" s="50" t="s">
        <v>595</v>
      </c>
      <c r="I103" s="50" t="s">
        <v>1055</v>
      </c>
      <c r="J103" s="50" t="s">
        <v>593</v>
      </c>
      <c r="K103" s="50" t="s">
        <v>592</v>
      </c>
      <c r="L103" s="50" t="s">
        <v>1038</v>
      </c>
      <c r="M103" s="46"/>
      <c r="N103" s="46"/>
    </row>
    <row r="104" spans="1:14">
      <c r="A104" s="43">
        <v>86</v>
      </c>
      <c r="B104" s="43" t="str">
        <f t="shared" si="3"/>
        <v/>
      </c>
      <c r="C104" s="43" t="str">
        <f t="shared" si="4"/>
        <v>（５５）</v>
      </c>
      <c r="D104" s="43">
        <f t="shared" si="5"/>
        <v>86</v>
      </c>
      <c r="E104" s="49" t="s">
        <v>298</v>
      </c>
      <c r="F104" s="48" t="s">
        <v>1054</v>
      </c>
      <c r="G104" s="50" t="s">
        <v>597</v>
      </c>
      <c r="H104" s="50" t="s">
        <v>596</v>
      </c>
      <c r="I104" s="50" t="s">
        <v>595</v>
      </c>
      <c r="J104" s="50" t="s">
        <v>594</v>
      </c>
      <c r="K104" s="50" t="s">
        <v>1039</v>
      </c>
      <c r="L104" s="50" t="s">
        <v>1038</v>
      </c>
      <c r="M104" s="46"/>
      <c r="N104" s="46"/>
    </row>
    <row r="105" spans="1:14" ht="30" customHeight="1">
      <c r="A105" s="43">
        <v>87</v>
      </c>
      <c r="B105" s="43" t="str">
        <f t="shared" si="3"/>
        <v/>
      </c>
      <c r="C105" s="43" t="str">
        <f t="shared" si="4"/>
        <v>（５６）</v>
      </c>
      <c r="D105" s="43">
        <f t="shared" si="5"/>
        <v>87</v>
      </c>
      <c r="E105" s="49" t="s">
        <v>296</v>
      </c>
      <c r="F105" s="48" t="s">
        <v>1053</v>
      </c>
      <c r="G105" s="50" t="s">
        <v>1052</v>
      </c>
      <c r="H105" s="50" t="s">
        <v>1051</v>
      </c>
      <c r="I105" s="50" t="s">
        <v>1050</v>
      </c>
      <c r="J105" s="50" t="s">
        <v>1049</v>
      </c>
      <c r="K105" s="50" t="s">
        <v>1048</v>
      </c>
      <c r="L105" s="50" t="s">
        <v>1047</v>
      </c>
      <c r="M105" s="50" t="s">
        <v>1046</v>
      </c>
      <c r="N105" s="50" t="s">
        <v>1045</v>
      </c>
    </row>
    <row r="106" spans="1:14" ht="30" customHeight="1">
      <c r="A106" s="43">
        <v>88</v>
      </c>
      <c r="B106" s="43" t="str">
        <f t="shared" si="3"/>
        <v/>
      </c>
      <c r="C106" s="43" t="str">
        <f t="shared" si="4"/>
        <v>（５７）</v>
      </c>
      <c r="D106" s="43">
        <f t="shared" si="5"/>
        <v>88</v>
      </c>
      <c r="E106" s="49" t="s">
        <v>294</v>
      </c>
      <c r="F106" s="55" t="s">
        <v>1044</v>
      </c>
      <c r="G106" s="50" t="s">
        <v>1043</v>
      </c>
      <c r="H106" s="50" t="s">
        <v>613</v>
      </c>
      <c r="I106" s="50" t="s">
        <v>612</v>
      </c>
      <c r="J106" s="50" t="s">
        <v>611</v>
      </c>
      <c r="K106" s="50" t="s">
        <v>610</v>
      </c>
      <c r="L106" s="46"/>
      <c r="M106" s="46"/>
      <c r="N106" s="46"/>
    </row>
    <row r="107" spans="1:14" ht="30" customHeight="1">
      <c r="A107" s="43">
        <v>89</v>
      </c>
      <c r="B107" s="43" t="str">
        <f t="shared" si="3"/>
        <v/>
      </c>
      <c r="C107" s="43" t="str">
        <f t="shared" si="4"/>
        <v>（５８）</v>
      </c>
      <c r="D107" s="43">
        <f t="shared" si="5"/>
        <v>89</v>
      </c>
      <c r="E107" s="49" t="s">
        <v>292</v>
      </c>
      <c r="F107" s="54" t="s">
        <v>1042</v>
      </c>
      <c r="G107" s="50" t="s">
        <v>1041</v>
      </c>
      <c r="H107" s="50" t="s">
        <v>608</v>
      </c>
      <c r="I107" s="50" t="s">
        <v>607</v>
      </c>
      <c r="J107" s="50" t="s">
        <v>606</v>
      </c>
      <c r="K107" s="50" t="s">
        <v>605</v>
      </c>
      <c r="L107" s="46"/>
      <c r="M107" s="46"/>
      <c r="N107" s="46"/>
    </row>
    <row r="108" spans="1:14" ht="45">
      <c r="A108" s="43">
        <v>90</v>
      </c>
      <c r="B108" s="43" t="str">
        <f t="shared" si="3"/>
        <v/>
      </c>
      <c r="C108" s="43" t="str">
        <f t="shared" si="4"/>
        <v>（５９）</v>
      </c>
      <c r="D108" s="43">
        <f t="shared" si="5"/>
        <v>90</v>
      </c>
      <c r="E108" s="49" t="s">
        <v>290</v>
      </c>
      <c r="F108" s="48" t="s">
        <v>1040</v>
      </c>
      <c r="G108" s="50" t="s">
        <v>597</v>
      </c>
      <c r="H108" s="50" t="s">
        <v>596</v>
      </c>
      <c r="I108" s="50" t="s">
        <v>595</v>
      </c>
      <c r="J108" s="50" t="s">
        <v>594</v>
      </c>
      <c r="K108" s="50" t="s">
        <v>1039</v>
      </c>
      <c r="L108" s="50" t="s">
        <v>1038</v>
      </c>
      <c r="M108" s="46"/>
      <c r="N108" s="46"/>
    </row>
    <row r="109" spans="1:14">
      <c r="A109" s="43">
        <v>91</v>
      </c>
      <c r="B109" s="43" t="str">
        <f t="shared" si="3"/>
        <v/>
      </c>
      <c r="C109" s="43" t="str">
        <f t="shared" si="4"/>
        <v>（６０）</v>
      </c>
      <c r="D109" s="43">
        <f t="shared" si="5"/>
        <v>91</v>
      </c>
      <c r="E109" s="49" t="s">
        <v>288</v>
      </c>
      <c r="F109" s="48" t="s">
        <v>1037</v>
      </c>
      <c r="G109" s="50" t="s">
        <v>589</v>
      </c>
      <c r="H109" s="50" t="s">
        <v>588</v>
      </c>
      <c r="I109" s="46"/>
      <c r="J109" s="46"/>
      <c r="K109" s="46"/>
      <c r="L109" s="46"/>
      <c r="M109" s="46"/>
      <c r="N109" s="46"/>
    </row>
    <row r="110" spans="1:14" ht="45">
      <c r="A110" s="43">
        <v>92</v>
      </c>
      <c r="B110" s="43" t="str">
        <f t="shared" si="3"/>
        <v/>
      </c>
      <c r="C110" s="43" t="str">
        <f t="shared" si="4"/>
        <v>（６１）</v>
      </c>
      <c r="D110" s="43">
        <f t="shared" si="5"/>
        <v>92</v>
      </c>
      <c r="E110" s="49" t="s">
        <v>286</v>
      </c>
      <c r="F110" s="48" t="s">
        <v>1036</v>
      </c>
      <c r="G110" s="50" t="s">
        <v>597</v>
      </c>
      <c r="H110" s="50" t="s">
        <v>596</v>
      </c>
      <c r="I110" s="50" t="s">
        <v>595</v>
      </c>
      <c r="J110" s="50" t="s">
        <v>594</v>
      </c>
      <c r="K110" s="50" t="s">
        <v>593</v>
      </c>
      <c r="L110" s="50" t="s">
        <v>592</v>
      </c>
      <c r="M110" s="50" t="s">
        <v>1035</v>
      </c>
      <c r="N110" s="46"/>
    </row>
    <row r="111" spans="1:14" ht="45">
      <c r="A111" s="43">
        <v>93</v>
      </c>
      <c r="B111" s="43" t="str">
        <f t="shared" si="3"/>
        <v/>
      </c>
      <c r="C111" s="43" t="str">
        <f t="shared" si="4"/>
        <v>（６２）</v>
      </c>
      <c r="D111" s="43">
        <f t="shared" si="5"/>
        <v>93</v>
      </c>
      <c r="E111" s="49" t="s">
        <v>582</v>
      </c>
      <c r="F111" s="48" t="s">
        <v>1034</v>
      </c>
      <c r="G111" s="50" t="s">
        <v>589</v>
      </c>
      <c r="H111" s="50" t="s">
        <v>588</v>
      </c>
      <c r="I111" s="46"/>
      <c r="J111" s="46"/>
      <c r="K111" s="46"/>
      <c r="L111" s="46"/>
      <c r="M111" s="46"/>
      <c r="N111" s="46"/>
    </row>
    <row r="112" spans="1:14" ht="30" customHeight="1">
      <c r="A112" s="43">
        <v>94</v>
      </c>
      <c r="B112" s="43" t="str">
        <f t="shared" si="3"/>
        <v/>
      </c>
      <c r="C112" s="43" t="str">
        <f t="shared" si="4"/>
        <v>（６３）</v>
      </c>
      <c r="D112" s="43">
        <f t="shared" si="5"/>
        <v>94</v>
      </c>
      <c r="E112" s="49" t="s">
        <v>1033</v>
      </c>
      <c r="F112" s="48" t="s">
        <v>1032</v>
      </c>
      <c r="G112" s="50" t="s">
        <v>586</v>
      </c>
      <c r="H112" s="50" t="s">
        <v>585</v>
      </c>
      <c r="I112" s="50" t="s">
        <v>584</v>
      </c>
      <c r="J112" s="50" t="s">
        <v>583</v>
      </c>
      <c r="K112" s="46"/>
      <c r="L112" s="46"/>
      <c r="M112" s="46"/>
      <c r="N112" s="46"/>
    </row>
    <row r="113" spans="1:14" ht="30" customHeight="1">
      <c r="A113" s="43">
        <v>95</v>
      </c>
      <c r="B113" s="43" t="str">
        <f t="shared" si="3"/>
        <v/>
      </c>
      <c r="C113" s="43" t="str">
        <f t="shared" si="4"/>
        <v>（６４）</v>
      </c>
      <c r="D113" s="43">
        <f t="shared" si="5"/>
        <v>95</v>
      </c>
      <c r="E113" s="49" t="s">
        <v>1031</v>
      </c>
      <c r="F113" s="48" t="s">
        <v>1030</v>
      </c>
      <c r="G113" s="50" t="s">
        <v>554</v>
      </c>
      <c r="H113" s="50" t="s">
        <v>553</v>
      </c>
      <c r="I113" s="50" t="s">
        <v>552</v>
      </c>
      <c r="J113" s="50" t="s">
        <v>551</v>
      </c>
      <c r="K113" s="46"/>
      <c r="L113" s="46"/>
      <c r="M113" s="46"/>
      <c r="N113" s="46"/>
    </row>
    <row r="114" spans="1:14" ht="30" customHeight="1">
      <c r="B114" s="43" t="str">
        <f t="shared" si="3"/>
        <v/>
      </c>
      <c r="C114" s="43" t="str">
        <f t="shared" si="4"/>
        <v/>
      </c>
      <c r="D114" s="43" t="str">
        <f t="shared" si="5"/>
        <v/>
      </c>
      <c r="E114" s="304" t="s">
        <v>1029</v>
      </c>
      <c r="F114" s="305"/>
      <c r="G114" s="305"/>
      <c r="H114" s="305"/>
      <c r="I114" s="305"/>
      <c r="J114" s="305"/>
      <c r="K114" s="305"/>
      <c r="L114" s="305"/>
      <c r="M114" s="305"/>
      <c r="N114" s="306"/>
    </row>
    <row r="115" spans="1:14" ht="30" customHeight="1">
      <c r="A115" s="43">
        <v>96</v>
      </c>
      <c r="B115" s="43" t="str">
        <f t="shared" si="3"/>
        <v/>
      </c>
      <c r="C115" s="43" t="str">
        <f t="shared" si="4"/>
        <v>（６５）</v>
      </c>
      <c r="D115" s="43">
        <f t="shared" si="5"/>
        <v>96</v>
      </c>
      <c r="E115" s="49" t="s">
        <v>1028</v>
      </c>
      <c r="F115" s="48" t="s">
        <v>1027</v>
      </c>
      <c r="G115" s="50" t="s">
        <v>1018</v>
      </c>
      <c r="H115" s="50" t="s">
        <v>1012</v>
      </c>
      <c r="I115" s="50" t="s">
        <v>1017</v>
      </c>
      <c r="J115" s="50" t="s">
        <v>1016</v>
      </c>
      <c r="K115" s="46"/>
      <c r="L115" s="46"/>
      <c r="M115" s="46"/>
      <c r="N115" s="46"/>
    </row>
    <row r="116" spans="1:14" ht="30" customHeight="1">
      <c r="A116" s="43">
        <v>97</v>
      </c>
      <c r="B116" s="43" t="str">
        <f t="shared" si="3"/>
        <v/>
      </c>
      <c r="C116" s="43" t="str">
        <f t="shared" si="4"/>
        <v>（６６）</v>
      </c>
      <c r="D116" s="43">
        <f t="shared" si="5"/>
        <v>97</v>
      </c>
      <c r="E116" s="49" t="s">
        <v>1026</v>
      </c>
      <c r="F116" s="48" t="s">
        <v>1025</v>
      </c>
      <c r="G116" s="50" t="s">
        <v>1013</v>
      </c>
      <c r="H116" s="50" t="s">
        <v>1012</v>
      </c>
      <c r="I116" s="50" t="s">
        <v>1011</v>
      </c>
      <c r="J116" s="50" t="s">
        <v>1010</v>
      </c>
      <c r="K116" s="46"/>
      <c r="L116" s="46"/>
      <c r="M116" s="46"/>
      <c r="N116" s="46"/>
    </row>
    <row r="117" spans="1:14" ht="30" customHeight="1">
      <c r="A117" s="43">
        <v>98</v>
      </c>
      <c r="B117" s="43" t="str">
        <f t="shared" si="3"/>
        <v/>
      </c>
      <c r="C117" s="43" t="str">
        <f t="shared" si="4"/>
        <v>（６７）</v>
      </c>
      <c r="D117" s="43">
        <f t="shared" si="5"/>
        <v>98</v>
      </c>
      <c r="E117" s="49" t="s">
        <v>1024</v>
      </c>
      <c r="F117" s="48" t="s">
        <v>1023</v>
      </c>
      <c r="G117" s="50" t="s">
        <v>1018</v>
      </c>
      <c r="H117" s="50" t="s">
        <v>1012</v>
      </c>
      <c r="I117" s="50" t="s">
        <v>1017</v>
      </c>
      <c r="J117" s="50" t="s">
        <v>1016</v>
      </c>
      <c r="K117" s="46"/>
      <c r="L117" s="46"/>
      <c r="M117" s="46"/>
      <c r="N117" s="46"/>
    </row>
    <row r="118" spans="1:14" ht="30" customHeight="1">
      <c r="A118" s="43">
        <v>99</v>
      </c>
      <c r="B118" s="43" t="str">
        <f t="shared" si="3"/>
        <v/>
      </c>
      <c r="C118" s="43" t="str">
        <f t="shared" si="4"/>
        <v>（６８）</v>
      </c>
      <c r="D118" s="43">
        <f t="shared" si="5"/>
        <v>99</v>
      </c>
      <c r="E118" s="49" t="s">
        <v>1022</v>
      </c>
      <c r="F118" s="48" t="s">
        <v>1021</v>
      </c>
      <c r="G118" s="50" t="s">
        <v>1013</v>
      </c>
      <c r="H118" s="50" t="s">
        <v>1012</v>
      </c>
      <c r="I118" s="50" t="s">
        <v>1011</v>
      </c>
      <c r="J118" s="50" t="s">
        <v>1010</v>
      </c>
      <c r="K118" s="46"/>
      <c r="L118" s="46"/>
      <c r="M118" s="46"/>
      <c r="N118" s="46"/>
    </row>
    <row r="119" spans="1:14" ht="30" customHeight="1">
      <c r="A119" s="43">
        <v>100</v>
      </c>
      <c r="B119" s="43" t="str">
        <f t="shared" si="3"/>
        <v/>
      </c>
      <c r="C119" s="43" t="str">
        <f t="shared" si="4"/>
        <v>（６９）</v>
      </c>
      <c r="D119" s="43">
        <f t="shared" si="5"/>
        <v>100</v>
      </c>
      <c r="E119" s="49" t="s">
        <v>1020</v>
      </c>
      <c r="F119" s="48" t="s">
        <v>1019</v>
      </c>
      <c r="G119" s="50" t="s">
        <v>1018</v>
      </c>
      <c r="H119" s="50" t="s">
        <v>1012</v>
      </c>
      <c r="I119" s="50" t="s">
        <v>1017</v>
      </c>
      <c r="J119" s="50" t="s">
        <v>1016</v>
      </c>
      <c r="K119" s="83"/>
      <c r="L119" s="83"/>
      <c r="M119" s="83"/>
      <c r="N119" s="82"/>
    </row>
    <row r="120" spans="1:14" ht="30" customHeight="1">
      <c r="A120" s="43">
        <v>101</v>
      </c>
      <c r="B120" s="43" t="str">
        <f t="shared" si="3"/>
        <v/>
      </c>
      <c r="C120" s="43" t="str">
        <f t="shared" si="4"/>
        <v>（７０）</v>
      </c>
      <c r="D120" s="43">
        <f t="shared" si="5"/>
        <v>101</v>
      </c>
      <c r="E120" s="49" t="s">
        <v>1015</v>
      </c>
      <c r="F120" s="48" t="s">
        <v>1014</v>
      </c>
      <c r="G120" s="50" t="s">
        <v>1013</v>
      </c>
      <c r="H120" s="50" t="s">
        <v>1012</v>
      </c>
      <c r="I120" s="50" t="s">
        <v>1011</v>
      </c>
      <c r="J120" s="50" t="s">
        <v>1010</v>
      </c>
      <c r="K120" s="83"/>
      <c r="L120" s="83"/>
      <c r="M120" s="83"/>
      <c r="N120" s="82"/>
    </row>
    <row r="121" spans="1:14" ht="30" customHeight="1">
      <c r="B121" s="43" t="str">
        <f t="shared" si="3"/>
        <v/>
      </c>
      <c r="C121" s="43" t="str">
        <f t="shared" si="4"/>
        <v/>
      </c>
      <c r="D121" s="43" t="str">
        <f t="shared" si="5"/>
        <v/>
      </c>
      <c r="E121" s="304" t="s">
        <v>1009</v>
      </c>
      <c r="F121" s="305"/>
      <c r="G121" s="305"/>
      <c r="H121" s="305"/>
      <c r="I121" s="305"/>
      <c r="J121" s="305"/>
      <c r="K121" s="305"/>
      <c r="L121" s="305"/>
      <c r="M121" s="305"/>
      <c r="N121" s="306"/>
    </row>
    <row r="122" spans="1:14" ht="30" customHeight="1">
      <c r="A122" s="43">
        <v>102</v>
      </c>
      <c r="B122" s="43" t="str">
        <f t="shared" si="3"/>
        <v/>
      </c>
      <c r="C122" s="43" t="str">
        <f t="shared" si="4"/>
        <v>（７１）</v>
      </c>
      <c r="D122" s="43">
        <f t="shared" si="5"/>
        <v>102</v>
      </c>
      <c r="E122" s="49" t="s">
        <v>1008</v>
      </c>
      <c r="F122" s="48" t="s">
        <v>1007</v>
      </c>
      <c r="G122" s="91" t="s">
        <v>577</v>
      </c>
      <c r="H122" s="46"/>
      <c r="I122" s="46"/>
      <c r="J122" s="46"/>
      <c r="K122" s="46"/>
      <c r="L122" s="46"/>
      <c r="M122" s="46"/>
      <c r="N122" s="46"/>
    </row>
  </sheetData>
  <mergeCells count="11">
    <mergeCell ref="E68:N68"/>
    <mergeCell ref="E38:N38"/>
    <mergeCell ref="G5:N5"/>
    <mergeCell ref="E5:E6"/>
    <mergeCell ref="F5:F6"/>
    <mergeCell ref="E121:N121"/>
    <mergeCell ref="E81:N81"/>
    <mergeCell ref="E87:N87"/>
    <mergeCell ref="E100:N100"/>
    <mergeCell ref="E114:N114"/>
    <mergeCell ref="E96:N96"/>
  </mergeCells>
  <phoneticPr fontId="3"/>
  <pageMargins left="0.70866141732283472" right="0.70866141732283472" top="0.74803149606299213" bottom="0.74803149606299213" header="0.31496062992125984" footer="0.31496062992125984"/>
  <pageSetup paperSize="9" scale="51" fitToHeight="0"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4"/>
  <sheetViews>
    <sheetView zoomScaleNormal="100" workbookViewId="0"/>
  </sheetViews>
  <sheetFormatPr baseColWidth="10" defaultColWidth="9" defaultRowHeight="30" customHeight="1"/>
  <cols>
    <col min="1" max="4" width="9" style="43"/>
    <col min="5" max="5" width="9" style="44" customWidth="1"/>
    <col min="6" max="6" width="70.6640625" style="44" customWidth="1"/>
    <col min="7" max="14" width="9" style="43"/>
    <col min="15" max="15" width="10.6640625" style="43" customWidth="1"/>
    <col min="16" max="16384" width="9" style="43"/>
  </cols>
  <sheetData>
    <row r="1" spans="1:17" s="76" customFormat="1" ht="19">
      <c r="A1" s="81" t="s">
        <v>576</v>
      </c>
      <c r="B1" s="81"/>
      <c r="C1" s="81"/>
      <c r="D1" s="81"/>
      <c r="E1" s="79"/>
      <c r="F1" s="79"/>
      <c r="G1" s="78"/>
      <c r="H1" s="78"/>
      <c r="I1" s="78"/>
      <c r="J1" s="78"/>
      <c r="K1" s="77"/>
      <c r="L1" s="77"/>
      <c r="M1" s="77"/>
      <c r="N1" s="77"/>
    </row>
    <row r="2" spans="1:17" s="76" customFormat="1" ht="22">
      <c r="A2" s="80" t="s">
        <v>575</v>
      </c>
      <c r="B2" s="80"/>
      <c r="C2" s="80"/>
      <c r="D2" s="80"/>
      <c r="E2" s="79"/>
      <c r="F2" s="79"/>
      <c r="G2" s="78"/>
      <c r="H2" s="78"/>
      <c r="I2" s="78"/>
      <c r="J2" s="78"/>
      <c r="K2" s="77"/>
      <c r="L2" s="77"/>
      <c r="M2" s="77"/>
      <c r="N2" s="77"/>
    </row>
    <row r="3" spans="1:17" s="72" customFormat="1" ht="19">
      <c r="A3" s="74"/>
      <c r="B3" s="74"/>
      <c r="C3" s="74"/>
      <c r="D3" s="74"/>
      <c r="E3" s="75" t="s">
        <v>574</v>
      </c>
      <c r="F3" s="75"/>
      <c r="G3" s="74"/>
      <c r="H3" s="74"/>
      <c r="I3" s="74"/>
      <c r="J3" s="74"/>
      <c r="K3" s="73"/>
      <c r="L3" s="73"/>
      <c r="M3" s="73"/>
      <c r="N3" s="73"/>
    </row>
    <row r="4" spans="1:17" ht="30" customHeight="1">
      <c r="F4" s="71"/>
    </row>
    <row r="5" spans="1:17" ht="30" customHeight="1">
      <c r="E5" s="314" t="s">
        <v>573</v>
      </c>
      <c r="F5" s="314" t="s">
        <v>572</v>
      </c>
      <c r="G5" s="313" t="s">
        <v>571</v>
      </c>
      <c r="H5" s="313"/>
      <c r="I5" s="313"/>
      <c r="J5" s="313"/>
      <c r="K5" s="313"/>
      <c r="L5" s="313"/>
      <c r="M5" s="313"/>
      <c r="N5" s="313"/>
      <c r="O5" s="70" t="s">
        <v>570</v>
      </c>
    </row>
    <row r="6" spans="1:17" ht="30" customHeight="1">
      <c r="E6" s="315"/>
      <c r="F6" s="315"/>
      <c r="G6" s="69" t="s">
        <v>569</v>
      </c>
      <c r="H6" s="69" t="s">
        <v>568</v>
      </c>
      <c r="I6" s="69" t="s">
        <v>567</v>
      </c>
      <c r="J6" s="69" t="s">
        <v>566</v>
      </c>
      <c r="K6" s="69" t="s">
        <v>565</v>
      </c>
      <c r="L6" s="69" t="s">
        <v>564</v>
      </c>
      <c r="M6" s="69" t="s">
        <v>563</v>
      </c>
      <c r="N6" s="69" t="s">
        <v>562</v>
      </c>
    </row>
    <row r="7" spans="1:17" s="45" customFormat="1" ht="40" customHeight="1">
      <c r="E7" s="68" t="s">
        <v>561</v>
      </c>
      <c r="F7" s="67"/>
      <c r="G7" s="66"/>
      <c r="H7" s="66"/>
      <c r="I7" s="66"/>
      <c r="J7" s="66"/>
      <c r="K7" s="66"/>
      <c r="L7" s="66"/>
      <c r="M7" s="66"/>
      <c r="N7" s="65"/>
    </row>
    <row r="8" spans="1:17" ht="30" customHeight="1">
      <c r="B8" s="43" t="str">
        <f t="shared" ref="B8:B39" si="0">IF(A8&lt;&gt;"",B7,IF(ISERROR(FIND("　",E8)),E8,""))</f>
        <v>（１）</v>
      </c>
      <c r="C8" s="43" t="str">
        <f t="shared" ref="C8:C39" si="1">IF(A8&lt;&gt;"", B8&amp;E8, "")</f>
        <v/>
      </c>
      <c r="D8" s="43" t="str">
        <f>IF(A8=0,"",A8)</f>
        <v/>
      </c>
      <c r="E8" s="49" t="s">
        <v>560</v>
      </c>
      <c r="F8" s="60" t="s">
        <v>559</v>
      </c>
      <c r="G8" s="46"/>
      <c r="H8" s="46"/>
      <c r="I8" s="46"/>
      <c r="J8" s="46"/>
      <c r="K8" s="46"/>
      <c r="L8" s="46"/>
      <c r="M8" s="46"/>
      <c r="N8" s="46"/>
      <c r="P8" s="45"/>
      <c r="Q8" s="45"/>
    </row>
    <row r="9" spans="1:17" ht="30" customHeight="1">
      <c r="A9" s="43">
        <v>1</v>
      </c>
      <c r="B9" s="43" t="str">
        <f t="shared" si="0"/>
        <v>（１）</v>
      </c>
      <c r="C9" s="43" t="str">
        <f t="shared" si="1"/>
        <v>（１）ア</v>
      </c>
      <c r="D9" s="43">
        <f t="shared" ref="D9:D72" si="2">IF(A9=0,"",A9)</f>
        <v>1</v>
      </c>
      <c r="E9" s="64" t="s">
        <v>547</v>
      </c>
      <c r="F9" s="48" t="s">
        <v>558</v>
      </c>
      <c r="G9" s="50" t="s">
        <v>554</v>
      </c>
      <c r="H9" s="50" t="s">
        <v>553</v>
      </c>
      <c r="I9" s="50" t="s">
        <v>552</v>
      </c>
      <c r="J9" s="50" t="s">
        <v>551</v>
      </c>
      <c r="K9" s="46"/>
      <c r="L9" s="46"/>
      <c r="M9" s="46"/>
      <c r="N9" s="46"/>
      <c r="P9" s="45"/>
      <c r="Q9" s="45"/>
    </row>
    <row r="10" spans="1:17" ht="30" customHeight="1">
      <c r="A10" s="43">
        <v>2</v>
      </c>
      <c r="B10" s="43" t="str">
        <f t="shared" si="0"/>
        <v>（１）</v>
      </c>
      <c r="C10" s="43" t="str">
        <f t="shared" si="1"/>
        <v>（１）イ</v>
      </c>
      <c r="D10" s="43">
        <f t="shared" si="2"/>
        <v>2</v>
      </c>
      <c r="E10" s="64" t="s">
        <v>545</v>
      </c>
      <c r="F10" s="48" t="s">
        <v>557</v>
      </c>
      <c r="G10" s="50" t="s">
        <v>554</v>
      </c>
      <c r="H10" s="50" t="s">
        <v>553</v>
      </c>
      <c r="I10" s="50" t="s">
        <v>552</v>
      </c>
      <c r="J10" s="50" t="s">
        <v>551</v>
      </c>
      <c r="K10" s="46"/>
      <c r="L10" s="46"/>
      <c r="M10" s="46"/>
      <c r="N10" s="46"/>
      <c r="P10" s="45"/>
      <c r="Q10" s="45"/>
    </row>
    <row r="11" spans="1:17" ht="30" customHeight="1">
      <c r="A11" s="43">
        <v>3</v>
      </c>
      <c r="B11" s="43" t="str">
        <f t="shared" si="0"/>
        <v>（１）</v>
      </c>
      <c r="C11" s="43" t="str">
        <f t="shared" si="1"/>
        <v>（１）ウ</v>
      </c>
      <c r="D11" s="43">
        <f t="shared" si="2"/>
        <v>3</v>
      </c>
      <c r="E11" s="64" t="s">
        <v>543</v>
      </c>
      <c r="F11" s="48" t="s">
        <v>556</v>
      </c>
      <c r="G11" s="50" t="s">
        <v>554</v>
      </c>
      <c r="H11" s="50" t="s">
        <v>553</v>
      </c>
      <c r="I11" s="50" t="s">
        <v>552</v>
      </c>
      <c r="J11" s="50" t="s">
        <v>551</v>
      </c>
      <c r="K11" s="46"/>
      <c r="L11" s="46"/>
      <c r="M11" s="46"/>
      <c r="N11" s="46"/>
      <c r="P11" s="45"/>
      <c r="Q11" s="45"/>
    </row>
    <row r="12" spans="1:17" ht="30" customHeight="1">
      <c r="A12" s="43">
        <v>4</v>
      </c>
      <c r="B12" s="43" t="str">
        <f t="shared" si="0"/>
        <v>（１）</v>
      </c>
      <c r="C12" s="43" t="str">
        <f t="shared" si="1"/>
        <v>（１）エ</v>
      </c>
      <c r="D12" s="43">
        <f t="shared" si="2"/>
        <v>4</v>
      </c>
      <c r="E12" s="64" t="s">
        <v>541</v>
      </c>
      <c r="F12" s="48" t="s">
        <v>555</v>
      </c>
      <c r="G12" s="50" t="s">
        <v>554</v>
      </c>
      <c r="H12" s="50" t="s">
        <v>553</v>
      </c>
      <c r="I12" s="50" t="s">
        <v>552</v>
      </c>
      <c r="J12" s="50" t="s">
        <v>551</v>
      </c>
      <c r="K12" s="46"/>
      <c r="L12" s="46"/>
      <c r="M12" s="46"/>
      <c r="N12" s="46"/>
      <c r="P12" s="45"/>
      <c r="Q12" s="45"/>
    </row>
    <row r="13" spans="1:17" ht="40" customHeight="1">
      <c r="B13" s="43" t="str">
        <f t="shared" si="0"/>
        <v/>
      </c>
      <c r="C13" s="43" t="str">
        <f t="shared" si="1"/>
        <v/>
      </c>
      <c r="D13" s="43" t="str">
        <f t="shared" si="2"/>
        <v/>
      </c>
      <c r="E13" s="63" t="s">
        <v>550</v>
      </c>
      <c r="F13" s="62"/>
      <c r="G13" s="62"/>
      <c r="H13" s="62"/>
      <c r="I13" s="62"/>
      <c r="J13" s="62"/>
      <c r="K13" s="62"/>
      <c r="L13" s="62"/>
      <c r="M13" s="62"/>
      <c r="N13" s="61"/>
      <c r="P13" s="45"/>
      <c r="Q13" s="45"/>
    </row>
    <row r="14" spans="1:17" ht="40" customHeight="1">
      <c r="B14" s="43" t="str">
        <f t="shared" si="0"/>
        <v>（２）</v>
      </c>
      <c r="C14" s="43" t="str">
        <f t="shared" si="1"/>
        <v/>
      </c>
      <c r="D14" s="43" t="str">
        <f t="shared" si="2"/>
        <v/>
      </c>
      <c r="E14" s="49" t="s">
        <v>549</v>
      </c>
      <c r="F14" s="60" t="s">
        <v>548</v>
      </c>
      <c r="G14" s="46"/>
      <c r="H14" s="46"/>
      <c r="I14" s="46"/>
      <c r="J14" s="46"/>
      <c r="K14" s="46"/>
      <c r="L14" s="46"/>
      <c r="M14" s="46"/>
      <c r="N14" s="46"/>
      <c r="P14" s="45"/>
      <c r="Q14" s="45"/>
    </row>
    <row r="15" spans="1:17" ht="30" customHeight="1">
      <c r="A15" s="43">
        <v>5</v>
      </c>
      <c r="B15" s="43" t="str">
        <f t="shared" si="0"/>
        <v>（２）</v>
      </c>
      <c r="C15" s="43" t="str">
        <f t="shared" si="1"/>
        <v>（２）ア</v>
      </c>
      <c r="D15" s="43">
        <f t="shared" si="2"/>
        <v>5</v>
      </c>
      <c r="E15" s="49" t="s">
        <v>547</v>
      </c>
      <c r="F15" s="48" t="s">
        <v>546</v>
      </c>
      <c r="G15" s="50" t="s">
        <v>499</v>
      </c>
      <c r="H15" s="50" t="s">
        <v>498</v>
      </c>
      <c r="I15" s="50" t="s">
        <v>497</v>
      </c>
      <c r="J15" s="50" t="s">
        <v>496</v>
      </c>
      <c r="K15" s="50" t="s">
        <v>495</v>
      </c>
      <c r="L15" s="58"/>
      <c r="M15" s="46"/>
      <c r="N15" s="46"/>
      <c r="P15" s="45"/>
      <c r="Q15" s="45"/>
    </row>
    <row r="16" spans="1:17" ht="30" customHeight="1">
      <c r="A16" s="43">
        <v>6</v>
      </c>
      <c r="B16" s="43" t="str">
        <f t="shared" si="0"/>
        <v>（２）</v>
      </c>
      <c r="C16" s="43" t="str">
        <f t="shared" si="1"/>
        <v>（２）イ</v>
      </c>
      <c r="D16" s="43">
        <f t="shared" si="2"/>
        <v>6</v>
      </c>
      <c r="E16" s="49" t="s">
        <v>545</v>
      </c>
      <c r="F16" s="48" t="s">
        <v>544</v>
      </c>
      <c r="G16" s="50" t="s">
        <v>499</v>
      </c>
      <c r="H16" s="50" t="s">
        <v>498</v>
      </c>
      <c r="I16" s="50" t="s">
        <v>497</v>
      </c>
      <c r="J16" s="50" t="s">
        <v>496</v>
      </c>
      <c r="K16" s="50" t="s">
        <v>495</v>
      </c>
      <c r="L16" s="58"/>
      <c r="M16" s="46"/>
      <c r="N16" s="46"/>
      <c r="P16" s="45"/>
      <c r="Q16" s="45"/>
    </row>
    <row r="17" spans="1:17" ht="30" customHeight="1">
      <c r="A17" s="43">
        <v>7</v>
      </c>
      <c r="B17" s="43" t="str">
        <f t="shared" si="0"/>
        <v>（２）</v>
      </c>
      <c r="C17" s="43" t="str">
        <f t="shared" si="1"/>
        <v>（２）ウ</v>
      </c>
      <c r="D17" s="43">
        <f t="shared" si="2"/>
        <v>7</v>
      </c>
      <c r="E17" s="49" t="s">
        <v>543</v>
      </c>
      <c r="F17" s="48" t="s">
        <v>542</v>
      </c>
      <c r="G17" s="50" t="s">
        <v>499</v>
      </c>
      <c r="H17" s="50" t="s">
        <v>498</v>
      </c>
      <c r="I17" s="50" t="s">
        <v>497</v>
      </c>
      <c r="J17" s="50" t="s">
        <v>496</v>
      </c>
      <c r="K17" s="50" t="s">
        <v>495</v>
      </c>
      <c r="L17" s="58"/>
      <c r="M17" s="46"/>
      <c r="N17" s="46"/>
      <c r="P17" s="45"/>
      <c r="Q17" s="45"/>
    </row>
    <row r="18" spans="1:17" ht="30" customHeight="1">
      <c r="A18" s="43">
        <v>8</v>
      </c>
      <c r="B18" s="43" t="str">
        <f t="shared" si="0"/>
        <v>（２）</v>
      </c>
      <c r="C18" s="43" t="str">
        <f t="shared" si="1"/>
        <v>（２）エ</v>
      </c>
      <c r="D18" s="43">
        <f t="shared" si="2"/>
        <v>8</v>
      </c>
      <c r="E18" s="49" t="s">
        <v>541</v>
      </c>
      <c r="F18" s="48" t="s">
        <v>540</v>
      </c>
      <c r="G18" s="50" t="s">
        <v>499</v>
      </c>
      <c r="H18" s="50" t="s">
        <v>498</v>
      </c>
      <c r="I18" s="50" t="s">
        <v>497</v>
      </c>
      <c r="J18" s="50" t="s">
        <v>496</v>
      </c>
      <c r="K18" s="50" t="s">
        <v>495</v>
      </c>
      <c r="L18" s="58"/>
      <c r="M18" s="46"/>
      <c r="N18" s="46"/>
      <c r="P18" s="45"/>
      <c r="Q18" s="45"/>
    </row>
    <row r="19" spans="1:17" ht="30" customHeight="1">
      <c r="A19" s="43">
        <v>9</v>
      </c>
      <c r="B19" s="43" t="str">
        <f t="shared" si="0"/>
        <v>（２）</v>
      </c>
      <c r="C19" s="43" t="str">
        <f t="shared" si="1"/>
        <v>（２）オ</v>
      </c>
      <c r="D19" s="43">
        <f t="shared" si="2"/>
        <v>9</v>
      </c>
      <c r="E19" s="49" t="s">
        <v>539</v>
      </c>
      <c r="F19" s="48" t="s">
        <v>538</v>
      </c>
      <c r="G19" s="50" t="s">
        <v>499</v>
      </c>
      <c r="H19" s="50" t="s">
        <v>498</v>
      </c>
      <c r="I19" s="50" t="s">
        <v>497</v>
      </c>
      <c r="J19" s="50" t="s">
        <v>496</v>
      </c>
      <c r="K19" s="50" t="s">
        <v>495</v>
      </c>
      <c r="L19" s="58"/>
      <c r="M19" s="46"/>
      <c r="N19" s="46"/>
      <c r="P19" s="45"/>
      <c r="Q19" s="45"/>
    </row>
    <row r="20" spans="1:17" ht="30" customHeight="1">
      <c r="A20" s="43">
        <v>10</v>
      </c>
      <c r="B20" s="43" t="str">
        <f t="shared" si="0"/>
        <v>（２）</v>
      </c>
      <c r="C20" s="43" t="str">
        <f t="shared" si="1"/>
        <v>（２）カ</v>
      </c>
      <c r="D20" s="43">
        <f t="shared" si="2"/>
        <v>10</v>
      </c>
      <c r="E20" s="49" t="s">
        <v>537</v>
      </c>
      <c r="F20" s="59" t="s">
        <v>536</v>
      </c>
      <c r="G20" s="50" t="s">
        <v>499</v>
      </c>
      <c r="H20" s="50" t="s">
        <v>498</v>
      </c>
      <c r="I20" s="50" t="s">
        <v>497</v>
      </c>
      <c r="J20" s="50" t="s">
        <v>496</v>
      </c>
      <c r="K20" s="50" t="s">
        <v>495</v>
      </c>
      <c r="L20" s="58"/>
      <c r="M20" s="46"/>
      <c r="N20" s="46"/>
      <c r="P20" s="45"/>
      <c r="Q20" s="45"/>
    </row>
    <row r="21" spans="1:17" ht="30" customHeight="1">
      <c r="A21" s="43">
        <v>11</v>
      </c>
      <c r="B21" s="43" t="str">
        <f t="shared" si="0"/>
        <v>（２）</v>
      </c>
      <c r="C21" s="43" t="str">
        <f t="shared" si="1"/>
        <v>（２）キ</v>
      </c>
      <c r="D21" s="43">
        <f t="shared" si="2"/>
        <v>11</v>
      </c>
      <c r="E21" s="49" t="s">
        <v>535</v>
      </c>
      <c r="F21" s="48" t="s">
        <v>534</v>
      </c>
      <c r="G21" s="50" t="s">
        <v>499</v>
      </c>
      <c r="H21" s="50" t="s">
        <v>498</v>
      </c>
      <c r="I21" s="50" t="s">
        <v>497</v>
      </c>
      <c r="J21" s="50" t="s">
        <v>496</v>
      </c>
      <c r="K21" s="50" t="s">
        <v>495</v>
      </c>
      <c r="L21" s="58"/>
      <c r="M21" s="46"/>
      <c r="N21" s="46"/>
      <c r="P21" s="45"/>
      <c r="Q21" s="45"/>
    </row>
    <row r="22" spans="1:17" ht="30" customHeight="1">
      <c r="A22" s="43">
        <v>12</v>
      </c>
      <c r="B22" s="43" t="str">
        <f t="shared" si="0"/>
        <v>（２）</v>
      </c>
      <c r="C22" s="43" t="str">
        <f t="shared" si="1"/>
        <v>（２）ク</v>
      </c>
      <c r="D22" s="43">
        <f t="shared" si="2"/>
        <v>12</v>
      </c>
      <c r="E22" s="49" t="s">
        <v>533</v>
      </c>
      <c r="F22" s="48" t="s">
        <v>532</v>
      </c>
      <c r="G22" s="50" t="s">
        <v>499</v>
      </c>
      <c r="H22" s="50" t="s">
        <v>498</v>
      </c>
      <c r="I22" s="50" t="s">
        <v>497</v>
      </c>
      <c r="J22" s="50" t="s">
        <v>496</v>
      </c>
      <c r="K22" s="50" t="s">
        <v>495</v>
      </c>
      <c r="L22" s="58"/>
      <c r="M22" s="46"/>
      <c r="N22" s="46"/>
      <c r="P22" s="45"/>
      <c r="Q22" s="45"/>
    </row>
    <row r="23" spans="1:17" ht="30" customHeight="1">
      <c r="A23" s="43">
        <v>13</v>
      </c>
      <c r="B23" s="43" t="str">
        <f t="shared" si="0"/>
        <v>（２）</v>
      </c>
      <c r="C23" s="43" t="str">
        <f t="shared" si="1"/>
        <v>（２）ケ</v>
      </c>
      <c r="D23" s="43">
        <f t="shared" si="2"/>
        <v>13</v>
      </c>
      <c r="E23" s="49" t="s">
        <v>531</v>
      </c>
      <c r="F23" s="48" t="s">
        <v>530</v>
      </c>
      <c r="G23" s="50" t="s">
        <v>499</v>
      </c>
      <c r="H23" s="50" t="s">
        <v>498</v>
      </c>
      <c r="I23" s="50" t="s">
        <v>497</v>
      </c>
      <c r="J23" s="50" t="s">
        <v>496</v>
      </c>
      <c r="K23" s="50" t="s">
        <v>495</v>
      </c>
      <c r="L23" s="58"/>
      <c r="M23" s="46"/>
      <c r="N23" s="46"/>
      <c r="P23" s="45"/>
      <c r="Q23" s="45"/>
    </row>
    <row r="24" spans="1:17" ht="30" customHeight="1">
      <c r="A24" s="43">
        <v>14</v>
      </c>
      <c r="B24" s="43" t="str">
        <f t="shared" si="0"/>
        <v>（２）</v>
      </c>
      <c r="C24" s="43" t="str">
        <f t="shared" si="1"/>
        <v>（２）コ</v>
      </c>
      <c r="D24" s="43">
        <f t="shared" si="2"/>
        <v>14</v>
      </c>
      <c r="E24" s="49" t="s">
        <v>529</v>
      </c>
      <c r="F24" s="48" t="s">
        <v>528</v>
      </c>
      <c r="G24" s="50" t="s">
        <v>499</v>
      </c>
      <c r="H24" s="50" t="s">
        <v>498</v>
      </c>
      <c r="I24" s="50" t="s">
        <v>497</v>
      </c>
      <c r="J24" s="50" t="s">
        <v>496</v>
      </c>
      <c r="K24" s="50" t="s">
        <v>495</v>
      </c>
      <c r="L24" s="58"/>
      <c r="M24" s="46"/>
      <c r="N24" s="46"/>
      <c r="P24" s="45"/>
      <c r="Q24" s="45"/>
    </row>
    <row r="25" spans="1:17" ht="30" customHeight="1">
      <c r="A25" s="43">
        <v>15</v>
      </c>
      <c r="B25" s="43" t="str">
        <f t="shared" si="0"/>
        <v>（２）</v>
      </c>
      <c r="C25" s="43" t="str">
        <f t="shared" si="1"/>
        <v>（２）サ</v>
      </c>
      <c r="D25" s="43">
        <f t="shared" si="2"/>
        <v>15</v>
      </c>
      <c r="E25" s="49" t="s">
        <v>527</v>
      </c>
      <c r="F25" s="48" t="s">
        <v>526</v>
      </c>
      <c r="G25" s="50" t="s">
        <v>499</v>
      </c>
      <c r="H25" s="50" t="s">
        <v>498</v>
      </c>
      <c r="I25" s="50" t="s">
        <v>497</v>
      </c>
      <c r="J25" s="50" t="s">
        <v>496</v>
      </c>
      <c r="K25" s="50" t="s">
        <v>495</v>
      </c>
      <c r="L25" s="58"/>
      <c r="M25" s="46"/>
      <c r="N25" s="46"/>
      <c r="P25" s="45"/>
      <c r="Q25" s="45"/>
    </row>
    <row r="26" spans="1:17" ht="30" customHeight="1">
      <c r="A26" s="43">
        <v>16</v>
      </c>
      <c r="B26" s="43" t="str">
        <f t="shared" si="0"/>
        <v>（２）</v>
      </c>
      <c r="C26" s="43" t="str">
        <f t="shared" si="1"/>
        <v>（２）シ</v>
      </c>
      <c r="D26" s="43">
        <f t="shared" si="2"/>
        <v>16</v>
      </c>
      <c r="E26" s="49" t="s">
        <v>525</v>
      </c>
      <c r="F26" s="48" t="s">
        <v>524</v>
      </c>
      <c r="G26" s="50" t="s">
        <v>499</v>
      </c>
      <c r="H26" s="50" t="s">
        <v>498</v>
      </c>
      <c r="I26" s="50" t="s">
        <v>497</v>
      </c>
      <c r="J26" s="50" t="s">
        <v>496</v>
      </c>
      <c r="K26" s="50" t="s">
        <v>495</v>
      </c>
      <c r="L26" s="58"/>
      <c r="M26" s="46"/>
      <c r="N26" s="46"/>
      <c r="P26" s="45"/>
      <c r="Q26" s="45"/>
    </row>
    <row r="27" spans="1:17" ht="30" customHeight="1">
      <c r="A27" s="43">
        <v>17</v>
      </c>
      <c r="B27" s="43" t="str">
        <f t="shared" si="0"/>
        <v>（２）</v>
      </c>
      <c r="C27" s="43" t="str">
        <f t="shared" si="1"/>
        <v>（２）ス</v>
      </c>
      <c r="D27" s="43">
        <f t="shared" si="2"/>
        <v>17</v>
      </c>
      <c r="E27" s="49" t="s">
        <v>523</v>
      </c>
      <c r="F27" s="48" t="s">
        <v>522</v>
      </c>
      <c r="G27" s="50" t="s">
        <v>499</v>
      </c>
      <c r="H27" s="50" t="s">
        <v>498</v>
      </c>
      <c r="I27" s="50" t="s">
        <v>497</v>
      </c>
      <c r="J27" s="50" t="s">
        <v>496</v>
      </c>
      <c r="K27" s="50" t="s">
        <v>495</v>
      </c>
      <c r="L27" s="58"/>
      <c r="M27" s="46"/>
      <c r="N27" s="46"/>
      <c r="P27" s="45"/>
      <c r="Q27" s="45"/>
    </row>
    <row r="28" spans="1:17" ht="30" customHeight="1">
      <c r="A28" s="43">
        <v>18</v>
      </c>
      <c r="B28" s="43" t="str">
        <f t="shared" si="0"/>
        <v>（２）</v>
      </c>
      <c r="C28" s="43" t="str">
        <f t="shared" si="1"/>
        <v>（２）セ</v>
      </c>
      <c r="D28" s="43">
        <f t="shared" si="2"/>
        <v>18</v>
      </c>
      <c r="E28" s="49" t="s">
        <v>521</v>
      </c>
      <c r="F28" s="48" t="s">
        <v>520</v>
      </c>
      <c r="G28" s="50" t="s">
        <v>499</v>
      </c>
      <c r="H28" s="50" t="s">
        <v>498</v>
      </c>
      <c r="I28" s="50" t="s">
        <v>497</v>
      </c>
      <c r="J28" s="50" t="s">
        <v>496</v>
      </c>
      <c r="K28" s="50" t="s">
        <v>495</v>
      </c>
      <c r="L28" s="58"/>
      <c r="M28" s="46"/>
      <c r="N28" s="46"/>
      <c r="P28" s="45"/>
      <c r="Q28" s="45"/>
    </row>
    <row r="29" spans="1:17" ht="30" customHeight="1">
      <c r="A29" s="43">
        <v>19</v>
      </c>
      <c r="B29" s="43" t="str">
        <f t="shared" si="0"/>
        <v>（２）</v>
      </c>
      <c r="C29" s="43" t="str">
        <f t="shared" si="1"/>
        <v>（２）ソ</v>
      </c>
      <c r="D29" s="43">
        <f t="shared" si="2"/>
        <v>19</v>
      </c>
      <c r="E29" s="49" t="s">
        <v>519</v>
      </c>
      <c r="F29" s="48" t="s">
        <v>518</v>
      </c>
      <c r="G29" s="50" t="s">
        <v>499</v>
      </c>
      <c r="H29" s="50" t="s">
        <v>498</v>
      </c>
      <c r="I29" s="50" t="s">
        <v>497</v>
      </c>
      <c r="J29" s="50" t="s">
        <v>496</v>
      </c>
      <c r="K29" s="50" t="s">
        <v>495</v>
      </c>
      <c r="L29" s="58"/>
      <c r="M29" s="46"/>
      <c r="N29" s="46"/>
      <c r="P29" s="45"/>
      <c r="Q29" s="45"/>
    </row>
    <row r="30" spans="1:17" ht="30" customHeight="1">
      <c r="A30" s="43">
        <v>20</v>
      </c>
      <c r="B30" s="43" t="str">
        <f t="shared" si="0"/>
        <v>（２）</v>
      </c>
      <c r="C30" s="43" t="str">
        <f t="shared" si="1"/>
        <v>（２）タ</v>
      </c>
      <c r="D30" s="43">
        <f t="shared" si="2"/>
        <v>20</v>
      </c>
      <c r="E30" s="49" t="s">
        <v>517</v>
      </c>
      <c r="F30" s="48" t="s">
        <v>516</v>
      </c>
      <c r="G30" s="50" t="s">
        <v>499</v>
      </c>
      <c r="H30" s="50" t="s">
        <v>498</v>
      </c>
      <c r="I30" s="50" t="s">
        <v>497</v>
      </c>
      <c r="J30" s="50" t="s">
        <v>496</v>
      </c>
      <c r="K30" s="50" t="s">
        <v>495</v>
      </c>
      <c r="L30" s="58"/>
      <c r="M30" s="46"/>
      <c r="N30" s="46"/>
      <c r="P30" s="45"/>
      <c r="Q30" s="45"/>
    </row>
    <row r="31" spans="1:17" ht="30" customHeight="1">
      <c r="A31" s="43">
        <v>21</v>
      </c>
      <c r="B31" s="43" t="str">
        <f t="shared" si="0"/>
        <v>（２）</v>
      </c>
      <c r="C31" s="43" t="str">
        <f t="shared" si="1"/>
        <v>（２）チ</v>
      </c>
      <c r="D31" s="43">
        <f t="shared" si="2"/>
        <v>21</v>
      </c>
      <c r="E31" s="49" t="s">
        <v>515</v>
      </c>
      <c r="F31" s="48" t="s">
        <v>514</v>
      </c>
      <c r="G31" s="50" t="s">
        <v>499</v>
      </c>
      <c r="H31" s="50" t="s">
        <v>498</v>
      </c>
      <c r="I31" s="50" t="s">
        <v>497</v>
      </c>
      <c r="J31" s="50" t="s">
        <v>496</v>
      </c>
      <c r="K31" s="50" t="s">
        <v>495</v>
      </c>
      <c r="L31" s="58"/>
      <c r="M31" s="46"/>
      <c r="N31" s="46"/>
      <c r="P31" s="45"/>
      <c r="Q31" s="45"/>
    </row>
    <row r="32" spans="1:17" ht="30" customHeight="1">
      <c r="A32" s="43">
        <v>22</v>
      </c>
      <c r="B32" s="43" t="str">
        <f t="shared" si="0"/>
        <v>（２）</v>
      </c>
      <c r="C32" s="43" t="str">
        <f t="shared" si="1"/>
        <v>（２）ツ</v>
      </c>
      <c r="D32" s="43">
        <f t="shared" si="2"/>
        <v>22</v>
      </c>
      <c r="E32" s="49" t="s">
        <v>513</v>
      </c>
      <c r="F32" s="48" t="s">
        <v>512</v>
      </c>
      <c r="G32" s="50" t="s">
        <v>499</v>
      </c>
      <c r="H32" s="50" t="s">
        <v>498</v>
      </c>
      <c r="I32" s="50" t="s">
        <v>497</v>
      </c>
      <c r="J32" s="50" t="s">
        <v>496</v>
      </c>
      <c r="K32" s="50" t="s">
        <v>495</v>
      </c>
      <c r="L32" s="58"/>
      <c r="M32" s="46"/>
      <c r="N32" s="46"/>
      <c r="P32" s="45"/>
      <c r="Q32" s="45"/>
    </row>
    <row r="33" spans="1:17" ht="30" customHeight="1">
      <c r="A33" s="43">
        <v>23</v>
      </c>
      <c r="B33" s="43" t="str">
        <f t="shared" si="0"/>
        <v>（２）</v>
      </c>
      <c r="C33" s="43" t="str">
        <f t="shared" si="1"/>
        <v>（２）テ</v>
      </c>
      <c r="D33" s="43">
        <f t="shared" si="2"/>
        <v>23</v>
      </c>
      <c r="E33" s="49" t="s">
        <v>511</v>
      </c>
      <c r="F33" s="48" t="s">
        <v>510</v>
      </c>
      <c r="G33" s="50" t="s">
        <v>499</v>
      </c>
      <c r="H33" s="50" t="s">
        <v>498</v>
      </c>
      <c r="I33" s="50" t="s">
        <v>497</v>
      </c>
      <c r="J33" s="50" t="s">
        <v>496</v>
      </c>
      <c r="K33" s="50" t="s">
        <v>495</v>
      </c>
      <c r="L33" s="58"/>
      <c r="M33" s="46"/>
      <c r="N33" s="46"/>
      <c r="P33" s="45"/>
      <c r="Q33" s="45"/>
    </row>
    <row r="34" spans="1:17" ht="30" customHeight="1">
      <c r="A34" s="43">
        <v>24</v>
      </c>
      <c r="B34" s="43" t="str">
        <f t="shared" si="0"/>
        <v>（２）</v>
      </c>
      <c r="C34" s="43" t="str">
        <f t="shared" si="1"/>
        <v>（２）ト</v>
      </c>
      <c r="D34" s="43">
        <f t="shared" si="2"/>
        <v>24</v>
      </c>
      <c r="E34" s="49" t="s">
        <v>509</v>
      </c>
      <c r="F34" s="48" t="s">
        <v>508</v>
      </c>
      <c r="G34" s="50" t="s">
        <v>499</v>
      </c>
      <c r="H34" s="50" t="s">
        <v>498</v>
      </c>
      <c r="I34" s="50" t="s">
        <v>497</v>
      </c>
      <c r="J34" s="50" t="s">
        <v>496</v>
      </c>
      <c r="K34" s="50" t="s">
        <v>495</v>
      </c>
      <c r="L34" s="58"/>
      <c r="M34" s="46"/>
      <c r="N34" s="46"/>
      <c r="P34" s="45"/>
      <c r="Q34" s="45"/>
    </row>
    <row r="35" spans="1:17" ht="30" customHeight="1">
      <c r="A35" s="43">
        <v>25</v>
      </c>
      <c r="B35" s="43" t="str">
        <f t="shared" si="0"/>
        <v>（２）</v>
      </c>
      <c r="C35" s="43" t="str">
        <f t="shared" si="1"/>
        <v>（２）ナ</v>
      </c>
      <c r="D35" s="43">
        <f t="shared" si="2"/>
        <v>25</v>
      </c>
      <c r="E35" s="49" t="s">
        <v>507</v>
      </c>
      <c r="F35" s="48" t="s">
        <v>506</v>
      </c>
      <c r="G35" s="50" t="s">
        <v>499</v>
      </c>
      <c r="H35" s="50" t="s">
        <v>498</v>
      </c>
      <c r="I35" s="50" t="s">
        <v>497</v>
      </c>
      <c r="J35" s="50" t="s">
        <v>496</v>
      </c>
      <c r="K35" s="50" t="s">
        <v>495</v>
      </c>
      <c r="L35" s="58"/>
      <c r="M35" s="46"/>
      <c r="N35" s="46"/>
      <c r="P35" s="45"/>
      <c r="Q35" s="45"/>
    </row>
    <row r="36" spans="1:17" ht="30" customHeight="1">
      <c r="A36" s="43">
        <v>26</v>
      </c>
      <c r="B36" s="43" t="str">
        <f t="shared" si="0"/>
        <v>（２）</v>
      </c>
      <c r="C36" s="43" t="str">
        <f t="shared" si="1"/>
        <v>（２）ニ</v>
      </c>
      <c r="D36" s="43">
        <f t="shared" si="2"/>
        <v>26</v>
      </c>
      <c r="E36" s="49" t="s">
        <v>505</v>
      </c>
      <c r="F36" s="48" t="s">
        <v>504</v>
      </c>
      <c r="G36" s="50" t="s">
        <v>499</v>
      </c>
      <c r="H36" s="50" t="s">
        <v>498</v>
      </c>
      <c r="I36" s="50" t="s">
        <v>497</v>
      </c>
      <c r="J36" s="50" t="s">
        <v>496</v>
      </c>
      <c r="K36" s="50" t="s">
        <v>495</v>
      </c>
      <c r="L36" s="58"/>
      <c r="M36" s="46"/>
      <c r="N36" s="46"/>
      <c r="P36" s="45"/>
      <c r="Q36" s="45"/>
    </row>
    <row r="37" spans="1:17" ht="30" customHeight="1">
      <c r="A37" s="43">
        <v>27</v>
      </c>
      <c r="B37" s="43" t="str">
        <f t="shared" si="0"/>
        <v>（２）</v>
      </c>
      <c r="C37" s="43" t="str">
        <f t="shared" si="1"/>
        <v>（２）ヌ</v>
      </c>
      <c r="D37" s="43">
        <f t="shared" si="2"/>
        <v>27</v>
      </c>
      <c r="E37" s="49" t="s">
        <v>503</v>
      </c>
      <c r="F37" s="48" t="s">
        <v>502</v>
      </c>
      <c r="G37" s="50" t="s">
        <v>499</v>
      </c>
      <c r="H37" s="50" t="s">
        <v>498</v>
      </c>
      <c r="I37" s="50" t="s">
        <v>497</v>
      </c>
      <c r="J37" s="50" t="s">
        <v>496</v>
      </c>
      <c r="K37" s="50" t="s">
        <v>495</v>
      </c>
      <c r="L37" s="58"/>
      <c r="M37" s="46"/>
      <c r="N37" s="46"/>
      <c r="P37" s="45"/>
      <c r="Q37" s="45"/>
    </row>
    <row r="38" spans="1:17" ht="30" customHeight="1">
      <c r="A38" s="43">
        <v>28</v>
      </c>
      <c r="B38" s="43" t="str">
        <f t="shared" si="0"/>
        <v>（２）</v>
      </c>
      <c r="C38" s="43" t="str">
        <f t="shared" si="1"/>
        <v>（２）ネ</v>
      </c>
      <c r="D38" s="43">
        <f t="shared" si="2"/>
        <v>28</v>
      </c>
      <c r="E38" s="49" t="s">
        <v>501</v>
      </c>
      <c r="F38" s="48" t="s">
        <v>500</v>
      </c>
      <c r="G38" s="50" t="s">
        <v>499</v>
      </c>
      <c r="H38" s="50" t="s">
        <v>498</v>
      </c>
      <c r="I38" s="50" t="s">
        <v>497</v>
      </c>
      <c r="J38" s="50" t="s">
        <v>496</v>
      </c>
      <c r="K38" s="50" t="s">
        <v>495</v>
      </c>
      <c r="L38" s="58"/>
      <c r="M38" s="46"/>
      <c r="N38" s="46"/>
      <c r="P38" s="45"/>
      <c r="Q38" s="45"/>
    </row>
    <row r="39" spans="1:17" ht="30" customHeight="1">
      <c r="B39" s="43" t="str">
        <f t="shared" si="0"/>
        <v/>
      </c>
      <c r="C39" s="43" t="str">
        <f t="shared" si="1"/>
        <v/>
      </c>
      <c r="D39" s="43" t="str">
        <f t="shared" si="2"/>
        <v/>
      </c>
      <c r="E39" s="316" t="s">
        <v>494</v>
      </c>
      <c r="F39" s="317"/>
      <c r="G39" s="317"/>
      <c r="H39" s="317"/>
      <c r="I39" s="317"/>
      <c r="J39" s="317"/>
      <c r="K39" s="317"/>
      <c r="L39" s="317"/>
      <c r="M39" s="317"/>
      <c r="N39" s="318"/>
      <c r="P39" s="45"/>
      <c r="Q39" s="45"/>
    </row>
    <row r="40" spans="1:17" ht="30" customHeight="1">
      <c r="A40" s="43">
        <v>29</v>
      </c>
      <c r="B40" s="43" t="str">
        <f t="shared" ref="B40:B71" si="3">IF(A40&lt;&gt;"",B39,IF(ISERROR(FIND("　",E40)),E40,""))</f>
        <v/>
      </c>
      <c r="C40" s="43" t="str">
        <f t="shared" ref="C40:C71" si="4">IF(A40&lt;&gt;"", B40&amp;E40, "")</f>
        <v>（３）</v>
      </c>
      <c r="D40" s="43">
        <f t="shared" si="2"/>
        <v>29</v>
      </c>
      <c r="E40" s="49" t="s">
        <v>493</v>
      </c>
      <c r="F40" s="48" t="s">
        <v>492</v>
      </c>
      <c r="G40" s="50" t="s">
        <v>469</v>
      </c>
      <c r="H40" s="50" t="s">
        <v>468</v>
      </c>
      <c r="I40" s="50" t="s">
        <v>312</v>
      </c>
      <c r="J40" s="50" t="s">
        <v>311</v>
      </c>
      <c r="K40" s="50" t="s">
        <v>467</v>
      </c>
      <c r="L40" s="46"/>
      <c r="M40" s="46"/>
      <c r="N40" s="46"/>
      <c r="P40" s="45"/>
      <c r="Q40" s="45"/>
    </row>
    <row r="41" spans="1:17" ht="30" customHeight="1">
      <c r="A41" s="43">
        <v>30</v>
      </c>
      <c r="B41" s="43" t="str">
        <f t="shared" si="3"/>
        <v/>
      </c>
      <c r="C41" s="43" t="str">
        <f t="shared" si="4"/>
        <v>（４）</v>
      </c>
      <c r="D41" s="43">
        <f t="shared" si="2"/>
        <v>30</v>
      </c>
      <c r="E41" s="49" t="s">
        <v>491</v>
      </c>
      <c r="F41" s="57" t="s">
        <v>490</v>
      </c>
      <c r="G41" s="50" t="s">
        <v>469</v>
      </c>
      <c r="H41" s="50" t="s">
        <v>468</v>
      </c>
      <c r="I41" s="50" t="s">
        <v>312</v>
      </c>
      <c r="J41" s="50" t="s">
        <v>311</v>
      </c>
      <c r="K41" s="50" t="s">
        <v>467</v>
      </c>
      <c r="L41" s="46"/>
      <c r="M41" s="46"/>
      <c r="N41" s="46"/>
      <c r="P41" s="45"/>
      <c r="Q41" s="45"/>
    </row>
    <row r="42" spans="1:17" ht="30" customHeight="1">
      <c r="A42" s="43">
        <v>31</v>
      </c>
      <c r="B42" s="43" t="str">
        <f t="shared" si="3"/>
        <v/>
      </c>
      <c r="C42" s="43" t="str">
        <f t="shared" si="4"/>
        <v>（５）</v>
      </c>
      <c r="D42" s="43">
        <f t="shared" si="2"/>
        <v>31</v>
      </c>
      <c r="E42" s="49" t="s">
        <v>489</v>
      </c>
      <c r="F42" s="48" t="s">
        <v>488</v>
      </c>
      <c r="G42" s="50" t="s">
        <v>469</v>
      </c>
      <c r="H42" s="50" t="s">
        <v>468</v>
      </c>
      <c r="I42" s="50" t="s">
        <v>312</v>
      </c>
      <c r="J42" s="50" t="s">
        <v>311</v>
      </c>
      <c r="K42" s="50" t="s">
        <v>467</v>
      </c>
      <c r="L42" s="46"/>
      <c r="M42" s="46"/>
      <c r="N42" s="46"/>
      <c r="P42" s="45"/>
      <c r="Q42" s="45"/>
    </row>
    <row r="43" spans="1:17" ht="33" customHeight="1">
      <c r="A43" s="43">
        <v>32</v>
      </c>
      <c r="B43" s="43" t="str">
        <f t="shared" si="3"/>
        <v/>
      </c>
      <c r="C43" s="43" t="str">
        <f t="shared" si="4"/>
        <v>（６）</v>
      </c>
      <c r="D43" s="43">
        <f t="shared" si="2"/>
        <v>32</v>
      </c>
      <c r="E43" s="49" t="s">
        <v>487</v>
      </c>
      <c r="F43" s="48" t="s">
        <v>486</v>
      </c>
      <c r="G43" s="50" t="s">
        <v>469</v>
      </c>
      <c r="H43" s="50" t="s">
        <v>468</v>
      </c>
      <c r="I43" s="50" t="s">
        <v>312</v>
      </c>
      <c r="J43" s="50" t="s">
        <v>311</v>
      </c>
      <c r="K43" s="50" t="s">
        <v>467</v>
      </c>
      <c r="L43" s="46"/>
      <c r="M43" s="46"/>
      <c r="N43" s="46"/>
      <c r="P43" s="45"/>
      <c r="Q43" s="45"/>
    </row>
    <row r="44" spans="1:17" ht="30" customHeight="1">
      <c r="A44" s="43">
        <v>33</v>
      </c>
      <c r="B44" s="43" t="str">
        <f t="shared" si="3"/>
        <v/>
      </c>
      <c r="C44" s="43" t="str">
        <f t="shared" si="4"/>
        <v>（７）</v>
      </c>
      <c r="D44" s="43">
        <f t="shared" si="2"/>
        <v>33</v>
      </c>
      <c r="E44" s="49" t="s">
        <v>485</v>
      </c>
      <c r="F44" s="48" t="s">
        <v>484</v>
      </c>
      <c r="G44" s="50" t="s">
        <v>469</v>
      </c>
      <c r="H44" s="50" t="s">
        <v>468</v>
      </c>
      <c r="I44" s="50" t="s">
        <v>312</v>
      </c>
      <c r="J44" s="50" t="s">
        <v>311</v>
      </c>
      <c r="K44" s="50" t="s">
        <v>467</v>
      </c>
      <c r="L44" s="46"/>
      <c r="M44" s="46"/>
      <c r="N44" s="46"/>
      <c r="P44" s="45"/>
      <c r="Q44" s="45"/>
    </row>
    <row r="45" spans="1:17" ht="30" customHeight="1">
      <c r="A45" s="43">
        <v>34</v>
      </c>
      <c r="B45" s="43" t="str">
        <f t="shared" si="3"/>
        <v/>
      </c>
      <c r="C45" s="43" t="str">
        <f t="shared" si="4"/>
        <v>（８）</v>
      </c>
      <c r="D45" s="43">
        <f t="shared" si="2"/>
        <v>34</v>
      </c>
      <c r="E45" s="49" t="s">
        <v>483</v>
      </c>
      <c r="F45" s="48" t="s">
        <v>482</v>
      </c>
      <c r="G45" s="50" t="s">
        <v>469</v>
      </c>
      <c r="H45" s="50" t="s">
        <v>468</v>
      </c>
      <c r="I45" s="50" t="s">
        <v>312</v>
      </c>
      <c r="J45" s="50" t="s">
        <v>311</v>
      </c>
      <c r="K45" s="50" t="s">
        <v>467</v>
      </c>
      <c r="L45" s="46"/>
      <c r="M45" s="46"/>
      <c r="N45" s="46"/>
      <c r="P45" s="45"/>
      <c r="Q45" s="45"/>
    </row>
    <row r="46" spans="1:17" ht="30" customHeight="1">
      <c r="A46" s="43">
        <v>35</v>
      </c>
      <c r="B46" s="43" t="str">
        <f t="shared" si="3"/>
        <v/>
      </c>
      <c r="C46" s="43" t="str">
        <f t="shared" si="4"/>
        <v>（９）</v>
      </c>
      <c r="D46" s="43">
        <f t="shared" si="2"/>
        <v>35</v>
      </c>
      <c r="E46" s="49" t="s">
        <v>481</v>
      </c>
      <c r="F46" s="48" t="s">
        <v>480</v>
      </c>
      <c r="G46" s="50" t="s">
        <v>469</v>
      </c>
      <c r="H46" s="50" t="s">
        <v>468</v>
      </c>
      <c r="I46" s="50" t="s">
        <v>312</v>
      </c>
      <c r="J46" s="50" t="s">
        <v>311</v>
      </c>
      <c r="K46" s="50" t="s">
        <v>467</v>
      </c>
      <c r="L46" s="46"/>
      <c r="M46" s="46"/>
      <c r="N46" s="46"/>
      <c r="P46" s="45"/>
      <c r="Q46" s="45"/>
    </row>
    <row r="47" spans="1:17" ht="30" customHeight="1">
      <c r="A47" s="43">
        <v>36</v>
      </c>
      <c r="B47" s="43" t="str">
        <f t="shared" si="3"/>
        <v/>
      </c>
      <c r="C47" s="43" t="str">
        <f t="shared" si="4"/>
        <v>（１０）</v>
      </c>
      <c r="D47" s="43">
        <f t="shared" si="2"/>
        <v>36</v>
      </c>
      <c r="E47" s="49" t="s">
        <v>479</v>
      </c>
      <c r="F47" s="48" t="s">
        <v>478</v>
      </c>
      <c r="G47" s="50" t="s">
        <v>469</v>
      </c>
      <c r="H47" s="50" t="s">
        <v>468</v>
      </c>
      <c r="I47" s="50" t="s">
        <v>312</v>
      </c>
      <c r="J47" s="50" t="s">
        <v>311</v>
      </c>
      <c r="K47" s="50" t="s">
        <v>467</v>
      </c>
      <c r="L47" s="46"/>
      <c r="M47" s="46"/>
      <c r="N47" s="46"/>
      <c r="P47" s="45"/>
      <c r="Q47" s="45"/>
    </row>
    <row r="48" spans="1:17" ht="30" customHeight="1">
      <c r="A48" s="43">
        <v>37</v>
      </c>
      <c r="B48" s="43" t="str">
        <f t="shared" si="3"/>
        <v/>
      </c>
      <c r="C48" s="43" t="str">
        <f t="shared" si="4"/>
        <v>（１１）</v>
      </c>
      <c r="D48" s="43">
        <f t="shared" si="2"/>
        <v>37</v>
      </c>
      <c r="E48" s="49" t="s">
        <v>477</v>
      </c>
      <c r="F48" s="48" t="s">
        <v>476</v>
      </c>
      <c r="G48" s="50" t="s">
        <v>469</v>
      </c>
      <c r="H48" s="50" t="s">
        <v>468</v>
      </c>
      <c r="I48" s="50" t="s">
        <v>312</v>
      </c>
      <c r="J48" s="50" t="s">
        <v>311</v>
      </c>
      <c r="K48" s="50" t="s">
        <v>467</v>
      </c>
      <c r="L48" s="46"/>
      <c r="M48" s="46"/>
      <c r="N48" s="46"/>
      <c r="P48" s="45"/>
      <c r="Q48" s="45"/>
    </row>
    <row r="49" spans="1:17" ht="30" customHeight="1">
      <c r="A49" s="43">
        <v>38</v>
      </c>
      <c r="B49" s="43" t="str">
        <f t="shared" si="3"/>
        <v/>
      </c>
      <c r="C49" s="43" t="str">
        <f t="shared" si="4"/>
        <v>（１２）</v>
      </c>
      <c r="D49" s="43">
        <f t="shared" si="2"/>
        <v>38</v>
      </c>
      <c r="E49" s="49" t="s">
        <v>475</v>
      </c>
      <c r="F49" s="48" t="s">
        <v>474</v>
      </c>
      <c r="G49" s="50" t="s">
        <v>469</v>
      </c>
      <c r="H49" s="50" t="s">
        <v>468</v>
      </c>
      <c r="I49" s="50" t="s">
        <v>312</v>
      </c>
      <c r="J49" s="50" t="s">
        <v>311</v>
      </c>
      <c r="K49" s="50" t="s">
        <v>467</v>
      </c>
      <c r="L49" s="46"/>
      <c r="M49" s="46"/>
      <c r="N49" s="46"/>
      <c r="P49" s="45"/>
      <c r="Q49" s="45"/>
    </row>
    <row r="50" spans="1:17" ht="30" customHeight="1">
      <c r="A50" s="43">
        <v>39</v>
      </c>
      <c r="B50" s="43" t="str">
        <f t="shared" si="3"/>
        <v/>
      </c>
      <c r="C50" s="43" t="str">
        <f t="shared" si="4"/>
        <v>（１３）</v>
      </c>
      <c r="D50" s="43">
        <f t="shared" si="2"/>
        <v>39</v>
      </c>
      <c r="E50" s="49" t="s">
        <v>473</v>
      </c>
      <c r="F50" s="48" t="s">
        <v>472</v>
      </c>
      <c r="G50" s="50" t="s">
        <v>469</v>
      </c>
      <c r="H50" s="50" t="s">
        <v>468</v>
      </c>
      <c r="I50" s="50" t="s">
        <v>312</v>
      </c>
      <c r="J50" s="50" t="s">
        <v>311</v>
      </c>
      <c r="K50" s="50" t="s">
        <v>467</v>
      </c>
      <c r="L50" s="46"/>
      <c r="M50" s="46"/>
      <c r="N50" s="46"/>
      <c r="P50" s="45"/>
      <c r="Q50" s="45"/>
    </row>
    <row r="51" spans="1:17" ht="30" customHeight="1">
      <c r="A51" s="43">
        <v>40</v>
      </c>
      <c r="B51" s="43" t="str">
        <f t="shared" si="3"/>
        <v/>
      </c>
      <c r="C51" s="43" t="str">
        <f t="shared" si="4"/>
        <v>（１４）</v>
      </c>
      <c r="D51" s="43">
        <f t="shared" si="2"/>
        <v>40</v>
      </c>
      <c r="E51" s="49" t="s">
        <v>471</v>
      </c>
      <c r="F51" s="48" t="s">
        <v>470</v>
      </c>
      <c r="G51" s="50" t="s">
        <v>469</v>
      </c>
      <c r="H51" s="50" t="s">
        <v>468</v>
      </c>
      <c r="I51" s="50" t="s">
        <v>312</v>
      </c>
      <c r="J51" s="50" t="s">
        <v>311</v>
      </c>
      <c r="K51" s="50" t="s">
        <v>467</v>
      </c>
      <c r="L51" s="46"/>
      <c r="M51" s="46"/>
      <c r="N51" s="46"/>
      <c r="P51" s="45"/>
      <c r="Q51" s="45"/>
    </row>
    <row r="52" spans="1:17" ht="30" customHeight="1">
      <c r="A52" s="43">
        <v>41</v>
      </c>
      <c r="B52" s="43" t="str">
        <f t="shared" si="3"/>
        <v/>
      </c>
      <c r="C52" s="43" t="str">
        <f t="shared" si="4"/>
        <v>（１５）</v>
      </c>
      <c r="D52" s="43">
        <f t="shared" si="2"/>
        <v>41</v>
      </c>
      <c r="E52" s="49" t="s">
        <v>466</v>
      </c>
      <c r="F52" s="54" t="s">
        <v>465</v>
      </c>
      <c r="G52" s="50" t="s">
        <v>425</v>
      </c>
      <c r="H52" s="50" t="s">
        <v>424</v>
      </c>
      <c r="I52" s="50" t="s">
        <v>423</v>
      </c>
      <c r="J52" s="50" t="s">
        <v>422</v>
      </c>
      <c r="K52" s="46"/>
      <c r="L52" s="46"/>
      <c r="M52" s="46"/>
      <c r="N52" s="46"/>
      <c r="P52" s="45"/>
      <c r="Q52" s="45"/>
    </row>
    <row r="53" spans="1:17" ht="30" customHeight="1">
      <c r="A53" s="43">
        <v>42</v>
      </c>
      <c r="B53" s="43" t="str">
        <f t="shared" si="3"/>
        <v/>
      </c>
      <c r="C53" s="43" t="str">
        <f t="shared" si="4"/>
        <v>（１６）</v>
      </c>
      <c r="D53" s="43">
        <f t="shared" si="2"/>
        <v>42</v>
      </c>
      <c r="E53" s="49" t="s">
        <v>464</v>
      </c>
      <c r="F53" s="54" t="s">
        <v>463</v>
      </c>
      <c r="G53" s="50" t="s">
        <v>375</v>
      </c>
      <c r="H53" s="50" t="s">
        <v>374</v>
      </c>
      <c r="I53" s="50" t="s">
        <v>462</v>
      </c>
      <c r="J53" s="50" t="s">
        <v>461</v>
      </c>
      <c r="K53" s="46"/>
      <c r="L53" s="46"/>
      <c r="M53" s="46"/>
      <c r="N53" s="46"/>
      <c r="P53" s="45"/>
      <c r="Q53" s="45"/>
    </row>
    <row r="54" spans="1:17" ht="30" customHeight="1">
      <c r="A54" s="43">
        <v>43</v>
      </c>
      <c r="B54" s="43" t="str">
        <f t="shared" si="3"/>
        <v/>
      </c>
      <c r="C54" s="43" t="str">
        <f t="shared" si="4"/>
        <v>（１７）</v>
      </c>
      <c r="D54" s="43">
        <f t="shared" si="2"/>
        <v>43</v>
      </c>
      <c r="E54" s="49" t="s">
        <v>460</v>
      </c>
      <c r="F54" s="54" t="s">
        <v>459</v>
      </c>
      <c r="G54" s="50" t="s">
        <v>456</v>
      </c>
      <c r="H54" s="50" t="s">
        <v>455</v>
      </c>
      <c r="I54" s="50" t="s">
        <v>454</v>
      </c>
      <c r="J54" s="50" t="s">
        <v>453</v>
      </c>
      <c r="K54" s="46"/>
      <c r="L54" s="46"/>
      <c r="M54" s="46"/>
      <c r="N54" s="46"/>
      <c r="P54" s="45"/>
      <c r="Q54" s="45"/>
    </row>
    <row r="55" spans="1:17" ht="30" customHeight="1">
      <c r="A55" s="43">
        <v>44</v>
      </c>
      <c r="B55" s="43" t="str">
        <f t="shared" si="3"/>
        <v/>
      </c>
      <c r="C55" s="43" t="str">
        <f t="shared" si="4"/>
        <v>（１８）</v>
      </c>
      <c r="D55" s="43">
        <f t="shared" si="2"/>
        <v>44</v>
      </c>
      <c r="E55" s="49" t="s">
        <v>458</v>
      </c>
      <c r="F55" s="54" t="s">
        <v>457</v>
      </c>
      <c r="G55" s="50" t="s">
        <v>456</v>
      </c>
      <c r="H55" s="50" t="s">
        <v>455</v>
      </c>
      <c r="I55" s="50" t="s">
        <v>454</v>
      </c>
      <c r="J55" s="50" t="s">
        <v>453</v>
      </c>
      <c r="K55" s="46"/>
      <c r="L55" s="46"/>
      <c r="M55" s="46"/>
      <c r="N55" s="46"/>
      <c r="P55" s="45"/>
      <c r="Q55" s="45"/>
    </row>
    <row r="56" spans="1:17" ht="30" customHeight="1">
      <c r="A56" s="43">
        <v>45</v>
      </c>
      <c r="B56" s="43" t="str">
        <f t="shared" si="3"/>
        <v/>
      </c>
      <c r="C56" s="43" t="str">
        <f t="shared" si="4"/>
        <v>（１９）</v>
      </c>
      <c r="D56" s="43">
        <f t="shared" si="2"/>
        <v>45</v>
      </c>
      <c r="E56" s="49" t="s">
        <v>452</v>
      </c>
      <c r="F56" s="54" t="s">
        <v>451</v>
      </c>
      <c r="G56" s="50" t="s">
        <v>450</v>
      </c>
      <c r="H56" s="50" t="s">
        <v>449</v>
      </c>
      <c r="I56" s="50" t="s">
        <v>448</v>
      </c>
      <c r="J56" s="50" t="s">
        <v>447</v>
      </c>
      <c r="K56" s="46"/>
      <c r="L56" s="46"/>
      <c r="M56" s="46"/>
      <c r="N56" s="46"/>
      <c r="P56" s="45"/>
      <c r="Q56" s="45"/>
    </row>
    <row r="57" spans="1:17" ht="30" customHeight="1">
      <c r="A57" s="43">
        <v>46</v>
      </c>
      <c r="B57" s="43" t="str">
        <f t="shared" si="3"/>
        <v/>
      </c>
      <c r="C57" s="43" t="str">
        <f t="shared" si="4"/>
        <v>（２０）</v>
      </c>
      <c r="D57" s="43">
        <f t="shared" si="2"/>
        <v>46</v>
      </c>
      <c r="E57" s="49" t="s">
        <v>446</v>
      </c>
      <c r="F57" s="54" t="s">
        <v>445</v>
      </c>
      <c r="G57" s="50" t="s">
        <v>442</v>
      </c>
      <c r="H57" s="50" t="s">
        <v>357</v>
      </c>
      <c r="I57" s="50" t="s">
        <v>441</v>
      </c>
      <c r="J57" s="46"/>
      <c r="K57" s="46"/>
      <c r="L57" s="46"/>
      <c r="M57" s="46"/>
      <c r="N57" s="46"/>
      <c r="P57" s="45"/>
      <c r="Q57" s="45"/>
    </row>
    <row r="58" spans="1:17" ht="30" customHeight="1">
      <c r="A58" s="43">
        <v>47</v>
      </c>
      <c r="B58" s="43" t="str">
        <f t="shared" si="3"/>
        <v/>
      </c>
      <c r="C58" s="43" t="str">
        <f t="shared" si="4"/>
        <v>（２１）</v>
      </c>
      <c r="D58" s="43">
        <f t="shared" si="2"/>
        <v>47</v>
      </c>
      <c r="E58" s="49" t="s">
        <v>444</v>
      </c>
      <c r="F58" s="54" t="s">
        <v>443</v>
      </c>
      <c r="G58" s="50" t="s">
        <v>442</v>
      </c>
      <c r="H58" s="50" t="s">
        <v>357</v>
      </c>
      <c r="I58" s="50" t="s">
        <v>441</v>
      </c>
      <c r="J58" s="46"/>
      <c r="K58" s="46"/>
      <c r="L58" s="46"/>
      <c r="M58" s="46"/>
      <c r="N58" s="46"/>
      <c r="P58" s="45"/>
      <c r="Q58" s="45"/>
    </row>
    <row r="59" spans="1:17" ht="30" customHeight="1">
      <c r="B59" s="43" t="str">
        <f t="shared" si="3"/>
        <v/>
      </c>
      <c r="C59" s="43" t="str">
        <f t="shared" si="4"/>
        <v/>
      </c>
      <c r="D59" s="43" t="str">
        <f t="shared" si="2"/>
        <v/>
      </c>
      <c r="E59" s="307" t="s">
        <v>440</v>
      </c>
      <c r="F59" s="308"/>
      <c r="G59" s="308"/>
      <c r="H59" s="308"/>
      <c r="I59" s="308"/>
      <c r="J59" s="308"/>
      <c r="K59" s="308"/>
      <c r="L59" s="308"/>
      <c r="M59" s="308"/>
      <c r="N59" s="309"/>
      <c r="P59" s="45"/>
      <c r="Q59" s="45"/>
    </row>
    <row r="60" spans="1:17" ht="30" customHeight="1">
      <c r="A60" s="43">
        <v>48</v>
      </c>
      <c r="B60" s="43" t="str">
        <f t="shared" si="3"/>
        <v/>
      </c>
      <c r="C60" s="43" t="str">
        <f t="shared" si="4"/>
        <v>（２２）</v>
      </c>
      <c r="D60" s="43">
        <f t="shared" si="2"/>
        <v>48</v>
      </c>
      <c r="E60" s="49" t="s">
        <v>439</v>
      </c>
      <c r="F60" s="48" t="s">
        <v>438</v>
      </c>
      <c r="G60" s="50" t="s">
        <v>437</v>
      </c>
      <c r="H60" s="50" t="s">
        <v>436</v>
      </c>
      <c r="I60" s="50" t="s">
        <v>435</v>
      </c>
      <c r="J60" s="50" t="s">
        <v>434</v>
      </c>
      <c r="K60" s="46"/>
      <c r="L60" s="46"/>
      <c r="M60" s="46"/>
      <c r="N60" s="46"/>
      <c r="P60" s="45"/>
      <c r="Q60" s="45"/>
    </row>
    <row r="61" spans="1:17" ht="30" customHeight="1">
      <c r="A61" s="43">
        <v>49</v>
      </c>
      <c r="B61" s="43" t="str">
        <f t="shared" si="3"/>
        <v/>
      </c>
      <c r="C61" s="43" t="str">
        <f t="shared" si="4"/>
        <v>（２３）</v>
      </c>
      <c r="D61" s="43">
        <f t="shared" si="2"/>
        <v>49</v>
      </c>
      <c r="E61" s="49" t="s">
        <v>433</v>
      </c>
      <c r="F61" s="48" t="s">
        <v>432</v>
      </c>
      <c r="G61" s="50" t="s">
        <v>431</v>
      </c>
      <c r="H61" s="50" t="s">
        <v>430</v>
      </c>
      <c r="I61" s="50" t="s">
        <v>429</v>
      </c>
      <c r="J61" s="50" t="s">
        <v>428</v>
      </c>
      <c r="K61" s="46"/>
      <c r="L61" s="46"/>
      <c r="M61" s="46"/>
      <c r="N61" s="46"/>
      <c r="P61" s="45"/>
      <c r="Q61" s="45"/>
    </row>
    <row r="62" spans="1:17" ht="30" customHeight="1">
      <c r="A62" s="43">
        <v>50</v>
      </c>
      <c r="B62" s="43" t="str">
        <f t="shared" si="3"/>
        <v/>
      </c>
      <c r="C62" s="43" t="str">
        <f t="shared" si="4"/>
        <v>（２４）</v>
      </c>
      <c r="D62" s="43">
        <f t="shared" si="2"/>
        <v>50</v>
      </c>
      <c r="E62" s="49" t="s">
        <v>427</v>
      </c>
      <c r="F62" s="48" t="s">
        <v>426</v>
      </c>
      <c r="G62" s="50" t="s">
        <v>425</v>
      </c>
      <c r="H62" s="50" t="s">
        <v>424</v>
      </c>
      <c r="I62" s="50" t="s">
        <v>423</v>
      </c>
      <c r="J62" s="50" t="s">
        <v>422</v>
      </c>
      <c r="K62" s="46"/>
      <c r="L62" s="46"/>
      <c r="M62" s="46"/>
      <c r="N62" s="46"/>
      <c r="P62" s="45"/>
      <c r="Q62" s="45"/>
    </row>
    <row r="63" spans="1:17" ht="30" customHeight="1">
      <c r="A63" s="43">
        <v>51</v>
      </c>
      <c r="B63" s="43" t="str">
        <f t="shared" si="3"/>
        <v/>
      </c>
      <c r="C63" s="43" t="str">
        <f t="shared" si="4"/>
        <v>（２５）</v>
      </c>
      <c r="D63" s="43">
        <f t="shared" si="2"/>
        <v>51</v>
      </c>
      <c r="E63" s="49" t="s">
        <v>421</v>
      </c>
      <c r="F63" s="48" t="s">
        <v>420</v>
      </c>
      <c r="G63" s="50" t="s">
        <v>411</v>
      </c>
      <c r="H63" s="50" t="s">
        <v>410</v>
      </c>
      <c r="I63" s="50" t="s">
        <v>409</v>
      </c>
      <c r="J63" s="50" t="s">
        <v>408</v>
      </c>
      <c r="K63" s="46"/>
      <c r="L63" s="46"/>
      <c r="M63" s="46"/>
      <c r="N63" s="46"/>
      <c r="P63" s="45"/>
      <c r="Q63" s="45"/>
    </row>
    <row r="64" spans="1:17" ht="30" customHeight="1">
      <c r="A64" s="43">
        <v>52</v>
      </c>
      <c r="B64" s="43" t="str">
        <f t="shared" si="3"/>
        <v/>
      </c>
      <c r="C64" s="43" t="str">
        <f t="shared" si="4"/>
        <v>（２６）</v>
      </c>
      <c r="D64" s="43">
        <f t="shared" si="2"/>
        <v>52</v>
      </c>
      <c r="E64" s="49" t="s">
        <v>419</v>
      </c>
      <c r="F64" s="48" t="s">
        <v>418</v>
      </c>
      <c r="G64" s="50" t="s">
        <v>417</v>
      </c>
      <c r="H64" s="50" t="s">
        <v>416</v>
      </c>
      <c r="I64" s="50" t="s">
        <v>415</v>
      </c>
      <c r="J64" s="50" t="s">
        <v>414</v>
      </c>
      <c r="K64" s="46"/>
      <c r="L64" s="46"/>
      <c r="M64" s="46"/>
      <c r="N64" s="46"/>
      <c r="P64" s="45"/>
      <c r="Q64" s="45"/>
    </row>
    <row r="65" spans="1:17" ht="30" customHeight="1">
      <c r="A65" s="43">
        <v>53</v>
      </c>
      <c r="B65" s="43" t="str">
        <f t="shared" si="3"/>
        <v/>
      </c>
      <c r="C65" s="43" t="str">
        <f t="shared" si="4"/>
        <v>（２７）</v>
      </c>
      <c r="D65" s="43">
        <f t="shared" si="2"/>
        <v>53</v>
      </c>
      <c r="E65" s="49" t="s">
        <v>413</v>
      </c>
      <c r="F65" s="48" t="s">
        <v>412</v>
      </c>
      <c r="G65" s="50" t="s">
        <v>411</v>
      </c>
      <c r="H65" s="50" t="s">
        <v>410</v>
      </c>
      <c r="I65" s="50" t="s">
        <v>409</v>
      </c>
      <c r="J65" s="50" t="s">
        <v>408</v>
      </c>
      <c r="K65" s="46"/>
      <c r="L65" s="46"/>
      <c r="M65" s="46"/>
      <c r="N65" s="46"/>
      <c r="P65" s="45"/>
      <c r="Q65" s="45"/>
    </row>
    <row r="66" spans="1:17" ht="30" customHeight="1">
      <c r="A66" s="43">
        <v>54</v>
      </c>
      <c r="B66" s="43" t="str">
        <f t="shared" si="3"/>
        <v/>
      </c>
      <c r="C66" s="43" t="str">
        <f t="shared" si="4"/>
        <v>（２８）</v>
      </c>
      <c r="D66" s="43">
        <f t="shared" si="2"/>
        <v>54</v>
      </c>
      <c r="E66" s="49" t="s">
        <v>407</v>
      </c>
      <c r="F66" s="48" t="s">
        <v>406</v>
      </c>
      <c r="G66" s="50" t="s">
        <v>405</v>
      </c>
      <c r="H66" s="50" t="s">
        <v>404</v>
      </c>
      <c r="I66" s="50" t="s">
        <v>403</v>
      </c>
      <c r="J66" s="50" t="s">
        <v>402</v>
      </c>
      <c r="K66" s="46"/>
      <c r="L66" s="46"/>
      <c r="M66" s="46"/>
      <c r="N66" s="46"/>
      <c r="P66" s="45"/>
      <c r="Q66" s="45"/>
    </row>
    <row r="67" spans="1:17" ht="30" customHeight="1">
      <c r="B67" s="43" t="str">
        <f t="shared" si="3"/>
        <v/>
      </c>
      <c r="C67" s="43" t="str">
        <f t="shared" si="4"/>
        <v/>
      </c>
      <c r="D67" s="43" t="str">
        <f t="shared" si="2"/>
        <v/>
      </c>
      <c r="E67" s="307" t="s">
        <v>401</v>
      </c>
      <c r="F67" s="308"/>
      <c r="G67" s="308"/>
      <c r="H67" s="308"/>
      <c r="I67" s="308"/>
      <c r="J67" s="308"/>
      <c r="K67" s="308"/>
      <c r="L67" s="308"/>
      <c r="M67" s="308"/>
      <c r="N67" s="309"/>
      <c r="P67" s="45"/>
      <c r="Q67" s="45"/>
    </row>
    <row r="68" spans="1:17" ht="30" customHeight="1">
      <c r="A68" s="43">
        <v>55</v>
      </c>
      <c r="B68" s="43" t="str">
        <f t="shared" si="3"/>
        <v/>
      </c>
      <c r="C68" s="43" t="str">
        <f t="shared" si="4"/>
        <v>（２９）</v>
      </c>
      <c r="D68" s="43">
        <f t="shared" si="2"/>
        <v>55</v>
      </c>
      <c r="E68" s="49" t="s">
        <v>400</v>
      </c>
      <c r="F68" s="48" t="s">
        <v>399</v>
      </c>
      <c r="G68" s="50" t="s">
        <v>384</v>
      </c>
      <c r="H68" s="50" t="s">
        <v>383</v>
      </c>
      <c r="I68" s="50" t="s">
        <v>382</v>
      </c>
      <c r="J68" s="50" t="s">
        <v>381</v>
      </c>
      <c r="K68" s="46"/>
      <c r="L68" s="46"/>
      <c r="M68" s="46"/>
      <c r="N68" s="46"/>
      <c r="P68" s="45"/>
      <c r="Q68" s="45"/>
    </row>
    <row r="69" spans="1:17" ht="30" customHeight="1">
      <c r="A69" s="43">
        <v>56</v>
      </c>
      <c r="B69" s="43" t="str">
        <f t="shared" si="3"/>
        <v/>
      </c>
      <c r="C69" s="43" t="str">
        <f t="shared" si="4"/>
        <v>（３０）</v>
      </c>
      <c r="D69" s="43">
        <f t="shared" si="2"/>
        <v>56</v>
      </c>
      <c r="E69" s="49" t="s">
        <v>398</v>
      </c>
      <c r="F69" s="48" t="s">
        <v>397</v>
      </c>
      <c r="G69" s="50" t="s">
        <v>384</v>
      </c>
      <c r="H69" s="50" t="s">
        <v>383</v>
      </c>
      <c r="I69" s="50" t="s">
        <v>382</v>
      </c>
      <c r="J69" s="50" t="s">
        <v>381</v>
      </c>
      <c r="K69" s="46"/>
      <c r="L69" s="46"/>
      <c r="M69" s="46"/>
      <c r="N69" s="46"/>
      <c r="P69" s="45"/>
      <c r="Q69" s="45"/>
    </row>
    <row r="70" spans="1:17" ht="30" customHeight="1">
      <c r="A70" s="43">
        <v>57</v>
      </c>
      <c r="B70" s="43" t="str">
        <f t="shared" si="3"/>
        <v/>
      </c>
      <c r="C70" s="43" t="str">
        <f t="shared" si="4"/>
        <v>（３１）</v>
      </c>
      <c r="D70" s="43">
        <f t="shared" si="2"/>
        <v>57</v>
      </c>
      <c r="E70" s="49" t="s">
        <v>396</v>
      </c>
      <c r="F70" s="48" t="s">
        <v>395</v>
      </c>
      <c r="G70" s="50" t="s">
        <v>384</v>
      </c>
      <c r="H70" s="50" t="s">
        <v>383</v>
      </c>
      <c r="I70" s="50" t="s">
        <v>382</v>
      </c>
      <c r="J70" s="50" t="s">
        <v>381</v>
      </c>
      <c r="K70" s="46"/>
      <c r="L70" s="46"/>
      <c r="M70" s="46"/>
      <c r="N70" s="46"/>
      <c r="P70" s="45"/>
      <c r="Q70" s="45"/>
    </row>
    <row r="71" spans="1:17" ht="30" customHeight="1">
      <c r="A71" s="43">
        <v>58</v>
      </c>
      <c r="B71" s="43" t="str">
        <f t="shared" si="3"/>
        <v/>
      </c>
      <c r="C71" s="43" t="str">
        <f t="shared" si="4"/>
        <v>（３２）</v>
      </c>
      <c r="D71" s="43">
        <f t="shared" si="2"/>
        <v>58</v>
      </c>
      <c r="E71" s="49" t="s">
        <v>394</v>
      </c>
      <c r="F71" s="56" t="s">
        <v>393</v>
      </c>
      <c r="G71" s="50" t="s">
        <v>384</v>
      </c>
      <c r="H71" s="50" t="s">
        <v>383</v>
      </c>
      <c r="I71" s="50" t="s">
        <v>382</v>
      </c>
      <c r="J71" s="50" t="s">
        <v>381</v>
      </c>
      <c r="K71" s="46"/>
      <c r="L71" s="46"/>
      <c r="M71" s="46"/>
      <c r="N71" s="46"/>
      <c r="P71" s="45"/>
      <c r="Q71" s="45"/>
    </row>
    <row r="72" spans="1:17" ht="30" customHeight="1">
      <c r="A72" s="43">
        <v>59</v>
      </c>
      <c r="B72" s="43" t="str">
        <f t="shared" ref="B72:B103" si="5">IF(A72&lt;&gt;"",B71,IF(ISERROR(FIND("　",E72)),E72,""))</f>
        <v/>
      </c>
      <c r="C72" s="43" t="str">
        <f t="shared" ref="C72:C103" si="6">IF(A72&lt;&gt;"", B72&amp;E72, "")</f>
        <v>（３３）</v>
      </c>
      <c r="D72" s="43">
        <f t="shared" si="2"/>
        <v>59</v>
      </c>
      <c r="E72" s="49" t="s">
        <v>392</v>
      </c>
      <c r="F72" s="48" t="s">
        <v>391</v>
      </c>
      <c r="G72" s="50" t="s">
        <v>384</v>
      </c>
      <c r="H72" s="50" t="s">
        <v>383</v>
      </c>
      <c r="I72" s="50" t="s">
        <v>382</v>
      </c>
      <c r="J72" s="50" t="s">
        <v>381</v>
      </c>
      <c r="K72" s="46"/>
      <c r="L72" s="46"/>
      <c r="M72" s="46"/>
      <c r="N72" s="46"/>
      <c r="P72" s="45"/>
      <c r="Q72" s="45"/>
    </row>
    <row r="73" spans="1:17" ht="30" customHeight="1">
      <c r="A73" s="43">
        <v>60</v>
      </c>
      <c r="B73" s="43" t="str">
        <f t="shared" si="5"/>
        <v/>
      </c>
      <c r="C73" s="43" t="str">
        <f t="shared" si="6"/>
        <v>（３４）</v>
      </c>
      <c r="D73" s="43">
        <f t="shared" ref="D73:D104" si="7">IF(A73=0,"",A73)</f>
        <v>60</v>
      </c>
      <c r="E73" s="49" t="s">
        <v>390</v>
      </c>
      <c r="F73" s="48" t="s">
        <v>389</v>
      </c>
      <c r="G73" s="50" t="s">
        <v>384</v>
      </c>
      <c r="H73" s="50" t="s">
        <v>383</v>
      </c>
      <c r="I73" s="50" t="s">
        <v>382</v>
      </c>
      <c r="J73" s="50" t="s">
        <v>381</v>
      </c>
      <c r="K73" s="46"/>
      <c r="L73" s="46"/>
      <c r="M73" s="46"/>
      <c r="N73" s="46"/>
      <c r="P73" s="45"/>
      <c r="Q73" s="45"/>
    </row>
    <row r="74" spans="1:17" ht="30" customHeight="1">
      <c r="A74" s="43">
        <v>61</v>
      </c>
      <c r="B74" s="43" t="str">
        <f t="shared" si="5"/>
        <v/>
      </c>
      <c r="C74" s="43" t="str">
        <f t="shared" si="6"/>
        <v>（３５）</v>
      </c>
      <c r="D74" s="43">
        <f t="shared" si="7"/>
        <v>61</v>
      </c>
      <c r="E74" s="49" t="s">
        <v>388</v>
      </c>
      <c r="F74" s="48" t="s">
        <v>387</v>
      </c>
      <c r="G74" s="50" t="s">
        <v>384</v>
      </c>
      <c r="H74" s="50" t="s">
        <v>383</v>
      </c>
      <c r="I74" s="50" t="s">
        <v>382</v>
      </c>
      <c r="J74" s="50" t="s">
        <v>381</v>
      </c>
      <c r="K74" s="46"/>
      <c r="L74" s="46"/>
      <c r="M74" s="46"/>
      <c r="N74" s="46"/>
      <c r="P74" s="45"/>
      <c r="Q74" s="45"/>
    </row>
    <row r="75" spans="1:17" ht="30" customHeight="1">
      <c r="A75" s="43">
        <v>62</v>
      </c>
      <c r="B75" s="43" t="str">
        <f t="shared" si="5"/>
        <v/>
      </c>
      <c r="C75" s="43" t="str">
        <f t="shared" si="6"/>
        <v>（３６）</v>
      </c>
      <c r="D75" s="43">
        <f t="shared" si="7"/>
        <v>62</v>
      </c>
      <c r="E75" s="49" t="s">
        <v>386</v>
      </c>
      <c r="F75" s="48" t="s">
        <v>385</v>
      </c>
      <c r="G75" s="50" t="s">
        <v>384</v>
      </c>
      <c r="H75" s="50" t="s">
        <v>383</v>
      </c>
      <c r="I75" s="50" t="s">
        <v>382</v>
      </c>
      <c r="J75" s="50" t="s">
        <v>381</v>
      </c>
      <c r="K75" s="46"/>
      <c r="L75" s="46"/>
      <c r="M75" s="46"/>
      <c r="N75" s="46"/>
      <c r="P75" s="45"/>
      <c r="Q75" s="45"/>
    </row>
    <row r="76" spans="1:17" ht="30" customHeight="1">
      <c r="B76" s="43" t="str">
        <f t="shared" si="5"/>
        <v/>
      </c>
      <c r="C76" s="43" t="str">
        <f t="shared" si="6"/>
        <v/>
      </c>
      <c r="D76" s="43" t="str">
        <f t="shared" si="7"/>
        <v/>
      </c>
      <c r="E76" s="304" t="s">
        <v>380</v>
      </c>
      <c r="F76" s="305"/>
      <c r="G76" s="305"/>
      <c r="H76" s="305"/>
      <c r="I76" s="305"/>
      <c r="J76" s="305"/>
      <c r="K76" s="305"/>
      <c r="L76" s="305"/>
      <c r="M76" s="305"/>
      <c r="N76" s="306"/>
      <c r="P76" s="45"/>
      <c r="Q76" s="45"/>
    </row>
    <row r="77" spans="1:17" ht="30" customHeight="1">
      <c r="A77" s="43">
        <v>63</v>
      </c>
      <c r="B77" s="43" t="str">
        <f t="shared" si="5"/>
        <v/>
      </c>
      <c r="C77" s="43" t="str">
        <f t="shared" si="6"/>
        <v>（３７）</v>
      </c>
      <c r="D77" s="43">
        <f t="shared" si="7"/>
        <v>63</v>
      </c>
      <c r="E77" s="49" t="s">
        <v>379</v>
      </c>
      <c r="F77" s="48" t="s">
        <v>378</v>
      </c>
      <c r="G77" s="50" t="s">
        <v>375</v>
      </c>
      <c r="H77" s="50" t="s">
        <v>374</v>
      </c>
      <c r="I77" s="50" t="s">
        <v>373</v>
      </c>
      <c r="J77" s="50" t="s">
        <v>372</v>
      </c>
      <c r="K77" s="46"/>
      <c r="L77" s="46"/>
      <c r="M77" s="46"/>
      <c r="N77" s="46"/>
      <c r="P77" s="45"/>
      <c r="Q77" s="45"/>
    </row>
    <row r="78" spans="1:17" ht="30" customHeight="1">
      <c r="A78" s="43">
        <v>64</v>
      </c>
      <c r="B78" s="43" t="str">
        <f t="shared" si="5"/>
        <v/>
      </c>
      <c r="C78" s="43" t="str">
        <f t="shared" si="6"/>
        <v>（３８）</v>
      </c>
      <c r="D78" s="43">
        <f t="shared" si="7"/>
        <v>64</v>
      </c>
      <c r="E78" s="49" t="s">
        <v>377</v>
      </c>
      <c r="F78" s="48" t="s">
        <v>376</v>
      </c>
      <c r="G78" s="50" t="s">
        <v>375</v>
      </c>
      <c r="H78" s="50" t="s">
        <v>374</v>
      </c>
      <c r="I78" s="50" t="s">
        <v>373</v>
      </c>
      <c r="J78" s="50" t="s">
        <v>372</v>
      </c>
      <c r="K78" s="46"/>
      <c r="L78" s="46"/>
      <c r="M78" s="46"/>
      <c r="N78" s="46"/>
      <c r="P78" s="45"/>
      <c r="Q78" s="45"/>
    </row>
    <row r="79" spans="1:17">
      <c r="A79" s="43">
        <v>65</v>
      </c>
      <c r="B79" s="43" t="str">
        <f t="shared" si="5"/>
        <v/>
      </c>
      <c r="C79" s="43" t="str">
        <f t="shared" si="6"/>
        <v>（３９）</v>
      </c>
      <c r="D79" s="43">
        <f t="shared" si="7"/>
        <v>65</v>
      </c>
      <c r="E79" s="49" t="s">
        <v>371</v>
      </c>
      <c r="F79" s="48" t="s">
        <v>370</v>
      </c>
      <c r="G79" s="50" t="s">
        <v>369</v>
      </c>
      <c r="H79" s="50" t="s">
        <v>330</v>
      </c>
      <c r="I79" s="50" t="s">
        <v>329</v>
      </c>
      <c r="J79" s="50" t="s">
        <v>328</v>
      </c>
      <c r="K79" s="50" t="s">
        <v>327</v>
      </c>
      <c r="L79" s="50" t="s">
        <v>338</v>
      </c>
      <c r="M79" s="46"/>
      <c r="N79" s="46"/>
      <c r="P79" s="45"/>
      <c r="Q79" s="45"/>
    </row>
    <row r="80" spans="1:17">
      <c r="A80" s="43">
        <v>66</v>
      </c>
      <c r="B80" s="43" t="str">
        <f t="shared" si="5"/>
        <v/>
      </c>
      <c r="C80" s="43" t="str">
        <f t="shared" si="6"/>
        <v>（４０）</v>
      </c>
      <c r="D80" s="43">
        <f t="shared" si="7"/>
        <v>66</v>
      </c>
      <c r="E80" s="49" t="s">
        <v>368</v>
      </c>
      <c r="F80" s="48" t="s">
        <v>367</v>
      </c>
      <c r="G80" s="50" t="s">
        <v>332</v>
      </c>
      <c r="H80" s="50" t="s">
        <v>331</v>
      </c>
      <c r="I80" s="50" t="s">
        <v>330</v>
      </c>
      <c r="J80" s="50" t="s">
        <v>329</v>
      </c>
      <c r="K80" s="50" t="s">
        <v>339</v>
      </c>
      <c r="L80" s="50" t="s">
        <v>338</v>
      </c>
      <c r="M80" s="46"/>
      <c r="N80" s="46"/>
      <c r="P80" s="45"/>
      <c r="Q80" s="45"/>
    </row>
    <row r="81" spans="1:17" ht="36" customHeight="1">
      <c r="A81" s="43">
        <v>67</v>
      </c>
      <c r="B81" s="43" t="str">
        <f t="shared" si="5"/>
        <v/>
      </c>
      <c r="C81" s="43" t="str">
        <f t="shared" si="6"/>
        <v>（４１）</v>
      </c>
      <c r="D81" s="43">
        <f t="shared" si="7"/>
        <v>67</v>
      </c>
      <c r="E81" s="49" t="s">
        <v>366</v>
      </c>
      <c r="F81" s="48" t="s">
        <v>365</v>
      </c>
      <c r="G81" s="50" t="s">
        <v>364</v>
      </c>
      <c r="H81" s="50" t="s">
        <v>363</v>
      </c>
      <c r="I81" s="50" t="s">
        <v>362</v>
      </c>
      <c r="J81" s="50" t="s">
        <v>361</v>
      </c>
      <c r="K81" s="50" t="s">
        <v>360</v>
      </c>
      <c r="L81" s="50" t="s">
        <v>359</v>
      </c>
      <c r="M81" s="50" t="s">
        <v>358</v>
      </c>
      <c r="N81" s="50" t="s">
        <v>357</v>
      </c>
      <c r="P81" s="45"/>
      <c r="Q81" s="45"/>
    </row>
    <row r="82" spans="1:17" ht="33" customHeight="1">
      <c r="A82" s="43">
        <v>68</v>
      </c>
      <c r="B82" s="43" t="str">
        <f t="shared" si="5"/>
        <v/>
      </c>
      <c r="C82" s="43" t="str">
        <f t="shared" si="6"/>
        <v>（４２）</v>
      </c>
      <c r="D82" s="43">
        <f t="shared" si="7"/>
        <v>68</v>
      </c>
      <c r="E82" s="49" t="s">
        <v>356</v>
      </c>
      <c r="F82" s="55" t="s">
        <v>355</v>
      </c>
      <c r="G82" s="50" t="s">
        <v>354</v>
      </c>
      <c r="H82" s="50" t="s">
        <v>353</v>
      </c>
      <c r="I82" s="50" t="s">
        <v>352</v>
      </c>
      <c r="J82" s="50" t="s">
        <v>351</v>
      </c>
      <c r="K82" s="50" t="s">
        <v>350</v>
      </c>
      <c r="L82" s="46"/>
      <c r="M82" s="46"/>
      <c r="N82" s="46"/>
      <c r="P82" s="45"/>
      <c r="Q82" s="45"/>
    </row>
    <row r="83" spans="1:17" ht="32.25" customHeight="1">
      <c r="A83" s="43">
        <v>69</v>
      </c>
      <c r="B83" s="43" t="str">
        <f t="shared" si="5"/>
        <v/>
      </c>
      <c r="C83" s="43" t="str">
        <f t="shared" si="6"/>
        <v>（４３）</v>
      </c>
      <c r="D83" s="43">
        <f t="shared" si="7"/>
        <v>69</v>
      </c>
      <c r="E83" s="49" t="s">
        <v>349</v>
      </c>
      <c r="F83" s="54" t="s">
        <v>348</v>
      </c>
      <c r="G83" s="50" t="s">
        <v>347</v>
      </c>
      <c r="H83" s="50" t="s">
        <v>346</v>
      </c>
      <c r="I83" s="50" t="s">
        <v>345</v>
      </c>
      <c r="J83" s="50" t="s">
        <v>344</v>
      </c>
      <c r="K83" s="50" t="s">
        <v>343</v>
      </c>
      <c r="L83" s="46"/>
      <c r="M83" s="46"/>
      <c r="N83" s="46"/>
      <c r="O83" s="53" t="s">
        <v>342</v>
      </c>
      <c r="P83" s="45"/>
      <c r="Q83" s="45"/>
    </row>
    <row r="84" spans="1:17" ht="45">
      <c r="A84" s="43">
        <v>70</v>
      </c>
      <c r="B84" s="43" t="str">
        <f t="shared" si="5"/>
        <v/>
      </c>
      <c r="C84" s="43" t="str">
        <f t="shared" si="6"/>
        <v>（４４）</v>
      </c>
      <c r="D84" s="43">
        <f t="shared" si="7"/>
        <v>70</v>
      </c>
      <c r="E84" s="49" t="s">
        <v>341</v>
      </c>
      <c r="F84" s="48" t="s">
        <v>340</v>
      </c>
      <c r="G84" s="50" t="s">
        <v>332</v>
      </c>
      <c r="H84" s="50" t="s">
        <v>331</v>
      </c>
      <c r="I84" s="50" t="s">
        <v>330</v>
      </c>
      <c r="J84" s="50" t="s">
        <v>329</v>
      </c>
      <c r="K84" s="50" t="s">
        <v>339</v>
      </c>
      <c r="L84" s="50" t="s">
        <v>338</v>
      </c>
      <c r="M84" s="46"/>
      <c r="N84" s="46"/>
      <c r="P84" s="45"/>
      <c r="Q84" s="45"/>
    </row>
    <row r="85" spans="1:17" ht="45">
      <c r="A85" s="43">
        <v>71</v>
      </c>
      <c r="B85" s="43" t="str">
        <f t="shared" si="5"/>
        <v/>
      </c>
      <c r="C85" s="43" t="str">
        <f t="shared" si="6"/>
        <v>（４５）</v>
      </c>
      <c r="D85" s="43">
        <f t="shared" si="7"/>
        <v>71</v>
      </c>
      <c r="E85" s="49" t="s">
        <v>337</v>
      </c>
      <c r="F85" s="48" t="s">
        <v>336</v>
      </c>
      <c r="G85" s="50" t="s">
        <v>335</v>
      </c>
      <c r="H85" s="50" t="s">
        <v>322</v>
      </c>
      <c r="I85" s="46"/>
      <c r="J85" s="46"/>
      <c r="K85" s="46"/>
      <c r="L85" s="46"/>
      <c r="M85" s="46"/>
      <c r="N85" s="46"/>
      <c r="P85" s="45"/>
      <c r="Q85" s="45"/>
    </row>
    <row r="86" spans="1:17" ht="45">
      <c r="A86" s="43">
        <v>72</v>
      </c>
      <c r="B86" s="43" t="str">
        <f t="shared" si="5"/>
        <v/>
      </c>
      <c r="C86" s="43" t="str">
        <f t="shared" si="6"/>
        <v>（４６）</v>
      </c>
      <c r="D86" s="43">
        <f t="shared" si="7"/>
        <v>72</v>
      </c>
      <c r="E86" s="49" t="s">
        <v>334</v>
      </c>
      <c r="F86" s="48" t="s">
        <v>333</v>
      </c>
      <c r="G86" s="50" t="s">
        <v>332</v>
      </c>
      <c r="H86" s="50" t="s">
        <v>331</v>
      </c>
      <c r="I86" s="50" t="s">
        <v>330</v>
      </c>
      <c r="J86" s="50" t="s">
        <v>329</v>
      </c>
      <c r="K86" s="52" t="s">
        <v>328</v>
      </c>
      <c r="L86" s="50" t="s">
        <v>327</v>
      </c>
      <c r="M86" s="50" t="s">
        <v>326</v>
      </c>
      <c r="N86" s="46"/>
      <c r="P86" s="45"/>
      <c r="Q86" s="45"/>
    </row>
    <row r="87" spans="1:17" ht="45">
      <c r="A87" s="43">
        <v>73</v>
      </c>
      <c r="B87" s="43" t="str">
        <f t="shared" si="5"/>
        <v/>
      </c>
      <c r="C87" s="43" t="str">
        <f t="shared" si="6"/>
        <v>（４７）</v>
      </c>
      <c r="D87" s="43">
        <f t="shared" si="7"/>
        <v>73</v>
      </c>
      <c r="E87" s="49" t="s">
        <v>325</v>
      </c>
      <c r="F87" s="48" t="s">
        <v>324</v>
      </c>
      <c r="G87" s="50" t="s">
        <v>323</v>
      </c>
      <c r="H87" s="50" t="s">
        <v>322</v>
      </c>
      <c r="I87" s="46"/>
      <c r="J87" s="46"/>
      <c r="K87" s="46"/>
      <c r="L87" s="46"/>
      <c r="M87" s="46"/>
      <c r="N87" s="46"/>
      <c r="P87" s="45"/>
      <c r="Q87" s="45"/>
    </row>
    <row r="88" spans="1:17" ht="39" customHeight="1">
      <c r="A88" s="43">
        <v>74</v>
      </c>
      <c r="B88" s="43" t="str">
        <f t="shared" si="5"/>
        <v/>
      </c>
      <c r="C88" s="43" t="str">
        <f t="shared" si="6"/>
        <v>（４８）</v>
      </c>
      <c r="D88" s="43">
        <f t="shared" si="7"/>
        <v>74</v>
      </c>
      <c r="E88" s="49" t="s">
        <v>321</v>
      </c>
      <c r="F88" s="48" t="s">
        <v>320</v>
      </c>
      <c r="G88" s="50" t="s">
        <v>319</v>
      </c>
      <c r="H88" s="50" t="s">
        <v>318</v>
      </c>
      <c r="I88" s="50" t="s">
        <v>317</v>
      </c>
      <c r="J88" s="50" t="s">
        <v>316</v>
      </c>
      <c r="K88" s="46"/>
      <c r="L88" s="46"/>
      <c r="M88" s="46"/>
      <c r="N88" s="46"/>
      <c r="P88" s="45"/>
      <c r="Q88" s="45"/>
    </row>
    <row r="89" spans="1:17" ht="50.25" customHeight="1">
      <c r="A89" s="43">
        <v>75</v>
      </c>
      <c r="B89" s="43" t="str">
        <f t="shared" si="5"/>
        <v/>
      </c>
      <c r="C89" s="43" t="str">
        <f t="shared" si="6"/>
        <v>（４９）</v>
      </c>
      <c r="D89" s="43">
        <f t="shared" si="7"/>
        <v>75</v>
      </c>
      <c r="E89" s="49" t="s">
        <v>315</v>
      </c>
      <c r="F89" s="48" t="s">
        <v>314</v>
      </c>
      <c r="G89" s="50" t="s">
        <v>313</v>
      </c>
      <c r="H89" s="50" t="s">
        <v>312</v>
      </c>
      <c r="I89" s="50" t="s">
        <v>311</v>
      </c>
      <c r="J89" s="50" t="s">
        <v>310</v>
      </c>
      <c r="K89" s="46"/>
      <c r="L89" s="46"/>
      <c r="M89" s="46"/>
      <c r="N89" s="46"/>
      <c r="P89" s="45"/>
      <c r="Q89" s="45"/>
    </row>
    <row r="90" spans="1:17" ht="30" customHeight="1">
      <c r="B90" s="43" t="str">
        <f t="shared" si="5"/>
        <v/>
      </c>
      <c r="C90" s="43" t="str">
        <f t="shared" si="6"/>
        <v/>
      </c>
      <c r="D90" s="43" t="str">
        <f t="shared" si="7"/>
        <v/>
      </c>
      <c r="E90" s="310" t="s">
        <v>309</v>
      </c>
      <c r="F90" s="311"/>
      <c r="G90" s="311"/>
      <c r="H90" s="311"/>
      <c r="I90" s="311"/>
      <c r="J90" s="311"/>
      <c r="K90" s="311"/>
      <c r="L90" s="311"/>
      <c r="M90" s="311"/>
      <c r="N90" s="312"/>
      <c r="P90" s="45"/>
      <c r="Q90" s="45"/>
    </row>
    <row r="91" spans="1:17" ht="30" customHeight="1">
      <c r="A91" s="43">
        <v>76</v>
      </c>
      <c r="B91" s="43" t="str">
        <f t="shared" si="5"/>
        <v/>
      </c>
      <c r="C91" s="43" t="str">
        <f t="shared" si="6"/>
        <v>（５０）</v>
      </c>
      <c r="D91" s="43">
        <f t="shared" si="7"/>
        <v>76</v>
      </c>
      <c r="E91" s="49" t="s">
        <v>308</v>
      </c>
      <c r="F91" s="51" t="s">
        <v>307</v>
      </c>
      <c r="G91" s="50" t="s">
        <v>284</v>
      </c>
      <c r="H91" s="50" t="s">
        <v>283</v>
      </c>
      <c r="I91" s="50" t="s">
        <v>282</v>
      </c>
      <c r="J91" s="50" t="s">
        <v>281</v>
      </c>
      <c r="K91" s="46"/>
      <c r="L91" s="46"/>
      <c r="M91" s="46"/>
      <c r="N91" s="46"/>
      <c r="P91" s="45"/>
      <c r="Q91" s="45"/>
    </row>
    <row r="92" spans="1:17" ht="30" customHeight="1">
      <c r="A92" s="43">
        <v>77</v>
      </c>
      <c r="B92" s="43" t="str">
        <f t="shared" si="5"/>
        <v/>
      </c>
      <c r="C92" s="43" t="str">
        <f t="shared" si="6"/>
        <v>（５１）</v>
      </c>
      <c r="D92" s="43">
        <f t="shared" si="7"/>
        <v>77</v>
      </c>
      <c r="E92" s="49" t="s">
        <v>306</v>
      </c>
      <c r="F92" s="51" t="s">
        <v>305</v>
      </c>
      <c r="G92" s="50" t="s">
        <v>284</v>
      </c>
      <c r="H92" s="50" t="s">
        <v>283</v>
      </c>
      <c r="I92" s="50" t="s">
        <v>282</v>
      </c>
      <c r="J92" s="50" t="s">
        <v>281</v>
      </c>
      <c r="K92" s="46"/>
      <c r="L92" s="46"/>
      <c r="M92" s="46"/>
      <c r="N92" s="46"/>
      <c r="P92" s="45"/>
      <c r="Q92" s="45"/>
    </row>
    <row r="93" spans="1:17" ht="30" customHeight="1">
      <c r="A93" s="43">
        <v>78</v>
      </c>
      <c r="B93" s="43" t="str">
        <f t="shared" si="5"/>
        <v/>
      </c>
      <c r="C93" s="43" t="str">
        <f t="shared" si="6"/>
        <v>（５２）</v>
      </c>
      <c r="D93" s="43">
        <f t="shared" si="7"/>
        <v>78</v>
      </c>
      <c r="E93" s="49" t="s">
        <v>304</v>
      </c>
      <c r="F93" s="51" t="s">
        <v>303</v>
      </c>
      <c r="G93" s="50" t="s">
        <v>284</v>
      </c>
      <c r="H93" s="50" t="s">
        <v>283</v>
      </c>
      <c r="I93" s="50" t="s">
        <v>282</v>
      </c>
      <c r="J93" s="50" t="s">
        <v>281</v>
      </c>
      <c r="K93" s="46"/>
      <c r="L93" s="46"/>
      <c r="M93" s="46"/>
      <c r="N93" s="46"/>
      <c r="P93" s="45"/>
      <c r="Q93" s="45"/>
    </row>
    <row r="94" spans="1:17" ht="30" customHeight="1">
      <c r="A94" s="43">
        <v>79</v>
      </c>
      <c r="B94" s="43" t="str">
        <f t="shared" si="5"/>
        <v/>
      </c>
      <c r="C94" s="43" t="str">
        <f t="shared" si="6"/>
        <v>（５３）</v>
      </c>
      <c r="D94" s="43">
        <f t="shared" si="7"/>
        <v>79</v>
      </c>
      <c r="E94" s="49" t="s">
        <v>302</v>
      </c>
      <c r="F94" s="51" t="s">
        <v>301</v>
      </c>
      <c r="G94" s="50" t="s">
        <v>284</v>
      </c>
      <c r="H94" s="50" t="s">
        <v>283</v>
      </c>
      <c r="I94" s="50" t="s">
        <v>282</v>
      </c>
      <c r="J94" s="50" t="s">
        <v>281</v>
      </c>
      <c r="K94" s="46"/>
      <c r="L94" s="46"/>
      <c r="M94" s="46"/>
      <c r="N94" s="46"/>
      <c r="P94" s="45"/>
      <c r="Q94" s="45"/>
    </row>
    <row r="95" spans="1:17" ht="30" customHeight="1">
      <c r="A95" s="43">
        <v>80</v>
      </c>
      <c r="B95" s="43" t="str">
        <f t="shared" si="5"/>
        <v/>
      </c>
      <c r="C95" s="43" t="str">
        <f t="shared" si="6"/>
        <v>（５４）</v>
      </c>
      <c r="D95" s="43">
        <f t="shared" si="7"/>
        <v>80</v>
      </c>
      <c r="E95" s="49" t="s">
        <v>300</v>
      </c>
      <c r="F95" s="51" t="s">
        <v>299</v>
      </c>
      <c r="G95" s="50" t="s">
        <v>284</v>
      </c>
      <c r="H95" s="50" t="s">
        <v>283</v>
      </c>
      <c r="I95" s="50" t="s">
        <v>282</v>
      </c>
      <c r="J95" s="50" t="s">
        <v>281</v>
      </c>
      <c r="K95" s="46"/>
      <c r="L95" s="46"/>
      <c r="M95" s="46"/>
      <c r="N95" s="46"/>
      <c r="P95" s="45"/>
      <c r="Q95" s="45"/>
    </row>
    <row r="96" spans="1:17" ht="30" customHeight="1">
      <c r="A96" s="43">
        <v>81</v>
      </c>
      <c r="B96" s="43" t="str">
        <f t="shared" si="5"/>
        <v/>
      </c>
      <c r="C96" s="43" t="str">
        <f t="shared" si="6"/>
        <v>（５５）</v>
      </c>
      <c r="D96" s="43">
        <f t="shared" si="7"/>
        <v>81</v>
      </c>
      <c r="E96" s="49" t="s">
        <v>298</v>
      </c>
      <c r="F96" s="51" t="s">
        <v>297</v>
      </c>
      <c r="G96" s="50" t="s">
        <v>284</v>
      </c>
      <c r="H96" s="50" t="s">
        <v>283</v>
      </c>
      <c r="I96" s="50" t="s">
        <v>282</v>
      </c>
      <c r="J96" s="50" t="s">
        <v>281</v>
      </c>
      <c r="K96" s="46"/>
      <c r="L96" s="46"/>
      <c r="M96" s="46"/>
      <c r="N96" s="46"/>
      <c r="P96" s="45"/>
      <c r="Q96" s="45"/>
    </row>
    <row r="97" spans="1:17" ht="30" customHeight="1">
      <c r="A97" s="43">
        <v>82</v>
      </c>
      <c r="B97" s="43" t="str">
        <f t="shared" si="5"/>
        <v/>
      </c>
      <c r="C97" s="43" t="str">
        <f t="shared" si="6"/>
        <v>（５６）</v>
      </c>
      <c r="D97" s="43">
        <f t="shared" si="7"/>
        <v>82</v>
      </c>
      <c r="E97" s="49" t="s">
        <v>296</v>
      </c>
      <c r="F97" s="51" t="s">
        <v>295</v>
      </c>
      <c r="G97" s="50" t="s">
        <v>284</v>
      </c>
      <c r="H97" s="50" t="s">
        <v>283</v>
      </c>
      <c r="I97" s="50" t="s">
        <v>282</v>
      </c>
      <c r="J97" s="50" t="s">
        <v>281</v>
      </c>
      <c r="K97" s="46"/>
      <c r="L97" s="46"/>
      <c r="M97" s="46"/>
      <c r="N97" s="46"/>
      <c r="P97" s="45"/>
      <c r="Q97" s="45"/>
    </row>
    <row r="98" spans="1:17" ht="30" customHeight="1">
      <c r="A98" s="43">
        <v>83</v>
      </c>
      <c r="B98" s="43" t="str">
        <f t="shared" si="5"/>
        <v/>
      </c>
      <c r="C98" s="43" t="str">
        <f t="shared" si="6"/>
        <v>（５７）</v>
      </c>
      <c r="D98" s="43">
        <f t="shared" si="7"/>
        <v>83</v>
      </c>
      <c r="E98" s="49" t="s">
        <v>294</v>
      </c>
      <c r="F98" s="51" t="s">
        <v>293</v>
      </c>
      <c r="G98" s="50" t="s">
        <v>284</v>
      </c>
      <c r="H98" s="50" t="s">
        <v>283</v>
      </c>
      <c r="I98" s="50" t="s">
        <v>282</v>
      </c>
      <c r="J98" s="50" t="s">
        <v>281</v>
      </c>
      <c r="K98" s="46"/>
      <c r="L98" s="46"/>
      <c r="M98" s="46"/>
      <c r="N98" s="46"/>
      <c r="P98" s="45"/>
      <c r="Q98" s="45"/>
    </row>
    <row r="99" spans="1:17" ht="30" customHeight="1">
      <c r="A99" s="43">
        <v>84</v>
      </c>
      <c r="B99" s="43" t="str">
        <f t="shared" si="5"/>
        <v/>
      </c>
      <c r="C99" s="43" t="str">
        <f t="shared" si="6"/>
        <v>（５８）</v>
      </c>
      <c r="D99" s="43">
        <f t="shared" si="7"/>
        <v>84</v>
      </c>
      <c r="E99" s="49" t="s">
        <v>292</v>
      </c>
      <c r="F99" s="51" t="s">
        <v>291</v>
      </c>
      <c r="G99" s="50" t="s">
        <v>284</v>
      </c>
      <c r="H99" s="50" t="s">
        <v>283</v>
      </c>
      <c r="I99" s="50" t="s">
        <v>282</v>
      </c>
      <c r="J99" s="50" t="s">
        <v>281</v>
      </c>
      <c r="K99" s="46"/>
      <c r="L99" s="46"/>
      <c r="M99" s="46"/>
      <c r="N99" s="46"/>
      <c r="P99" s="45"/>
      <c r="Q99" s="45"/>
    </row>
    <row r="100" spans="1:17" ht="30" customHeight="1">
      <c r="A100" s="43">
        <v>85</v>
      </c>
      <c r="B100" s="43" t="str">
        <f t="shared" si="5"/>
        <v/>
      </c>
      <c r="C100" s="43" t="str">
        <f t="shared" si="6"/>
        <v>（５９）</v>
      </c>
      <c r="D100" s="43">
        <f t="shared" si="7"/>
        <v>85</v>
      </c>
      <c r="E100" s="49" t="s">
        <v>290</v>
      </c>
      <c r="F100" s="51" t="s">
        <v>289</v>
      </c>
      <c r="G100" s="50" t="s">
        <v>284</v>
      </c>
      <c r="H100" s="50" t="s">
        <v>283</v>
      </c>
      <c r="I100" s="50" t="s">
        <v>282</v>
      </c>
      <c r="J100" s="50" t="s">
        <v>281</v>
      </c>
      <c r="K100" s="46"/>
      <c r="L100" s="46"/>
      <c r="M100" s="46"/>
      <c r="N100" s="46"/>
      <c r="P100" s="45"/>
      <c r="Q100" s="45"/>
    </row>
    <row r="101" spans="1:17" ht="30" customHeight="1">
      <c r="A101" s="43">
        <v>86</v>
      </c>
      <c r="B101" s="43" t="str">
        <f t="shared" si="5"/>
        <v/>
      </c>
      <c r="C101" s="43" t="str">
        <f t="shared" si="6"/>
        <v>（６０）</v>
      </c>
      <c r="D101" s="43">
        <f t="shared" si="7"/>
        <v>86</v>
      </c>
      <c r="E101" s="49" t="s">
        <v>288</v>
      </c>
      <c r="F101" s="51" t="s">
        <v>287</v>
      </c>
      <c r="G101" s="50" t="s">
        <v>284</v>
      </c>
      <c r="H101" s="50" t="s">
        <v>283</v>
      </c>
      <c r="I101" s="50" t="s">
        <v>282</v>
      </c>
      <c r="J101" s="50" t="s">
        <v>281</v>
      </c>
      <c r="K101" s="46"/>
      <c r="L101" s="46"/>
      <c r="M101" s="46"/>
      <c r="N101" s="46"/>
      <c r="P101" s="45"/>
      <c r="Q101" s="45"/>
    </row>
    <row r="102" spans="1:17" ht="30" customHeight="1">
      <c r="A102" s="43">
        <v>87</v>
      </c>
      <c r="B102" s="43" t="str">
        <f t="shared" si="5"/>
        <v/>
      </c>
      <c r="C102" s="43" t="str">
        <f t="shared" si="6"/>
        <v>（６１）</v>
      </c>
      <c r="D102" s="43">
        <f t="shared" si="7"/>
        <v>87</v>
      </c>
      <c r="E102" s="49" t="s">
        <v>286</v>
      </c>
      <c r="F102" s="51" t="s">
        <v>285</v>
      </c>
      <c r="G102" s="50" t="s">
        <v>284</v>
      </c>
      <c r="H102" s="50" t="s">
        <v>283</v>
      </c>
      <c r="I102" s="50" t="s">
        <v>282</v>
      </c>
      <c r="J102" s="50" t="s">
        <v>281</v>
      </c>
      <c r="K102" s="46"/>
      <c r="L102" s="46"/>
      <c r="M102" s="46"/>
      <c r="N102" s="46"/>
      <c r="P102" s="45"/>
      <c r="Q102" s="45"/>
    </row>
    <row r="103" spans="1:17" ht="30" customHeight="1">
      <c r="B103" s="43" t="str">
        <f t="shared" si="5"/>
        <v/>
      </c>
      <c r="C103" s="43" t="str">
        <f t="shared" si="6"/>
        <v/>
      </c>
      <c r="D103" s="43" t="str">
        <f t="shared" si="7"/>
        <v/>
      </c>
      <c r="E103" s="304" t="s">
        <v>280</v>
      </c>
      <c r="F103" s="305"/>
      <c r="G103" s="305"/>
      <c r="H103" s="305"/>
      <c r="I103" s="305"/>
      <c r="J103" s="305"/>
      <c r="K103" s="305"/>
      <c r="L103" s="305"/>
      <c r="M103" s="305"/>
      <c r="N103" s="306"/>
      <c r="P103" s="45"/>
      <c r="Q103" s="45"/>
    </row>
    <row r="104" spans="1:17" ht="30" customHeight="1">
      <c r="A104" s="43">
        <v>88</v>
      </c>
      <c r="B104" s="43" t="str">
        <f t="shared" ref="B104" si="8">IF(A104&lt;&gt;"",B103,IF(ISERROR(FIND("　",E104)),E104,""))</f>
        <v/>
      </c>
      <c r="C104" s="43" t="str">
        <f t="shared" ref="C104" si="9">IF(A104&lt;&gt;"", B104&amp;E104, "")</f>
        <v>（６２）</v>
      </c>
      <c r="D104" s="43">
        <f t="shared" si="7"/>
        <v>88</v>
      </c>
      <c r="E104" s="49" t="s">
        <v>279</v>
      </c>
      <c r="F104" s="48" t="s">
        <v>278</v>
      </c>
      <c r="G104" s="47" t="s">
        <v>277</v>
      </c>
      <c r="H104" s="46"/>
      <c r="I104" s="46"/>
      <c r="J104" s="46"/>
      <c r="K104" s="46"/>
      <c r="L104" s="46"/>
      <c r="M104" s="46"/>
      <c r="N104" s="46"/>
      <c r="P104" s="45"/>
      <c r="Q104" s="45"/>
    </row>
  </sheetData>
  <mergeCells count="9">
    <mergeCell ref="G5:N5"/>
    <mergeCell ref="E5:E6"/>
    <mergeCell ref="F5:F6"/>
    <mergeCell ref="E39:N39"/>
    <mergeCell ref="E103:N103"/>
    <mergeCell ref="E59:N59"/>
    <mergeCell ref="E67:N67"/>
    <mergeCell ref="E76:N76"/>
    <mergeCell ref="E90:N90"/>
  </mergeCells>
  <phoneticPr fontId="3"/>
  <pageMargins left="0.70866141732283472" right="0.70866141732283472" top="0.74803149606299213" bottom="0.74803149606299213" header="0.31496062992125984" footer="0.31496062992125984"/>
  <pageSetup paperSize="9" scale="80"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I101"/>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35" s="76" customFormat="1" ht="19">
      <c r="A1" s="81" t="s">
        <v>576</v>
      </c>
      <c r="B1" s="81"/>
      <c r="C1" s="81"/>
      <c r="D1" s="81"/>
      <c r="E1" s="79"/>
      <c r="F1" s="79"/>
      <c r="G1" s="78"/>
      <c r="H1" s="78"/>
      <c r="I1" s="78"/>
      <c r="J1" s="78"/>
      <c r="K1" s="77"/>
      <c r="L1" s="77"/>
      <c r="M1" s="77"/>
      <c r="N1" s="77"/>
    </row>
    <row r="2" spans="1:35" s="76" customFormat="1" ht="22">
      <c r="A2" s="80" t="s">
        <v>575</v>
      </c>
      <c r="B2" s="80"/>
      <c r="C2" s="80"/>
      <c r="D2" s="80"/>
      <c r="E2" s="79"/>
      <c r="F2" s="79"/>
      <c r="G2" s="78"/>
      <c r="H2" s="78"/>
      <c r="I2" s="78"/>
      <c r="J2" s="78"/>
      <c r="K2" s="77"/>
      <c r="L2" s="77"/>
      <c r="M2" s="77"/>
      <c r="N2" s="77"/>
    </row>
    <row r="3" spans="1:35" s="72" customFormat="1" ht="19">
      <c r="A3" s="74"/>
      <c r="B3" s="74"/>
      <c r="C3" s="74"/>
      <c r="D3" s="74"/>
      <c r="E3" s="75" t="s">
        <v>865</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70" t="s">
        <v>570</v>
      </c>
    </row>
    <row r="6" spans="1:35" ht="30" customHeight="1">
      <c r="E6" s="315"/>
      <c r="F6" s="315"/>
      <c r="G6" s="69" t="s">
        <v>569</v>
      </c>
      <c r="H6" s="69" t="s">
        <v>568</v>
      </c>
      <c r="I6" s="69" t="s">
        <v>567</v>
      </c>
      <c r="J6" s="69" t="s">
        <v>566</v>
      </c>
      <c r="K6" s="69" t="s">
        <v>565</v>
      </c>
      <c r="L6" s="69" t="s">
        <v>564</v>
      </c>
      <c r="M6" s="69" t="s">
        <v>563</v>
      </c>
      <c r="N6" s="69" t="s">
        <v>562</v>
      </c>
    </row>
    <row r="7" spans="1:35" s="45" customFormat="1" ht="40" customHeight="1">
      <c r="E7" s="68" t="s">
        <v>864</v>
      </c>
      <c r="F7" s="67"/>
      <c r="G7" s="66"/>
      <c r="H7" s="66"/>
      <c r="I7" s="66"/>
      <c r="J7" s="66"/>
      <c r="K7" s="66"/>
      <c r="L7" s="66"/>
      <c r="M7" s="66"/>
      <c r="N7" s="65"/>
    </row>
    <row r="8" spans="1:35" ht="30" customHeight="1">
      <c r="B8" s="43" t="str">
        <f>IF(A8&lt;&gt;"",B7,IF(ISERROR(FIND("　",E8)),E8,""))</f>
        <v>（１）</v>
      </c>
      <c r="C8" s="43" t="str">
        <f>IF(A8&lt;&gt;"", B8&amp;E8, "")</f>
        <v/>
      </c>
      <c r="D8" s="43" t="str">
        <f>IF(A8=0,"",A8)</f>
        <v/>
      </c>
      <c r="E8" s="49" t="s">
        <v>782</v>
      </c>
      <c r="F8" s="60" t="s">
        <v>863</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ref="B9:B72" si="0">IF(A9&lt;&gt;"",B8,IF(ISERROR(FIND("　",E9)),E9,""))</f>
        <v>（１）</v>
      </c>
      <c r="C9" s="43" t="str">
        <f t="shared" ref="C9:C72" si="1">IF(A9&lt;&gt;"", B9&amp;E9, "")</f>
        <v>（１）ア</v>
      </c>
      <c r="D9" s="43">
        <f t="shared" ref="D9:D72" si="2">IF(A9=0,"",A9)</f>
        <v>1</v>
      </c>
      <c r="E9" s="64" t="s">
        <v>702</v>
      </c>
      <c r="F9" s="48" t="s">
        <v>780</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700</v>
      </c>
      <c r="F10" s="48" t="s">
        <v>862</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698</v>
      </c>
      <c r="F11" s="48" t="s">
        <v>556</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
      </c>
      <c r="C13" s="43" t="str">
        <f t="shared" si="1"/>
        <v/>
      </c>
      <c r="D13" s="43" t="str">
        <f t="shared" si="2"/>
        <v/>
      </c>
      <c r="E13" s="63" t="s">
        <v>777</v>
      </c>
      <c r="F13" s="62"/>
      <c r="G13" s="62"/>
      <c r="H13" s="62"/>
      <c r="I13" s="62"/>
      <c r="J13" s="62"/>
      <c r="K13" s="62"/>
      <c r="L13" s="62"/>
      <c r="M13" s="62"/>
      <c r="N13" s="61"/>
      <c r="P13" s="45"/>
      <c r="Q13" s="45"/>
      <c r="R13" s="45"/>
      <c r="S13" s="45"/>
      <c r="T13" s="45"/>
      <c r="U13" s="45"/>
      <c r="V13" s="45"/>
      <c r="W13" s="45"/>
      <c r="X13" s="45"/>
      <c r="Y13" s="45"/>
      <c r="Z13" s="45"/>
      <c r="AA13" s="45"/>
      <c r="AB13" s="45"/>
      <c r="AC13" s="45"/>
      <c r="AD13" s="45"/>
      <c r="AE13" s="45"/>
      <c r="AF13" s="45"/>
      <c r="AG13" s="45"/>
      <c r="AH13" s="45"/>
      <c r="AI13" s="45"/>
    </row>
    <row r="14" spans="1:35" ht="40" customHeight="1">
      <c r="B14" s="43" t="str">
        <f t="shared" si="0"/>
        <v>（２）</v>
      </c>
      <c r="C14" s="43" t="str">
        <f t="shared" si="1"/>
        <v/>
      </c>
      <c r="D14" s="43" t="str">
        <f t="shared" si="2"/>
        <v/>
      </c>
      <c r="E14" s="49" t="s">
        <v>776</v>
      </c>
      <c r="F14" s="60" t="s">
        <v>861</v>
      </c>
      <c r="G14" s="46"/>
      <c r="H14" s="46"/>
      <c r="I14" s="46"/>
      <c r="J14" s="46"/>
      <c r="K14" s="46"/>
      <c r="L14" s="46"/>
      <c r="M14" s="46"/>
      <c r="N14" s="46"/>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（２）ア</v>
      </c>
      <c r="D15" s="43">
        <f t="shared" si="2"/>
        <v>5</v>
      </c>
      <c r="E15" s="49" t="s">
        <v>702</v>
      </c>
      <c r="F15" s="48" t="s">
        <v>860</v>
      </c>
      <c r="G15" s="50" t="s">
        <v>499</v>
      </c>
      <c r="H15" s="50" t="s">
        <v>498</v>
      </c>
      <c r="I15" s="50" t="s">
        <v>725</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（２）イ</v>
      </c>
      <c r="D16" s="43">
        <f t="shared" si="2"/>
        <v>6</v>
      </c>
      <c r="E16" s="49" t="s">
        <v>700</v>
      </c>
      <c r="F16" s="48" t="s">
        <v>859</v>
      </c>
      <c r="G16" s="50" t="s">
        <v>499</v>
      </c>
      <c r="H16" s="50" t="s">
        <v>498</v>
      </c>
      <c r="I16" s="50" t="s">
        <v>725</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（２）ウ</v>
      </c>
      <c r="D17" s="43">
        <f t="shared" si="2"/>
        <v>7</v>
      </c>
      <c r="E17" s="49" t="s">
        <v>698</v>
      </c>
      <c r="F17" s="48" t="s">
        <v>772</v>
      </c>
      <c r="G17" s="50" t="s">
        <v>499</v>
      </c>
      <c r="H17" s="50" t="s">
        <v>498</v>
      </c>
      <c r="I17" s="50" t="s">
        <v>725</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（２）エ</v>
      </c>
      <c r="D18" s="43">
        <f t="shared" si="2"/>
        <v>8</v>
      </c>
      <c r="E18" s="49" t="s">
        <v>696</v>
      </c>
      <c r="F18" s="48" t="s">
        <v>540</v>
      </c>
      <c r="G18" s="50" t="s">
        <v>499</v>
      </c>
      <c r="H18" s="50" t="s">
        <v>498</v>
      </c>
      <c r="I18" s="50" t="s">
        <v>725</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（２）オ</v>
      </c>
      <c r="D19" s="43">
        <f t="shared" si="2"/>
        <v>9</v>
      </c>
      <c r="E19" s="49" t="s">
        <v>771</v>
      </c>
      <c r="F19" s="48" t="s">
        <v>858</v>
      </c>
      <c r="G19" s="50" t="s">
        <v>499</v>
      </c>
      <c r="H19" s="50" t="s">
        <v>498</v>
      </c>
      <c r="I19" s="50" t="s">
        <v>725</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（２）カ</v>
      </c>
      <c r="D20" s="43">
        <f t="shared" si="2"/>
        <v>10</v>
      </c>
      <c r="E20" s="49" t="s">
        <v>769</v>
      </c>
      <c r="F20" s="59" t="s">
        <v>857</v>
      </c>
      <c r="G20" s="50" t="s">
        <v>499</v>
      </c>
      <c r="H20" s="50" t="s">
        <v>498</v>
      </c>
      <c r="I20" s="50" t="s">
        <v>725</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（２）キ</v>
      </c>
      <c r="D21" s="43">
        <f t="shared" si="2"/>
        <v>11</v>
      </c>
      <c r="E21" s="49" t="s">
        <v>768</v>
      </c>
      <c r="F21" s="48" t="s">
        <v>856</v>
      </c>
      <c r="G21" s="50" t="s">
        <v>499</v>
      </c>
      <c r="H21" s="50" t="s">
        <v>498</v>
      </c>
      <c r="I21" s="50" t="s">
        <v>725</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（２）ク</v>
      </c>
      <c r="D22" s="43">
        <f t="shared" si="2"/>
        <v>12</v>
      </c>
      <c r="E22" s="49" t="s">
        <v>766</v>
      </c>
      <c r="F22" s="48" t="s">
        <v>765</v>
      </c>
      <c r="G22" s="50" t="s">
        <v>499</v>
      </c>
      <c r="H22" s="50" t="s">
        <v>498</v>
      </c>
      <c r="I22" s="50" t="s">
        <v>725</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（２）ケ</v>
      </c>
      <c r="D23" s="43">
        <f t="shared" si="2"/>
        <v>13</v>
      </c>
      <c r="E23" s="49" t="s">
        <v>764</v>
      </c>
      <c r="F23" s="48" t="s">
        <v>855</v>
      </c>
      <c r="G23" s="50" t="s">
        <v>499</v>
      </c>
      <c r="H23" s="50" t="s">
        <v>498</v>
      </c>
      <c r="I23" s="50" t="s">
        <v>725</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（２）コ</v>
      </c>
      <c r="D24" s="43">
        <f t="shared" si="2"/>
        <v>14</v>
      </c>
      <c r="E24" s="49" t="s">
        <v>763</v>
      </c>
      <c r="F24" s="48" t="s">
        <v>528</v>
      </c>
      <c r="G24" s="50" t="s">
        <v>499</v>
      </c>
      <c r="H24" s="50" t="s">
        <v>498</v>
      </c>
      <c r="I24" s="50" t="s">
        <v>725</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（２）サ</v>
      </c>
      <c r="D25" s="43">
        <f t="shared" si="2"/>
        <v>15</v>
      </c>
      <c r="E25" s="49" t="s">
        <v>761</v>
      </c>
      <c r="F25" s="48" t="s">
        <v>854</v>
      </c>
      <c r="G25" s="50" t="s">
        <v>499</v>
      </c>
      <c r="H25" s="50" t="s">
        <v>498</v>
      </c>
      <c r="I25" s="50" t="s">
        <v>725</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（２）シ</v>
      </c>
      <c r="D26" s="43">
        <f t="shared" si="2"/>
        <v>16</v>
      </c>
      <c r="E26" s="49" t="s">
        <v>759</v>
      </c>
      <c r="F26" s="48" t="s">
        <v>758</v>
      </c>
      <c r="G26" s="50" t="s">
        <v>499</v>
      </c>
      <c r="H26" s="50" t="s">
        <v>498</v>
      </c>
      <c r="I26" s="50" t="s">
        <v>725</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（２）ス</v>
      </c>
      <c r="D27" s="43">
        <f t="shared" si="2"/>
        <v>17</v>
      </c>
      <c r="E27" s="49" t="s">
        <v>757</v>
      </c>
      <c r="F27" s="48" t="s">
        <v>853</v>
      </c>
      <c r="G27" s="50" t="s">
        <v>499</v>
      </c>
      <c r="H27" s="50" t="s">
        <v>498</v>
      </c>
      <c r="I27" s="50" t="s">
        <v>725</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（２）セ</v>
      </c>
      <c r="D28" s="43">
        <f t="shared" si="2"/>
        <v>18</v>
      </c>
      <c r="E28" s="49" t="s">
        <v>756</v>
      </c>
      <c r="F28" s="48" t="s">
        <v>852</v>
      </c>
      <c r="G28" s="50" t="s">
        <v>499</v>
      </c>
      <c r="H28" s="50" t="s">
        <v>498</v>
      </c>
      <c r="I28" s="50" t="s">
        <v>725</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（２）ソ</v>
      </c>
      <c r="D29" s="43">
        <f t="shared" si="2"/>
        <v>19</v>
      </c>
      <c r="E29" s="49" t="s">
        <v>755</v>
      </c>
      <c r="F29" s="48" t="s">
        <v>754</v>
      </c>
      <c r="G29" s="50" t="s">
        <v>499</v>
      </c>
      <c r="H29" s="50" t="s">
        <v>498</v>
      </c>
      <c r="I29" s="50" t="s">
        <v>725</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（２）タ</v>
      </c>
      <c r="D30" s="43">
        <f t="shared" si="2"/>
        <v>20</v>
      </c>
      <c r="E30" s="49" t="s">
        <v>753</v>
      </c>
      <c r="F30" s="48" t="s">
        <v>851</v>
      </c>
      <c r="G30" s="50" t="s">
        <v>499</v>
      </c>
      <c r="H30" s="50" t="s">
        <v>498</v>
      </c>
      <c r="I30" s="50" t="s">
        <v>725</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（２）チ</v>
      </c>
      <c r="D31" s="43">
        <f t="shared" si="2"/>
        <v>21</v>
      </c>
      <c r="E31" s="49" t="s">
        <v>752</v>
      </c>
      <c r="F31" s="48" t="s">
        <v>850</v>
      </c>
      <c r="G31" s="50" t="s">
        <v>499</v>
      </c>
      <c r="H31" s="50" t="s">
        <v>498</v>
      </c>
      <c r="I31" s="50" t="s">
        <v>725</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（２）ツ</v>
      </c>
      <c r="D32" s="43">
        <f t="shared" si="2"/>
        <v>22</v>
      </c>
      <c r="E32" s="49" t="s">
        <v>750</v>
      </c>
      <c r="F32" s="48" t="s">
        <v>849</v>
      </c>
      <c r="G32" s="50" t="s">
        <v>499</v>
      </c>
      <c r="H32" s="50" t="s">
        <v>498</v>
      </c>
      <c r="I32" s="50" t="s">
        <v>725</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（２）テ</v>
      </c>
      <c r="D33" s="43">
        <f t="shared" si="2"/>
        <v>23</v>
      </c>
      <c r="E33" s="49" t="s">
        <v>748</v>
      </c>
      <c r="F33" s="48" t="s">
        <v>747</v>
      </c>
      <c r="G33" s="50" t="s">
        <v>499</v>
      </c>
      <c r="H33" s="50" t="s">
        <v>498</v>
      </c>
      <c r="I33" s="50" t="s">
        <v>725</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（２）ト</v>
      </c>
      <c r="D34" s="43">
        <f t="shared" si="2"/>
        <v>24</v>
      </c>
      <c r="E34" s="49" t="s">
        <v>746</v>
      </c>
      <c r="F34" s="48" t="s">
        <v>508</v>
      </c>
      <c r="G34" s="50" t="s">
        <v>499</v>
      </c>
      <c r="H34" s="50" t="s">
        <v>498</v>
      </c>
      <c r="I34" s="50" t="s">
        <v>725</v>
      </c>
      <c r="J34" s="50" t="s">
        <v>496</v>
      </c>
      <c r="K34" s="50" t="s">
        <v>495</v>
      </c>
      <c r="L34" s="58"/>
      <c r="M34" s="46"/>
      <c r="N34" s="46"/>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（２）ナ</v>
      </c>
      <c r="D35" s="43">
        <f t="shared" si="2"/>
        <v>25</v>
      </c>
      <c r="E35" s="49" t="s">
        <v>744</v>
      </c>
      <c r="F35" s="48" t="s">
        <v>506</v>
      </c>
      <c r="G35" s="50" t="s">
        <v>499</v>
      </c>
      <c r="H35" s="50" t="s">
        <v>498</v>
      </c>
      <c r="I35" s="50" t="s">
        <v>725</v>
      </c>
      <c r="J35" s="50" t="s">
        <v>496</v>
      </c>
      <c r="K35" s="50" t="s">
        <v>495</v>
      </c>
      <c r="L35" s="58"/>
      <c r="M35" s="46"/>
      <c r="N35" s="46"/>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（２）ニ</v>
      </c>
      <c r="D36" s="43">
        <f t="shared" si="2"/>
        <v>26</v>
      </c>
      <c r="E36" s="49" t="s">
        <v>742</v>
      </c>
      <c r="F36" s="48" t="s">
        <v>848</v>
      </c>
      <c r="G36" s="50" t="s">
        <v>499</v>
      </c>
      <c r="H36" s="50" t="s">
        <v>498</v>
      </c>
      <c r="I36" s="50" t="s">
        <v>725</v>
      </c>
      <c r="J36" s="50" t="s">
        <v>496</v>
      </c>
      <c r="K36" s="50" t="s">
        <v>495</v>
      </c>
      <c r="L36" s="58"/>
      <c r="M36" s="46"/>
      <c r="N36" s="46"/>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（２）ヌ</v>
      </c>
      <c r="D37" s="43">
        <f t="shared" si="2"/>
        <v>27</v>
      </c>
      <c r="E37" s="49" t="s">
        <v>740</v>
      </c>
      <c r="F37" s="48" t="s">
        <v>502</v>
      </c>
      <c r="G37" s="50" t="s">
        <v>499</v>
      </c>
      <c r="H37" s="50" t="s">
        <v>498</v>
      </c>
      <c r="I37" s="50" t="s">
        <v>725</v>
      </c>
      <c r="J37" s="50" t="s">
        <v>496</v>
      </c>
      <c r="K37" s="50" t="s">
        <v>495</v>
      </c>
      <c r="L37" s="58"/>
      <c r="M37" s="46"/>
      <c r="N37" s="46"/>
      <c r="P37" s="45"/>
      <c r="Q37" s="45"/>
      <c r="R37" s="45"/>
      <c r="S37" s="45"/>
      <c r="T37" s="45"/>
      <c r="U37" s="45"/>
      <c r="V37" s="45"/>
      <c r="W37" s="45"/>
      <c r="X37" s="45"/>
      <c r="Y37" s="45"/>
      <c r="Z37" s="45"/>
      <c r="AA37" s="45"/>
      <c r="AB37" s="45"/>
      <c r="AC37" s="45"/>
      <c r="AD37" s="45"/>
      <c r="AE37" s="45"/>
      <c r="AF37" s="45"/>
      <c r="AG37" s="45"/>
      <c r="AH37" s="45"/>
      <c r="AI37" s="45"/>
    </row>
    <row r="38" spans="1:35" ht="30" customHeight="1">
      <c r="A38" s="43">
        <v>28</v>
      </c>
      <c r="B38" s="43" t="str">
        <f t="shared" si="0"/>
        <v>（２）</v>
      </c>
      <c r="C38" s="43" t="str">
        <f t="shared" si="1"/>
        <v>（２）ネ</v>
      </c>
      <c r="D38" s="43">
        <f t="shared" si="2"/>
        <v>28</v>
      </c>
      <c r="E38" s="49" t="s">
        <v>738</v>
      </c>
      <c r="F38" s="48" t="s">
        <v>847</v>
      </c>
      <c r="G38" s="50" t="s">
        <v>499</v>
      </c>
      <c r="H38" s="50" t="s">
        <v>498</v>
      </c>
      <c r="I38" s="50" t="s">
        <v>725</v>
      </c>
      <c r="J38" s="50" t="s">
        <v>496</v>
      </c>
      <c r="K38" s="50" t="s">
        <v>495</v>
      </c>
      <c r="L38" s="58"/>
      <c r="M38" s="46"/>
      <c r="N38" s="46"/>
      <c r="P38" s="45"/>
      <c r="Q38" s="45"/>
      <c r="R38" s="45"/>
      <c r="S38" s="45"/>
      <c r="T38" s="45"/>
      <c r="U38" s="45"/>
      <c r="V38" s="45"/>
      <c r="W38" s="45"/>
      <c r="X38" s="45"/>
      <c r="Y38" s="45"/>
      <c r="Z38" s="45"/>
      <c r="AA38" s="45"/>
      <c r="AB38" s="45"/>
      <c r="AC38" s="45"/>
      <c r="AD38" s="45"/>
      <c r="AE38" s="45"/>
      <c r="AF38" s="45"/>
      <c r="AG38" s="45"/>
      <c r="AH38" s="45"/>
      <c r="AI38" s="45"/>
    </row>
    <row r="39" spans="1:35" ht="30" customHeight="1">
      <c r="B39" s="43" t="str">
        <f t="shared" si="0"/>
        <v/>
      </c>
      <c r="C39" s="43" t="str">
        <f t="shared" si="1"/>
        <v/>
      </c>
      <c r="D39" s="43" t="str">
        <f t="shared" si="2"/>
        <v/>
      </c>
      <c r="E39" s="307" t="s">
        <v>846</v>
      </c>
      <c r="F39" s="317"/>
      <c r="G39" s="317"/>
      <c r="H39" s="317"/>
      <c r="I39" s="317"/>
      <c r="J39" s="317"/>
      <c r="K39" s="317"/>
      <c r="L39" s="317"/>
      <c r="M39" s="317"/>
      <c r="N39" s="318"/>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si="0"/>
        <v/>
      </c>
      <c r="C40" s="43" t="str">
        <f t="shared" si="1"/>
        <v>（３）</v>
      </c>
      <c r="D40" s="43">
        <f t="shared" si="2"/>
        <v>29</v>
      </c>
      <c r="E40" s="49" t="s">
        <v>735</v>
      </c>
      <c r="F40" s="48" t="s">
        <v>845</v>
      </c>
      <c r="G40" s="50" t="s">
        <v>836</v>
      </c>
      <c r="H40" s="50" t="s">
        <v>835</v>
      </c>
      <c r="I40" s="50" t="s">
        <v>834</v>
      </c>
      <c r="J40" s="50" t="s">
        <v>726</v>
      </c>
      <c r="K40" s="50" t="s">
        <v>833</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0"/>
        <v/>
      </c>
      <c r="C41" s="43" t="str">
        <f t="shared" si="1"/>
        <v>（４）</v>
      </c>
      <c r="D41" s="43">
        <f t="shared" si="2"/>
        <v>30</v>
      </c>
      <c r="E41" s="49" t="s">
        <v>491</v>
      </c>
      <c r="F41" s="48" t="s">
        <v>844</v>
      </c>
      <c r="G41" s="50" t="s">
        <v>836</v>
      </c>
      <c r="H41" s="50" t="s">
        <v>835</v>
      </c>
      <c r="I41" s="50" t="s">
        <v>834</v>
      </c>
      <c r="J41" s="50" t="s">
        <v>726</v>
      </c>
      <c r="K41" s="50" t="s">
        <v>833</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0"/>
        <v/>
      </c>
      <c r="C42" s="43" t="str">
        <f t="shared" si="1"/>
        <v>（５）</v>
      </c>
      <c r="D42" s="43">
        <f t="shared" si="2"/>
        <v>31</v>
      </c>
      <c r="E42" s="49" t="s">
        <v>489</v>
      </c>
      <c r="F42" s="48" t="s">
        <v>843</v>
      </c>
      <c r="G42" s="50" t="s">
        <v>836</v>
      </c>
      <c r="H42" s="50" t="s">
        <v>835</v>
      </c>
      <c r="I42" s="50" t="s">
        <v>834</v>
      </c>
      <c r="J42" s="50" t="s">
        <v>726</v>
      </c>
      <c r="K42" s="50" t="s">
        <v>833</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0"/>
        <v/>
      </c>
      <c r="C43" s="43" t="str">
        <f t="shared" si="1"/>
        <v>（６）</v>
      </c>
      <c r="D43" s="43">
        <f t="shared" si="2"/>
        <v>32</v>
      </c>
      <c r="E43" s="49" t="s">
        <v>487</v>
      </c>
      <c r="F43" s="48" t="s">
        <v>842</v>
      </c>
      <c r="G43" s="50" t="s">
        <v>836</v>
      </c>
      <c r="H43" s="50" t="s">
        <v>835</v>
      </c>
      <c r="I43" s="50" t="s">
        <v>834</v>
      </c>
      <c r="J43" s="50" t="s">
        <v>726</v>
      </c>
      <c r="K43" s="50" t="s">
        <v>833</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0"/>
        <v/>
      </c>
      <c r="C44" s="43" t="str">
        <f t="shared" si="1"/>
        <v>（７）</v>
      </c>
      <c r="D44" s="43">
        <f t="shared" si="2"/>
        <v>33</v>
      </c>
      <c r="E44" s="49" t="s">
        <v>485</v>
      </c>
      <c r="F44" s="48" t="s">
        <v>841</v>
      </c>
      <c r="G44" s="50" t="s">
        <v>836</v>
      </c>
      <c r="H44" s="50" t="s">
        <v>835</v>
      </c>
      <c r="I44" s="50" t="s">
        <v>834</v>
      </c>
      <c r="J44" s="50" t="s">
        <v>726</v>
      </c>
      <c r="K44" s="50" t="s">
        <v>833</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0"/>
        <v/>
      </c>
      <c r="C45" s="43" t="str">
        <f t="shared" si="1"/>
        <v>（８）</v>
      </c>
      <c r="D45" s="43">
        <f t="shared" si="2"/>
        <v>34</v>
      </c>
      <c r="E45" s="49" t="s">
        <v>483</v>
      </c>
      <c r="F45" s="48" t="s">
        <v>840</v>
      </c>
      <c r="G45" s="50" t="s">
        <v>836</v>
      </c>
      <c r="H45" s="50" t="s">
        <v>835</v>
      </c>
      <c r="I45" s="50" t="s">
        <v>834</v>
      </c>
      <c r="J45" s="50" t="s">
        <v>726</v>
      </c>
      <c r="K45" s="50" t="s">
        <v>833</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0"/>
        <v/>
      </c>
      <c r="C46" s="43" t="str">
        <f t="shared" si="1"/>
        <v>（９）</v>
      </c>
      <c r="D46" s="43">
        <f t="shared" si="2"/>
        <v>35</v>
      </c>
      <c r="E46" s="49" t="s">
        <v>481</v>
      </c>
      <c r="F46" s="48" t="s">
        <v>839</v>
      </c>
      <c r="G46" s="50" t="s">
        <v>838</v>
      </c>
      <c r="H46" s="50" t="s">
        <v>835</v>
      </c>
      <c r="I46" s="50" t="s">
        <v>834</v>
      </c>
      <c r="J46" s="50" t="s">
        <v>726</v>
      </c>
      <c r="K46" s="50" t="s">
        <v>833</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A47" s="43">
        <v>36</v>
      </c>
      <c r="B47" s="43" t="str">
        <f t="shared" si="0"/>
        <v/>
      </c>
      <c r="C47" s="43" t="str">
        <f t="shared" si="1"/>
        <v>（１０）</v>
      </c>
      <c r="D47" s="43">
        <f t="shared" si="2"/>
        <v>36</v>
      </c>
      <c r="E47" s="49" t="s">
        <v>479</v>
      </c>
      <c r="F47" s="48" t="s">
        <v>837</v>
      </c>
      <c r="G47" s="50" t="s">
        <v>836</v>
      </c>
      <c r="H47" s="50" t="s">
        <v>835</v>
      </c>
      <c r="I47" s="50" t="s">
        <v>834</v>
      </c>
      <c r="J47" s="50" t="s">
        <v>726</v>
      </c>
      <c r="K47" s="50" t="s">
        <v>833</v>
      </c>
      <c r="L47" s="46"/>
      <c r="M47" s="46"/>
      <c r="N47" s="46"/>
      <c r="P47" s="45"/>
      <c r="Q47" s="45"/>
      <c r="R47" s="45"/>
      <c r="S47" s="45"/>
      <c r="T47" s="45"/>
      <c r="U47" s="45"/>
      <c r="V47" s="45"/>
      <c r="W47" s="45"/>
      <c r="X47" s="45"/>
      <c r="Y47" s="45"/>
      <c r="Z47" s="45"/>
      <c r="AA47" s="45"/>
      <c r="AB47" s="45"/>
      <c r="AC47" s="45"/>
      <c r="AD47" s="45"/>
      <c r="AE47" s="45"/>
      <c r="AF47" s="45"/>
      <c r="AG47" s="45"/>
      <c r="AH47" s="45"/>
      <c r="AI47" s="45"/>
    </row>
    <row r="48" spans="1:35" ht="30" customHeight="1">
      <c r="B48" s="43" t="str">
        <f t="shared" si="0"/>
        <v/>
      </c>
      <c r="C48" s="43" t="str">
        <f t="shared" si="1"/>
        <v/>
      </c>
      <c r="D48" s="43" t="str">
        <f t="shared" si="2"/>
        <v/>
      </c>
      <c r="E48" s="307" t="s">
        <v>722</v>
      </c>
      <c r="F48" s="317"/>
      <c r="G48" s="317"/>
      <c r="H48" s="317"/>
      <c r="I48" s="317"/>
      <c r="J48" s="317"/>
      <c r="K48" s="317"/>
      <c r="L48" s="317"/>
      <c r="M48" s="317"/>
      <c r="N48" s="318"/>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37</v>
      </c>
      <c r="B49" s="43" t="str">
        <f t="shared" si="0"/>
        <v/>
      </c>
      <c r="C49" s="43" t="str">
        <f t="shared" si="1"/>
        <v>（１１）</v>
      </c>
      <c r="D49" s="43">
        <f t="shared" si="2"/>
        <v>37</v>
      </c>
      <c r="E49" s="49" t="s">
        <v>477</v>
      </c>
      <c r="F49" s="48" t="s">
        <v>465</v>
      </c>
      <c r="G49" s="50" t="s">
        <v>425</v>
      </c>
      <c r="H49" s="50" t="s">
        <v>424</v>
      </c>
      <c r="I49" s="50" t="s">
        <v>423</v>
      </c>
      <c r="J49" s="50" t="s">
        <v>422</v>
      </c>
      <c r="K49" s="46"/>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38</v>
      </c>
      <c r="B50" s="43" t="str">
        <f t="shared" si="0"/>
        <v/>
      </c>
      <c r="C50" s="43" t="str">
        <f t="shared" si="1"/>
        <v>（１２）</v>
      </c>
      <c r="D50" s="43">
        <f t="shared" si="2"/>
        <v>38</v>
      </c>
      <c r="E50" s="49" t="s">
        <v>475</v>
      </c>
      <c r="F50" s="48" t="s">
        <v>832</v>
      </c>
      <c r="G50" s="50" t="s">
        <v>375</v>
      </c>
      <c r="H50" s="50" t="s">
        <v>374</v>
      </c>
      <c r="I50" s="50" t="s">
        <v>462</v>
      </c>
      <c r="J50" s="50" t="s">
        <v>461</v>
      </c>
      <c r="K50" s="46"/>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39</v>
      </c>
      <c r="B51" s="43" t="str">
        <f t="shared" si="0"/>
        <v/>
      </c>
      <c r="C51" s="43" t="str">
        <f t="shared" si="1"/>
        <v>（１３）</v>
      </c>
      <c r="D51" s="43">
        <f t="shared" si="2"/>
        <v>39</v>
      </c>
      <c r="E51" s="49" t="s">
        <v>473</v>
      </c>
      <c r="F51" s="48" t="s">
        <v>831</v>
      </c>
      <c r="G51" s="50" t="s">
        <v>456</v>
      </c>
      <c r="H51" s="50" t="s">
        <v>455</v>
      </c>
      <c r="I51" s="50" t="s">
        <v>454</v>
      </c>
      <c r="J51" s="50" t="s">
        <v>716</v>
      </c>
      <c r="K51" s="46"/>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40</v>
      </c>
      <c r="B52" s="43" t="str">
        <f t="shared" si="0"/>
        <v/>
      </c>
      <c r="C52" s="43" t="str">
        <f t="shared" si="1"/>
        <v>（１４）</v>
      </c>
      <c r="D52" s="43">
        <f t="shared" si="2"/>
        <v>40</v>
      </c>
      <c r="E52" s="49" t="s">
        <v>471</v>
      </c>
      <c r="F52" s="48" t="s">
        <v>830</v>
      </c>
      <c r="G52" s="50" t="s">
        <v>456</v>
      </c>
      <c r="H52" s="50" t="s">
        <v>455</v>
      </c>
      <c r="I52" s="50" t="s">
        <v>454</v>
      </c>
      <c r="J52" s="50" t="s">
        <v>716</v>
      </c>
      <c r="K52" s="46"/>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A53" s="43">
        <v>41</v>
      </c>
      <c r="B53" s="43" t="str">
        <f t="shared" si="0"/>
        <v/>
      </c>
      <c r="C53" s="43" t="str">
        <f t="shared" si="1"/>
        <v>（１５）</v>
      </c>
      <c r="D53" s="43">
        <f t="shared" si="2"/>
        <v>41</v>
      </c>
      <c r="E53" s="49" t="s">
        <v>715</v>
      </c>
      <c r="F53" s="48" t="s">
        <v>714</v>
      </c>
      <c r="G53" s="50" t="s">
        <v>450</v>
      </c>
      <c r="H53" s="50" t="s">
        <v>449</v>
      </c>
      <c r="I53" s="50" t="s">
        <v>448</v>
      </c>
      <c r="J53" s="50" t="s">
        <v>829</v>
      </c>
      <c r="K53" s="46"/>
      <c r="L53" s="46"/>
      <c r="M53" s="46"/>
      <c r="N53" s="46"/>
      <c r="P53" s="45"/>
      <c r="Q53" s="45"/>
      <c r="R53" s="45"/>
      <c r="S53" s="45"/>
      <c r="T53" s="45"/>
      <c r="U53" s="45"/>
      <c r="V53" s="45"/>
      <c r="W53" s="45"/>
      <c r="X53" s="45"/>
      <c r="Y53" s="45"/>
      <c r="Z53" s="45"/>
      <c r="AA53" s="45"/>
      <c r="AB53" s="45"/>
      <c r="AC53" s="45"/>
      <c r="AD53" s="45"/>
      <c r="AE53" s="45"/>
      <c r="AF53" s="45"/>
      <c r="AG53" s="45"/>
      <c r="AH53" s="45"/>
      <c r="AI53" s="45"/>
    </row>
    <row r="54" spans="1:35" ht="30" customHeight="1">
      <c r="A54" s="43">
        <v>42</v>
      </c>
      <c r="B54" s="43" t="str">
        <f t="shared" si="0"/>
        <v/>
      </c>
      <c r="C54" s="43" t="str">
        <f t="shared" si="1"/>
        <v>（１６）</v>
      </c>
      <c r="D54" s="43">
        <f t="shared" si="2"/>
        <v>42</v>
      </c>
      <c r="E54" s="49" t="s">
        <v>713</v>
      </c>
      <c r="F54" s="54" t="s">
        <v>445</v>
      </c>
      <c r="G54" s="50" t="s">
        <v>442</v>
      </c>
      <c r="H54" s="50" t="s">
        <v>357</v>
      </c>
      <c r="I54" s="50" t="s">
        <v>441</v>
      </c>
      <c r="J54" s="46"/>
      <c r="K54" s="46"/>
      <c r="L54" s="46"/>
      <c r="M54" s="46"/>
      <c r="N54" s="46"/>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43</v>
      </c>
      <c r="B55" s="43" t="str">
        <f t="shared" si="0"/>
        <v/>
      </c>
      <c r="C55" s="43" t="str">
        <f t="shared" si="1"/>
        <v>（１７）</v>
      </c>
      <c r="D55" s="43">
        <f t="shared" si="2"/>
        <v>43</v>
      </c>
      <c r="E55" s="49" t="s">
        <v>460</v>
      </c>
      <c r="F55" s="54" t="s">
        <v>443</v>
      </c>
      <c r="G55" s="50" t="s">
        <v>442</v>
      </c>
      <c r="H55" s="50" t="s">
        <v>357</v>
      </c>
      <c r="I55" s="50" t="s">
        <v>441</v>
      </c>
      <c r="J55" s="46"/>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30" customHeight="1">
      <c r="B56" s="43" t="str">
        <f t="shared" si="0"/>
        <v/>
      </c>
      <c r="C56" s="43" t="str">
        <f t="shared" si="1"/>
        <v/>
      </c>
      <c r="D56" s="43" t="str">
        <f t="shared" si="2"/>
        <v/>
      </c>
      <c r="E56" s="310" t="s">
        <v>828</v>
      </c>
      <c r="F56" s="311"/>
      <c r="G56" s="311"/>
      <c r="H56" s="311"/>
      <c r="I56" s="311"/>
      <c r="J56" s="311"/>
      <c r="K56" s="311"/>
      <c r="L56" s="311"/>
      <c r="M56" s="311"/>
      <c r="N56" s="312"/>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44</v>
      </c>
      <c r="B57" s="43" t="str">
        <f t="shared" si="0"/>
        <v/>
      </c>
      <c r="C57" s="43" t="str">
        <f t="shared" si="1"/>
        <v>（１８）</v>
      </c>
      <c r="D57" s="43">
        <f t="shared" si="2"/>
        <v>44</v>
      </c>
      <c r="E57" s="49" t="s">
        <v>710</v>
      </c>
      <c r="F57" s="51" t="s">
        <v>307</v>
      </c>
      <c r="G57" s="50" t="s">
        <v>284</v>
      </c>
      <c r="H57" s="50" t="s">
        <v>283</v>
      </c>
      <c r="I57" s="50" t="s">
        <v>282</v>
      </c>
      <c r="J57" s="50" t="s">
        <v>281</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45</v>
      </c>
      <c r="B58" s="43" t="str">
        <f t="shared" si="0"/>
        <v/>
      </c>
      <c r="C58" s="43" t="str">
        <f t="shared" si="1"/>
        <v>（１９）</v>
      </c>
      <c r="D58" s="43">
        <f t="shared" si="2"/>
        <v>45</v>
      </c>
      <c r="E58" s="49" t="s">
        <v>452</v>
      </c>
      <c r="F58" s="51" t="s">
        <v>827</v>
      </c>
      <c r="G58" s="50" t="s">
        <v>284</v>
      </c>
      <c r="H58" s="50" t="s">
        <v>283</v>
      </c>
      <c r="I58" s="50" t="s">
        <v>282</v>
      </c>
      <c r="J58" s="50" t="s">
        <v>281</v>
      </c>
      <c r="K58" s="46"/>
      <c r="L58" s="46"/>
      <c r="M58" s="46"/>
      <c r="N58" s="46"/>
      <c r="P58" s="45"/>
      <c r="Q58" s="45"/>
      <c r="R58" s="45"/>
      <c r="S58" s="45"/>
      <c r="T58" s="45"/>
      <c r="U58" s="45"/>
      <c r="V58" s="45"/>
      <c r="W58" s="45"/>
      <c r="X58" s="45"/>
      <c r="Y58" s="45"/>
      <c r="Z58" s="45"/>
      <c r="AA58" s="45"/>
      <c r="AB58" s="45"/>
      <c r="AC58" s="45"/>
      <c r="AD58" s="45"/>
      <c r="AE58" s="45"/>
      <c r="AF58" s="45"/>
      <c r="AG58" s="45"/>
      <c r="AH58" s="45"/>
      <c r="AI58" s="45"/>
    </row>
    <row r="59" spans="1:35" ht="30" customHeight="1">
      <c r="A59" s="43">
        <v>46</v>
      </c>
      <c r="B59" s="43" t="str">
        <f t="shared" si="0"/>
        <v/>
      </c>
      <c r="C59" s="43" t="str">
        <f t="shared" si="1"/>
        <v>（２０）</v>
      </c>
      <c r="D59" s="43">
        <f t="shared" si="2"/>
        <v>46</v>
      </c>
      <c r="E59" s="49" t="s">
        <v>446</v>
      </c>
      <c r="F59" s="51" t="s">
        <v>303</v>
      </c>
      <c r="G59" s="50" t="s">
        <v>284</v>
      </c>
      <c r="H59" s="50" t="s">
        <v>283</v>
      </c>
      <c r="I59" s="50" t="s">
        <v>282</v>
      </c>
      <c r="J59" s="50" t="s">
        <v>281</v>
      </c>
      <c r="K59" s="46"/>
      <c r="L59" s="46"/>
      <c r="M59" s="46"/>
      <c r="N59" s="46"/>
      <c r="P59" s="45"/>
      <c r="Q59" s="45"/>
      <c r="R59" s="45"/>
      <c r="S59" s="45"/>
      <c r="T59" s="45"/>
      <c r="U59" s="45"/>
      <c r="V59" s="45"/>
      <c r="W59" s="45"/>
      <c r="X59" s="45"/>
      <c r="Y59" s="45"/>
      <c r="Z59" s="45"/>
      <c r="AA59" s="45"/>
      <c r="AB59" s="45"/>
      <c r="AC59" s="45"/>
      <c r="AD59" s="45"/>
      <c r="AE59" s="45"/>
      <c r="AF59" s="45"/>
      <c r="AG59" s="45"/>
      <c r="AH59" s="45"/>
      <c r="AI59" s="45"/>
    </row>
    <row r="60" spans="1:35" ht="30" customHeight="1">
      <c r="A60" s="43">
        <v>47</v>
      </c>
      <c r="B60" s="43" t="str">
        <f t="shared" si="0"/>
        <v/>
      </c>
      <c r="C60" s="43" t="str">
        <f t="shared" si="1"/>
        <v>（２１）</v>
      </c>
      <c r="D60" s="43">
        <f t="shared" si="2"/>
        <v>47</v>
      </c>
      <c r="E60" s="49" t="s">
        <v>444</v>
      </c>
      <c r="F60" s="51" t="s">
        <v>826</v>
      </c>
      <c r="G60" s="50" t="s">
        <v>284</v>
      </c>
      <c r="H60" s="50" t="s">
        <v>283</v>
      </c>
      <c r="I60" s="50" t="s">
        <v>282</v>
      </c>
      <c r="J60" s="50" t="s">
        <v>281</v>
      </c>
      <c r="K60" s="46"/>
      <c r="L60" s="46"/>
      <c r="M60" s="46"/>
      <c r="N60" s="46"/>
      <c r="P60" s="45"/>
      <c r="Q60" s="45"/>
      <c r="R60" s="45"/>
      <c r="S60" s="45"/>
      <c r="T60" s="45"/>
      <c r="U60" s="45"/>
      <c r="V60" s="45"/>
      <c r="W60" s="45"/>
      <c r="X60" s="45"/>
      <c r="Y60" s="45"/>
      <c r="Z60" s="45"/>
      <c r="AA60" s="45"/>
      <c r="AB60" s="45"/>
      <c r="AC60" s="45"/>
      <c r="AD60" s="45"/>
      <c r="AE60" s="45"/>
      <c r="AF60" s="45"/>
      <c r="AG60" s="45"/>
      <c r="AH60" s="45"/>
      <c r="AI60" s="45"/>
    </row>
    <row r="61" spans="1:35" ht="30" customHeight="1">
      <c r="A61" s="43">
        <v>48</v>
      </c>
      <c r="B61" s="43" t="str">
        <f t="shared" si="0"/>
        <v/>
      </c>
      <c r="C61" s="43" t="str">
        <f t="shared" si="1"/>
        <v>（２２）</v>
      </c>
      <c r="D61" s="43">
        <f t="shared" si="2"/>
        <v>48</v>
      </c>
      <c r="E61" s="49" t="s">
        <v>688</v>
      </c>
      <c r="F61" s="51" t="s">
        <v>825</v>
      </c>
      <c r="G61" s="50" t="s">
        <v>284</v>
      </c>
      <c r="H61" s="50" t="s">
        <v>283</v>
      </c>
      <c r="I61" s="50" t="s">
        <v>282</v>
      </c>
      <c r="J61" s="50" t="s">
        <v>281</v>
      </c>
      <c r="K61" s="46"/>
      <c r="L61" s="46"/>
      <c r="M61" s="46"/>
      <c r="N61" s="46"/>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49</v>
      </c>
      <c r="B62" s="43" t="str">
        <f t="shared" si="0"/>
        <v/>
      </c>
      <c r="C62" s="43" t="str">
        <f t="shared" si="1"/>
        <v>（２３）</v>
      </c>
      <c r="D62" s="43">
        <f t="shared" si="2"/>
        <v>49</v>
      </c>
      <c r="E62" s="49" t="s">
        <v>686</v>
      </c>
      <c r="F62" s="51" t="s">
        <v>683</v>
      </c>
      <c r="G62" s="50" t="s">
        <v>284</v>
      </c>
      <c r="H62" s="50" t="s">
        <v>283</v>
      </c>
      <c r="I62" s="50" t="s">
        <v>282</v>
      </c>
      <c r="J62" s="50" t="s">
        <v>281</v>
      </c>
      <c r="K62" s="46"/>
      <c r="L62" s="46"/>
      <c r="M62" s="46"/>
      <c r="N62" s="46"/>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50</v>
      </c>
      <c r="B63" s="43" t="str">
        <f t="shared" si="0"/>
        <v/>
      </c>
      <c r="C63" s="43" t="str">
        <f t="shared" si="1"/>
        <v>（２４）</v>
      </c>
      <c r="D63" s="43">
        <f t="shared" si="2"/>
        <v>50</v>
      </c>
      <c r="E63" s="49" t="s">
        <v>427</v>
      </c>
      <c r="F63" s="51" t="s">
        <v>824</v>
      </c>
      <c r="G63" s="50" t="s">
        <v>284</v>
      </c>
      <c r="H63" s="50" t="s">
        <v>283</v>
      </c>
      <c r="I63" s="50" t="s">
        <v>282</v>
      </c>
      <c r="J63" s="50" t="s">
        <v>281</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A64" s="43">
        <v>51</v>
      </c>
      <c r="B64" s="43" t="str">
        <f t="shared" si="0"/>
        <v/>
      </c>
      <c r="C64" s="43" t="str">
        <f t="shared" si="1"/>
        <v>（２５）</v>
      </c>
      <c r="D64" s="43">
        <f t="shared" si="2"/>
        <v>51</v>
      </c>
      <c r="E64" s="49" t="s">
        <v>421</v>
      </c>
      <c r="F64" s="51" t="s">
        <v>293</v>
      </c>
      <c r="G64" s="50" t="s">
        <v>284</v>
      </c>
      <c r="H64" s="50" t="s">
        <v>283</v>
      </c>
      <c r="I64" s="50" t="s">
        <v>282</v>
      </c>
      <c r="J64" s="50" t="s">
        <v>281</v>
      </c>
      <c r="K64" s="46"/>
      <c r="L64" s="46"/>
      <c r="M64" s="46"/>
      <c r="N64" s="46"/>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52</v>
      </c>
      <c r="B65" s="43" t="str">
        <f t="shared" si="0"/>
        <v/>
      </c>
      <c r="C65" s="43" t="str">
        <f t="shared" si="1"/>
        <v>（２６）</v>
      </c>
      <c r="D65" s="43">
        <f t="shared" si="2"/>
        <v>52</v>
      </c>
      <c r="E65" s="49" t="s">
        <v>419</v>
      </c>
      <c r="F65" s="51" t="s">
        <v>823</v>
      </c>
      <c r="G65" s="50" t="s">
        <v>284</v>
      </c>
      <c r="H65" s="50" t="s">
        <v>283</v>
      </c>
      <c r="I65" s="50" t="s">
        <v>282</v>
      </c>
      <c r="J65" s="50" t="s">
        <v>281</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A66" s="43">
        <v>53</v>
      </c>
      <c r="B66" s="43" t="str">
        <f t="shared" si="0"/>
        <v/>
      </c>
      <c r="C66" s="43" t="str">
        <f t="shared" si="1"/>
        <v>（２７）</v>
      </c>
      <c r="D66" s="43">
        <f t="shared" si="2"/>
        <v>53</v>
      </c>
      <c r="E66" s="49" t="s">
        <v>413</v>
      </c>
      <c r="F66" s="51" t="s">
        <v>678</v>
      </c>
      <c r="G66" s="50" t="s">
        <v>284</v>
      </c>
      <c r="H66" s="50" t="s">
        <v>283</v>
      </c>
      <c r="I66" s="50" t="s">
        <v>282</v>
      </c>
      <c r="J66" s="50" t="s">
        <v>281</v>
      </c>
      <c r="K66" s="46"/>
      <c r="L66" s="46"/>
      <c r="M66" s="46"/>
      <c r="N66" s="46"/>
      <c r="P66" s="45"/>
      <c r="Q66" s="45"/>
      <c r="R66" s="45"/>
      <c r="S66" s="45"/>
      <c r="T66" s="45"/>
      <c r="U66" s="45"/>
      <c r="V66" s="45"/>
      <c r="W66" s="45"/>
      <c r="X66" s="45"/>
      <c r="Y66" s="45"/>
      <c r="Z66" s="45"/>
      <c r="AA66" s="45"/>
      <c r="AB66" s="45"/>
      <c r="AC66" s="45"/>
      <c r="AD66" s="45"/>
      <c r="AE66" s="45"/>
      <c r="AF66" s="45"/>
      <c r="AG66" s="45"/>
      <c r="AH66" s="45"/>
      <c r="AI66" s="45"/>
    </row>
    <row r="67" spans="1:35" ht="30" customHeight="1">
      <c r="A67" s="43">
        <v>54</v>
      </c>
      <c r="B67" s="43" t="str">
        <f t="shared" si="0"/>
        <v/>
      </c>
      <c r="C67" s="43" t="str">
        <f t="shared" si="1"/>
        <v>（２８）</v>
      </c>
      <c r="D67" s="43">
        <f t="shared" si="2"/>
        <v>54</v>
      </c>
      <c r="E67" s="49" t="s">
        <v>407</v>
      </c>
      <c r="F67" s="51" t="s">
        <v>822</v>
      </c>
      <c r="G67" s="50" t="s">
        <v>284</v>
      </c>
      <c r="H67" s="50" t="s">
        <v>283</v>
      </c>
      <c r="I67" s="50" t="s">
        <v>282</v>
      </c>
      <c r="J67" s="50" t="s">
        <v>281</v>
      </c>
      <c r="K67" s="46"/>
      <c r="L67" s="46"/>
      <c r="M67" s="46"/>
      <c r="N67" s="46"/>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55</v>
      </c>
      <c r="B68" s="43" t="str">
        <f t="shared" si="0"/>
        <v/>
      </c>
      <c r="C68" s="43" t="str">
        <f t="shared" si="1"/>
        <v>（２９）</v>
      </c>
      <c r="D68" s="43">
        <f t="shared" si="2"/>
        <v>55</v>
      </c>
      <c r="E68" s="49" t="s">
        <v>679</v>
      </c>
      <c r="F68" s="51" t="s">
        <v>821</v>
      </c>
      <c r="G68" s="50" t="s">
        <v>284</v>
      </c>
      <c r="H68" s="50" t="s">
        <v>283</v>
      </c>
      <c r="I68" s="50" t="s">
        <v>282</v>
      </c>
      <c r="J68" s="50" t="s">
        <v>281</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B69" s="43" t="str">
        <f t="shared" si="0"/>
        <v/>
      </c>
      <c r="C69" s="43" t="str">
        <f t="shared" si="1"/>
        <v/>
      </c>
      <c r="D69" s="43" t="str">
        <f t="shared" si="2"/>
        <v/>
      </c>
      <c r="E69" s="307" t="s">
        <v>820</v>
      </c>
      <c r="F69" s="308"/>
      <c r="G69" s="308"/>
      <c r="H69" s="308"/>
      <c r="I69" s="308"/>
      <c r="J69" s="308"/>
      <c r="K69" s="308"/>
      <c r="L69" s="308"/>
      <c r="M69" s="308"/>
      <c r="N69" s="309"/>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56</v>
      </c>
      <c r="B70" s="43" t="str">
        <f t="shared" si="0"/>
        <v/>
      </c>
      <c r="C70" s="43" t="str">
        <f t="shared" si="1"/>
        <v>（３０）</v>
      </c>
      <c r="D70" s="43">
        <f t="shared" si="2"/>
        <v>56</v>
      </c>
      <c r="E70" s="49" t="s">
        <v>819</v>
      </c>
      <c r="F70" s="48" t="s">
        <v>818</v>
      </c>
      <c r="G70" s="50" t="s">
        <v>671</v>
      </c>
      <c r="H70" s="50" t="s">
        <v>670</v>
      </c>
      <c r="I70" s="50" t="s">
        <v>669</v>
      </c>
      <c r="J70" s="50" t="s">
        <v>817</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57</v>
      </c>
      <c r="B71" s="43" t="str">
        <f t="shared" si="0"/>
        <v/>
      </c>
      <c r="C71" s="43" t="str">
        <f t="shared" si="1"/>
        <v>（３１）</v>
      </c>
      <c r="D71" s="43">
        <f t="shared" si="2"/>
        <v>57</v>
      </c>
      <c r="E71" s="49" t="s">
        <v>396</v>
      </c>
      <c r="F71" s="48" t="s">
        <v>432</v>
      </c>
      <c r="G71" s="50" t="s">
        <v>431</v>
      </c>
      <c r="H71" s="50" t="s">
        <v>430</v>
      </c>
      <c r="I71" s="50" t="s">
        <v>429</v>
      </c>
      <c r="J71" s="50" t="s">
        <v>816</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A72" s="43">
        <v>58</v>
      </c>
      <c r="B72" s="43" t="str">
        <f t="shared" si="0"/>
        <v/>
      </c>
      <c r="C72" s="43" t="str">
        <f t="shared" si="1"/>
        <v>（３２）</v>
      </c>
      <c r="D72" s="43">
        <f t="shared" si="2"/>
        <v>58</v>
      </c>
      <c r="E72" s="49" t="s">
        <v>394</v>
      </c>
      <c r="F72" s="48" t="s">
        <v>426</v>
      </c>
      <c r="G72" s="50" t="s">
        <v>425</v>
      </c>
      <c r="H72" s="50" t="s">
        <v>424</v>
      </c>
      <c r="I72" s="50" t="s">
        <v>423</v>
      </c>
      <c r="J72" s="50" t="s">
        <v>422</v>
      </c>
      <c r="K72" s="46"/>
      <c r="L72" s="46"/>
      <c r="M72" s="46"/>
      <c r="N72" s="46"/>
      <c r="P72" s="45"/>
      <c r="Q72" s="45"/>
      <c r="R72" s="45"/>
      <c r="S72" s="45"/>
      <c r="T72" s="45"/>
      <c r="U72" s="45"/>
      <c r="V72" s="45"/>
      <c r="W72" s="45"/>
      <c r="X72" s="45"/>
      <c r="Y72" s="45"/>
      <c r="Z72" s="45"/>
      <c r="AA72" s="45"/>
      <c r="AB72" s="45"/>
      <c r="AC72" s="45"/>
      <c r="AD72" s="45"/>
      <c r="AE72" s="45"/>
      <c r="AF72" s="45"/>
      <c r="AG72" s="45"/>
      <c r="AH72" s="45"/>
      <c r="AI72" s="45"/>
    </row>
    <row r="73" spans="1:35" ht="30" customHeight="1">
      <c r="A73" s="43">
        <v>59</v>
      </c>
      <c r="B73" s="43" t="str">
        <f t="shared" ref="B73:B101" si="3">IF(A73&lt;&gt;"",B72,IF(ISERROR(FIND("　",E73)),E73,""))</f>
        <v/>
      </c>
      <c r="C73" s="43" t="str">
        <f t="shared" ref="C73:C101" si="4">IF(A73&lt;&gt;"", B73&amp;E73, "")</f>
        <v>（３３）</v>
      </c>
      <c r="D73" s="43">
        <f t="shared" ref="D73:D101" si="5">IF(A73=0,"",A73)</f>
        <v>59</v>
      </c>
      <c r="E73" s="49" t="s">
        <v>392</v>
      </c>
      <c r="F73" s="48" t="s">
        <v>660</v>
      </c>
      <c r="G73" s="50" t="s">
        <v>655</v>
      </c>
      <c r="H73" s="50" t="s">
        <v>654</v>
      </c>
      <c r="I73" s="50" t="s">
        <v>653</v>
      </c>
      <c r="J73" s="50" t="s">
        <v>652</v>
      </c>
      <c r="K73" s="46"/>
      <c r="L73" s="46"/>
      <c r="M73" s="46"/>
      <c r="N73" s="46"/>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60</v>
      </c>
      <c r="B74" s="43" t="str">
        <f t="shared" si="3"/>
        <v/>
      </c>
      <c r="C74" s="43" t="str">
        <f t="shared" si="4"/>
        <v>（３４）</v>
      </c>
      <c r="D74" s="43">
        <f t="shared" si="5"/>
        <v>60</v>
      </c>
      <c r="E74" s="49" t="s">
        <v>390</v>
      </c>
      <c r="F74" s="48" t="s">
        <v>815</v>
      </c>
      <c r="G74" s="50" t="s">
        <v>417</v>
      </c>
      <c r="H74" s="50" t="s">
        <v>416</v>
      </c>
      <c r="I74" s="50" t="s">
        <v>415</v>
      </c>
      <c r="J74" s="50" t="s">
        <v>414</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0" customHeight="1">
      <c r="A75" s="43">
        <v>61</v>
      </c>
      <c r="B75" s="43" t="str">
        <f t="shared" si="3"/>
        <v/>
      </c>
      <c r="C75" s="43" t="str">
        <f t="shared" si="4"/>
        <v>（３５）</v>
      </c>
      <c r="D75" s="43">
        <f t="shared" si="5"/>
        <v>61</v>
      </c>
      <c r="E75" s="49" t="s">
        <v>388</v>
      </c>
      <c r="F75" s="48" t="s">
        <v>656</v>
      </c>
      <c r="G75" s="50" t="s">
        <v>655</v>
      </c>
      <c r="H75" s="50" t="s">
        <v>654</v>
      </c>
      <c r="I75" s="50" t="s">
        <v>653</v>
      </c>
      <c r="J75" s="50" t="s">
        <v>652</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0" customHeight="1">
      <c r="A76" s="43">
        <v>62</v>
      </c>
      <c r="B76" s="43" t="str">
        <f t="shared" si="3"/>
        <v/>
      </c>
      <c r="C76" s="43" t="str">
        <f t="shared" si="4"/>
        <v>（３６）</v>
      </c>
      <c r="D76" s="43">
        <f t="shared" si="5"/>
        <v>62</v>
      </c>
      <c r="E76" s="49" t="s">
        <v>386</v>
      </c>
      <c r="F76" s="48" t="s">
        <v>814</v>
      </c>
      <c r="G76" s="50" t="s">
        <v>405</v>
      </c>
      <c r="H76" s="50" t="s">
        <v>404</v>
      </c>
      <c r="I76" s="50" t="s">
        <v>403</v>
      </c>
      <c r="J76" s="50" t="s">
        <v>649</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0" customHeight="1">
      <c r="B77" s="43" t="str">
        <f t="shared" si="3"/>
        <v/>
      </c>
      <c r="C77" s="43" t="str">
        <f t="shared" si="4"/>
        <v/>
      </c>
      <c r="D77" s="43" t="str">
        <f t="shared" si="5"/>
        <v/>
      </c>
      <c r="E77" s="307" t="s">
        <v>813</v>
      </c>
      <c r="F77" s="308"/>
      <c r="G77" s="308"/>
      <c r="H77" s="308"/>
      <c r="I77" s="308"/>
      <c r="J77" s="308"/>
      <c r="K77" s="308"/>
      <c r="L77" s="308"/>
      <c r="M77" s="308"/>
      <c r="N77" s="309"/>
      <c r="P77" s="45"/>
      <c r="Q77" s="45"/>
      <c r="R77" s="45"/>
      <c r="S77" s="45"/>
      <c r="T77" s="45"/>
      <c r="U77" s="45"/>
      <c r="V77" s="45"/>
      <c r="W77" s="45"/>
      <c r="X77" s="45"/>
      <c r="Y77" s="45"/>
      <c r="Z77" s="45"/>
      <c r="AA77" s="45"/>
      <c r="AB77" s="45"/>
      <c r="AC77" s="45"/>
      <c r="AD77" s="45"/>
      <c r="AE77" s="45"/>
      <c r="AF77" s="45"/>
      <c r="AG77" s="45"/>
      <c r="AH77" s="45"/>
      <c r="AI77" s="45"/>
    </row>
    <row r="78" spans="1:35" ht="30" customHeight="1">
      <c r="A78" s="43">
        <v>63</v>
      </c>
      <c r="B78" s="43" t="str">
        <f t="shared" si="3"/>
        <v/>
      </c>
      <c r="C78" s="43" t="str">
        <f t="shared" si="4"/>
        <v>（３７）</v>
      </c>
      <c r="D78" s="43">
        <f t="shared" si="5"/>
        <v>63</v>
      </c>
      <c r="E78" s="49" t="s">
        <v>379</v>
      </c>
      <c r="F78" s="48" t="s">
        <v>812</v>
      </c>
      <c r="G78" s="50" t="s">
        <v>384</v>
      </c>
      <c r="H78" s="50" t="s">
        <v>383</v>
      </c>
      <c r="I78" s="50" t="s">
        <v>382</v>
      </c>
      <c r="J78" s="50" t="s">
        <v>381</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6" customHeight="1">
      <c r="A79" s="43">
        <v>64</v>
      </c>
      <c r="B79" s="43" t="str">
        <f t="shared" si="3"/>
        <v/>
      </c>
      <c r="C79" s="43" t="str">
        <f t="shared" si="4"/>
        <v>（３８）</v>
      </c>
      <c r="D79" s="43">
        <f t="shared" si="5"/>
        <v>64</v>
      </c>
      <c r="E79" s="49" t="s">
        <v>377</v>
      </c>
      <c r="F79" s="48" t="s">
        <v>397</v>
      </c>
      <c r="G79" s="50" t="s">
        <v>384</v>
      </c>
      <c r="H79" s="50" t="s">
        <v>383</v>
      </c>
      <c r="I79" s="50" t="s">
        <v>382</v>
      </c>
      <c r="J79" s="50" t="s">
        <v>381</v>
      </c>
      <c r="K79" s="46"/>
      <c r="L79" s="46"/>
      <c r="M79" s="46"/>
      <c r="N79" s="46"/>
      <c r="P79" s="45"/>
      <c r="Q79" s="45"/>
      <c r="R79" s="45"/>
      <c r="S79" s="45"/>
      <c r="T79" s="45"/>
      <c r="U79" s="45"/>
      <c r="V79" s="45"/>
      <c r="W79" s="45"/>
      <c r="X79" s="45"/>
      <c r="Y79" s="45"/>
      <c r="Z79" s="45"/>
      <c r="AA79" s="45"/>
      <c r="AB79" s="45"/>
      <c r="AC79" s="45"/>
      <c r="AD79" s="45"/>
      <c r="AE79" s="45"/>
      <c r="AF79" s="45"/>
      <c r="AG79" s="45"/>
      <c r="AH79" s="45"/>
      <c r="AI79" s="45"/>
    </row>
    <row r="80" spans="1:35" ht="35.25" customHeight="1">
      <c r="A80" s="43">
        <v>65</v>
      </c>
      <c r="B80" s="43" t="str">
        <f t="shared" si="3"/>
        <v/>
      </c>
      <c r="C80" s="43" t="str">
        <f t="shared" si="4"/>
        <v>（３９）</v>
      </c>
      <c r="D80" s="43">
        <f t="shared" si="5"/>
        <v>65</v>
      </c>
      <c r="E80" s="49" t="s">
        <v>811</v>
      </c>
      <c r="F80" s="48" t="s">
        <v>810</v>
      </c>
      <c r="G80" s="50" t="s">
        <v>384</v>
      </c>
      <c r="H80" s="50" t="s">
        <v>383</v>
      </c>
      <c r="I80" s="50" t="s">
        <v>382</v>
      </c>
      <c r="J80" s="50" t="s">
        <v>381</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4.5" customHeight="1">
      <c r="A81" s="43">
        <v>66</v>
      </c>
      <c r="B81" s="43" t="str">
        <f t="shared" si="3"/>
        <v/>
      </c>
      <c r="C81" s="43" t="str">
        <f t="shared" si="4"/>
        <v>（４０）</v>
      </c>
      <c r="D81" s="43">
        <f t="shared" si="5"/>
        <v>66</v>
      </c>
      <c r="E81" s="49" t="s">
        <v>368</v>
      </c>
      <c r="F81" s="56" t="s">
        <v>393</v>
      </c>
      <c r="G81" s="50" t="s">
        <v>384</v>
      </c>
      <c r="H81" s="50" t="s">
        <v>383</v>
      </c>
      <c r="I81" s="50" t="s">
        <v>382</v>
      </c>
      <c r="J81" s="50" t="s">
        <v>381</v>
      </c>
      <c r="K81" s="46"/>
      <c r="L81" s="46"/>
      <c r="M81" s="46"/>
      <c r="N81" s="46"/>
      <c r="P81" s="45"/>
      <c r="Q81" s="45"/>
      <c r="R81" s="45"/>
      <c r="S81" s="45"/>
      <c r="T81" s="45"/>
      <c r="U81" s="45"/>
      <c r="V81" s="45"/>
      <c r="W81" s="45"/>
      <c r="X81" s="45"/>
      <c r="Y81" s="45"/>
      <c r="Z81" s="45"/>
      <c r="AA81" s="45"/>
      <c r="AB81" s="45"/>
      <c r="AC81" s="45"/>
      <c r="AD81" s="45"/>
      <c r="AE81" s="45"/>
      <c r="AF81" s="45"/>
      <c r="AG81" s="45"/>
      <c r="AH81" s="45"/>
      <c r="AI81" s="45"/>
    </row>
    <row r="82" spans="1:35" ht="33.75" customHeight="1">
      <c r="A82" s="43">
        <v>67</v>
      </c>
      <c r="B82" s="43" t="str">
        <f t="shared" si="3"/>
        <v/>
      </c>
      <c r="C82" s="43" t="str">
        <f t="shared" si="4"/>
        <v>（４１）</v>
      </c>
      <c r="D82" s="43">
        <f t="shared" si="5"/>
        <v>67</v>
      </c>
      <c r="E82" s="49" t="s">
        <v>366</v>
      </c>
      <c r="F82" s="48" t="s">
        <v>809</v>
      </c>
      <c r="G82" s="50" t="s">
        <v>384</v>
      </c>
      <c r="H82" s="50" t="s">
        <v>383</v>
      </c>
      <c r="I82" s="50" t="s">
        <v>382</v>
      </c>
      <c r="J82" s="50" t="s">
        <v>381</v>
      </c>
      <c r="K82" s="46"/>
      <c r="L82" s="46"/>
      <c r="M82" s="46"/>
      <c r="N82" s="46"/>
      <c r="P82" s="45"/>
      <c r="Q82" s="45"/>
      <c r="R82" s="45"/>
      <c r="S82" s="45"/>
      <c r="T82" s="45"/>
      <c r="U82" s="45"/>
      <c r="V82" s="45"/>
      <c r="W82" s="45"/>
      <c r="X82" s="45"/>
      <c r="Y82" s="45"/>
      <c r="Z82" s="45"/>
      <c r="AA82" s="45"/>
      <c r="AB82" s="45"/>
      <c r="AC82" s="45"/>
      <c r="AD82" s="45"/>
      <c r="AE82" s="45"/>
      <c r="AF82" s="45"/>
      <c r="AG82" s="45"/>
      <c r="AH82" s="45"/>
      <c r="AI82" s="45"/>
    </row>
    <row r="83" spans="1:35" ht="30" customHeight="1">
      <c r="A83" s="43">
        <v>68</v>
      </c>
      <c r="B83" s="43" t="str">
        <f t="shared" si="3"/>
        <v/>
      </c>
      <c r="C83" s="43" t="str">
        <f t="shared" si="4"/>
        <v>（４２）</v>
      </c>
      <c r="D83" s="43">
        <f t="shared" si="5"/>
        <v>68</v>
      </c>
      <c r="E83" s="49" t="s">
        <v>356</v>
      </c>
      <c r="F83" s="48" t="s">
        <v>808</v>
      </c>
      <c r="G83" s="50" t="s">
        <v>384</v>
      </c>
      <c r="H83" s="50" t="s">
        <v>383</v>
      </c>
      <c r="I83" s="50" t="s">
        <v>382</v>
      </c>
      <c r="J83" s="50" t="s">
        <v>381</v>
      </c>
      <c r="K83" s="46"/>
      <c r="L83" s="46"/>
      <c r="M83" s="46"/>
      <c r="N83" s="46"/>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69</v>
      </c>
      <c r="B84" s="43" t="str">
        <f t="shared" si="3"/>
        <v/>
      </c>
      <c r="C84" s="43" t="str">
        <f t="shared" si="4"/>
        <v>（４３）</v>
      </c>
      <c r="D84" s="43">
        <f t="shared" si="5"/>
        <v>69</v>
      </c>
      <c r="E84" s="49" t="s">
        <v>349</v>
      </c>
      <c r="F84" s="48" t="s">
        <v>807</v>
      </c>
      <c r="G84" s="50" t="s">
        <v>384</v>
      </c>
      <c r="H84" s="50" t="s">
        <v>383</v>
      </c>
      <c r="I84" s="50" t="s">
        <v>382</v>
      </c>
      <c r="J84" s="50" t="s">
        <v>381</v>
      </c>
      <c r="K84" s="46"/>
      <c r="L84" s="46"/>
      <c r="M84" s="46"/>
      <c r="N84" s="46"/>
      <c r="P84" s="45"/>
      <c r="Q84" s="45"/>
      <c r="R84" s="45"/>
      <c r="S84" s="45"/>
      <c r="T84" s="45"/>
      <c r="U84" s="45"/>
      <c r="V84" s="45"/>
      <c r="W84" s="45"/>
      <c r="X84" s="45"/>
      <c r="Y84" s="45"/>
      <c r="Z84" s="45"/>
      <c r="AA84" s="45"/>
      <c r="AB84" s="45"/>
      <c r="AC84" s="45"/>
      <c r="AD84" s="45"/>
      <c r="AE84" s="45"/>
      <c r="AF84" s="45"/>
      <c r="AG84" s="45"/>
      <c r="AH84" s="45"/>
      <c r="AI84" s="45"/>
    </row>
    <row r="85" spans="1:35" ht="30" customHeight="1">
      <c r="A85" s="43">
        <v>70</v>
      </c>
      <c r="B85" s="43" t="str">
        <f t="shared" si="3"/>
        <v/>
      </c>
      <c r="C85" s="43" t="str">
        <f t="shared" si="4"/>
        <v>（４４）</v>
      </c>
      <c r="D85" s="43">
        <f t="shared" si="5"/>
        <v>70</v>
      </c>
      <c r="E85" s="49" t="s">
        <v>341</v>
      </c>
      <c r="F85" s="48" t="s">
        <v>806</v>
      </c>
      <c r="G85" s="50" t="s">
        <v>384</v>
      </c>
      <c r="H85" s="50" t="s">
        <v>383</v>
      </c>
      <c r="I85" s="50" t="s">
        <v>382</v>
      </c>
      <c r="J85" s="50" t="s">
        <v>381</v>
      </c>
      <c r="K85" s="46"/>
      <c r="L85" s="46"/>
      <c r="M85" s="46"/>
      <c r="N85" s="46"/>
      <c r="P85" s="45"/>
      <c r="Q85" s="45"/>
      <c r="R85" s="45"/>
      <c r="S85" s="45"/>
      <c r="T85" s="45"/>
      <c r="U85" s="45"/>
      <c r="V85" s="45"/>
      <c r="W85" s="45"/>
      <c r="X85" s="45"/>
      <c r="Y85" s="45"/>
      <c r="Z85" s="45"/>
      <c r="AA85" s="45"/>
      <c r="AB85" s="45"/>
      <c r="AC85" s="45"/>
      <c r="AD85" s="45"/>
      <c r="AE85" s="45"/>
      <c r="AF85" s="45"/>
      <c r="AG85" s="45"/>
      <c r="AH85" s="45"/>
      <c r="AI85" s="45"/>
    </row>
    <row r="86" spans="1:35" ht="30" customHeight="1">
      <c r="B86" s="43" t="str">
        <f t="shared" si="3"/>
        <v/>
      </c>
      <c r="C86" s="43" t="str">
        <f t="shared" si="4"/>
        <v/>
      </c>
      <c r="D86" s="43" t="str">
        <f t="shared" si="5"/>
        <v/>
      </c>
      <c r="E86" s="304" t="s">
        <v>805</v>
      </c>
      <c r="F86" s="305"/>
      <c r="G86" s="305"/>
      <c r="H86" s="305"/>
      <c r="I86" s="305"/>
      <c r="J86" s="305"/>
      <c r="K86" s="305"/>
      <c r="L86" s="305"/>
      <c r="M86" s="305"/>
      <c r="N86" s="306"/>
      <c r="P86" s="45"/>
      <c r="Q86" s="45"/>
      <c r="R86" s="45"/>
      <c r="S86" s="45"/>
      <c r="T86" s="45"/>
      <c r="U86" s="45"/>
      <c r="V86" s="45"/>
      <c r="W86" s="45"/>
      <c r="X86" s="45"/>
      <c r="Y86" s="45"/>
      <c r="Z86" s="45"/>
      <c r="AA86" s="45"/>
      <c r="AB86" s="45"/>
      <c r="AC86" s="45"/>
      <c r="AD86" s="45"/>
      <c r="AE86" s="45"/>
      <c r="AF86" s="45"/>
      <c r="AG86" s="45"/>
      <c r="AH86" s="45"/>
      <c r="AI86" s="45"/>
    </row>
    <row r="87" spans="1:35" ht="30" customHeight="1">
      <c r="A87" s="43">
        <v>71</v>
      </c>
      <c r="B87" s="43" t="str">
        <f t="shared" si="3"/>
        <v/>
      </c>
      <c r="C87" s="43" t="str">
        <f t="shared" si="4"/>
        <v>（４５）</v>
      </c>
      <c r="D87" s="43">
        <f t="shared" si="5"/>
        <v>71</v>
      </c>
      <c r="E87" s="49" t="s">
        <v>804</v>
      </c>
      <c r="F87" s="48" t="s">
        <v>378</v>
      </c>
      <c r="G87" s="50" t="s">
        <v>375</v>
      </c>
      <c r="H87" s="50" t="s">
        <v>374</v>
      </c>
      <c r="I87" s="50" t="s">
        <v>373</v>
      </c>
      <c r="J87" s="50" t="s">
        <v>372</v>
      </c>
      <c r="K87" s="46"/>
      <c r="L87" s="46"/>
      <c r="M87" s="46"/>
      <c r="N87" s="46"/>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72</v>
      </c>
      <c r="B88" s="43" t="str">
        <f t="shared" si="3"/>
        <v/>
      </c>
      <c r="C88" s="43" t="str">
        <f t="shared" si="4"/>
        <v>（４６）</v>
      </c>
      <c r="D88" s="43">
        <f t="shared" si="5"/>
        <v>72</v>
      </c>
      <c r="E88" s="49" t="s">
        <v>334</v>
      </c>
      <c r="F88" s="48" t="s">
        <v>803</v>
      </c>
      <c r="G88" s="50" t="s">
        <v>375</v>
      </c>
      <c r="H88" s="50" t="s">
        <v>374</v>
      </c>
      <c r="I88" s="50" t="s">
        <v>373</v>
      </c>
      <c r="J88" s="50" t="s">
        <v>372</v>
      </c>
      <c r="K88" s="46"/>
      <c r="L88" s="46"/>
      <c r="M88" s="46"/>
      <c r="N88" s="46"/>
      <c r="P88" s="45"/>
      <c r="Q88" s="45"/>
      <c r="R88" s="45"/>
      <c r="S88" s="45"/>
      <c r="T88" s="45"/>
      <c r="U88" s="45"/>
      <c r="V88" s="45"/>
      <c r="W88" s="45"/>
      <c r="X88" s="45"/>
      <c r="Y88" s="45"/>
      <c r="Z88" s="45"/>
      <c r="AA88" s="45"/>
      <c r="AB88" s="45"/>
      <c r="AC88" s="45"/>
      <c r="AD88" s="45"/>
      <c r="AE88" s="45"/>
      <c r="AF88" s="45"/>
      <c r="AG88" s="45"/>
      <c r="AH88" s="45"/>
      <c r="AI88" s="45"/>
    </row>
    <row r="89" spans="1:35" ht="45">
      <c r="A89" s="43">
        <v>73</v>
      </c>
      <c r="B89" s="43" t="str">
        <f t="shared" si="3"/>
        <v/>
      </c>
      <c r="C89" s="43" t="str">
        <f t="shared" si="4"/>
        <v>（４７）</v>
      </c>
      <c r="D89" s="43">
        <f t="shared" si="5"/>
        <v>73</v>
      </c>
      <c r="E89" s="49" t="s">
        <v>325</v>
      </c>
      <c r="F89" s="48" t="s">
        <v>802</v>
      </c>
      <c r="G89" s="50" t="s">
        <v>627</v>
      </c>
      <c r="H89" s="50" t="s">
        <v>601</v>
      </c>
      <c r="I89" s="50" t="s">
        <v>600</v>
      </c>
      <c r="J89" s="50" t="s">
        <v>626</v>
      </c>
      <c r="K89" s="50" t="s">
        <v>327</v>
      </c>
      <c r="L89" s="50" t="s">
        <v>338</v>
      </c>
      <c r="M89" s="46"/>
      <c r="N89" s="46"/>
      <c r="P89" s="45"/>
      <c r="Q89" s="45"/>
      <c r="R89" s="45"/>
      <c r="S89" s="45"/>
      <c r="T89" s="45"/>
      <c r="U89" s="45"/>
      <c r="V89" s="45"/>
      <c r="W89" s="45"/>
      <c r="X89" s="45"/>
      <c r="Y89" s="45"/>
      <c r="Z89" s="45"/>
      <c r="AA89" s="45"/>
      <c r="AB89" s="45"/>
      <c r="AC89" s="45"/>
      <c r="AD89" s="45"/>
      <c r="AE89" s="45"/>
      <c r="AF89" s="45"/>
      <c r="AG89" s="45"/>
      <c r="AH89" s="45"/>
      <c r="AI89" s="45"/>
    </row>
    <row r="90" spans="1:35">
      <c r="A90" s="43">
        <v>74</v>
      </c>
      <c r="B90" s="43" t="str">
        <f t="shared" si="3"/>
        <v/>
      </c>
      <c r="C90" s="43" t="str">
        <f t="shared" si="4"/>
        <v>（４８）</v>
      </c>
      <c r="D90" s="43">
        <f t="shared" si="5"/>
        <v>74</v>
      </c>
      <c r="E90" s="49" t="s">
        <v>321</v>
      </c>
      <c r="F90" s="48" t="s">
        <v>801</v>
      </c>
      <c r="G90" s="50" t="s">
        <v>603</v>
      </c>
      <c r="H90" s="50" t="s">
        <v>602</v>
      </c>
      <c r="I90" s="50" t="s">
        <v>601</v>
      </c>
      <c r="J90" s="50" t="s">
        <v>600</v>
      </c>
      <c r="K90" s="50" t="s">
        <v>339</v>
      </c>
      <c r="L90" s="50" t="s">
        <v>625</v>
      </c>
      <c r="M90" s="46"/>
      <c r="N90" s="46"/>
      <c r="P90" s="45"/>
      <c r="Q90" s="45"/>
      <c r="R90" s="45"/>
      <c r="S90" s="45"/>
      <c r="T90" s="45"/>
      <c r="U90" s="45"/>
      <c r="V90" s="45"/>
      <c r="W90" s="45"/>
      <c r="X90" s="45"/>
      <c r="Y90" s="45"/>
      <c r="Z90" s="45"/>
      <c r="AA90" s="45"/>
      <c r="AB90" s="45"/>
      <c r="AC90" s="45"/>
      <c r="AD90" s="45"/>
      <c r="AE90" s="45"/>
      <c r="AF90" s="45"/>
      <c r="AG90" s="45"/>
      <c r="AH90" s="45"/>
      <c r="AI90" s="45"/>
    </row>
    <row r="91" spans="1:35" ht="30" customHeight="1">
      <c r="A91" s="43">
        <v>75</v>
      </c>
      <c r="B91" s="43" t="str">
        <f t="shared" si="3"/>
        <v/>
      </c>
      <c r="C91" s="43" t="str">
        <f t="shared" si="4"/>
        <v>（４９）</v>
      </c>
      <c r="D91" s="43">
        <f t="shared" si="5"/>
        <v>75</v>
      </c>
      <c r="E91" s="49" t="s">
        <v>315</v>
      </c>
      <c r="F91" s="48" t="s">
        <v>365</v>
      </c>
      <c r="G91" s="50" t="s">
        <v>800</v>
      </c>
      <c r="H91" s="50" t="s">
        <v>620</v>
      </c>
      <c r="I91" s="50" t="s">
        <v>619</v>
      </c>
      <c r="J91" s="50" t="s">
        <v>618</v>
      </c>
      <c r="K91" s="50" t="s">
        <v>617</v>
      </c>
      <c r="L91" s="50" t="s">
        <v>616</v>
      </c>
      <c r="M91" s="50" t="s">
        <v>358</v>
      </c>
      <c r="N91" s="50" t="s">
        <v>357</v>
      </c>
      <c r="P91" s="45"/>
      <c r="Q91" s="45"/>
      <c r="R91" s="45"/>
      <c r="S91" s="45"/>
      <c r="T91" s="45"/>
      <c r="U91" s="45"/>
      <c r="V91" s="45"/>
      <c r="W91" s="45"/>
      <c r="X91" s="45"/>
      <c r="Y91" s="45"/>
      <c r="Z91" s="45"/>
      <c r="AA91" s="45"/>
      <c r="AB91" s="45"/>
      <c r="AC91" s="45"/>
      <c r="AD91" s="45"/>
      <c r="AE91" s="45"/>
      <c r="AF91" s="45"/>
      <c r="AG91" s="45"/>
      <c r="AH91" s="45"/>
      <c r="AI91" s="45"/>
    </row>
    <row r="92" spans="1:35" ht="30" customHeight="1">
      <c r="A92" s="43">
        <v>76</v>
      </c>
      <c r="B92" s="43" t="str">
        <f t="shared" si="3"/>
        <v/>
      </c>
      <c r="C92" s="43" t="str">
        <f t="shared" si="4"/>
        <v>（５０）</v>
      </c>
      <c r="D92" s="43">
        <f t="shared" si="5"/>
        <v>76</v>
      </c>
      <c r="E92" s="49" t="s">
        <v>799</v>
      </c>
      <c r="F92" s="55" t="s">
        <v>798</v>
      </c>
      <c r="G92" s="50" t="s">
        <v>354</v>
      </c>
      <c r="H92" s="50" t="s">
        <v>353</v>
      </c>
      <c r="I92" s="50" t="s">
        <v>352</v>
      </c>
      <c r="J92" s="50" t="s">
        <v>351</v>
      </c>
      <c r="K92" s="50" t="s">
        <v>797</v>
      </c>
      <c r="L92" s="46"/>
      <c r="M92" s="46"/>
      <c r="N92" s="46"/>
      <c r="P92" s="45"/>
      <c r="Q92" s="45"/>
      <c r="R92" s="45"/>
      <c r="S92" s="45"/>
      <c r="T92" s="45"/>
      <c r="U92" s="45"/>
      <c r="V92" s="45"/>
      <c r="W92" s="45"/>
      <c r="X92" s="45"/>
      <c r="Y92" s="45"/>
      <c r="Z92" s="45"/>
      <c r="AA92" s="45"/>
      <c r="AB92" s="45"/>
      <c r="AC92" s="45"/>
      <c r="AD92" s="45"/>
      <c r="AE92" s="45"/>
      <c r="AF92" s="45"/>
      <c r="AG92" s="45"/>
      <c r="AH92" s="45"/>
      <c r="AI92" s="45"/>
    </row>
    <row r="93" spans="1:35" ht="30" customHeight="1">
      <c r="A93" s="43">
        <v>77</v>
      </c>
      <c r="B93" s="43" t="str">
        <f t="shared" si="3"/>
        <v/>
      </c>
      <c r="C93" s="43" t="str">
        <f t="shared" si="4"/>
        <v>（５１）</v>
      </c>
      <c r="D93" s="43">
        <f t="shared" si="5"/>
        <v>77</v>
      </c>
      <c r="E93" s="49" t="s">
        <v>306</v>
      </c>
      <c r="F93" s="54" t="s">
        <v>348</v>
      </c>
      <c r="G93" s="50" t="s">
        <v>347</v>
      </c>
      <c r="H93" s="50" t="s">
        <v>346</v>
      </c>
      <c r="I93" s="50" t="s">
        <v>345</v>
      </c>
      <c r="J93" s="50" t="s">
        <v>344</v>
      </c>
      <c r="K93" s="50" t="s">
        <v>343</v>
      </c>
      <c r="L93" s="46"/>
      <c r="M93" s="46"/>
      <c r="N93" s="46"/>
      <c r="O93" s="43" t="s">
        <v>342</v>
      </c>
      <c r="P93" s="45"/>
      <c r="Q93" s="45"/>
      <c r="R93" s="45"/>
      <c r="S93" s="45"/>
      <c r="T93" s="45"/>
      <c r="U93" s="45"/>
      <c r="V93" s="45"/>
      <c r="W93" s="45"/>
      <c r="X93" s="45"/>
      <c r="Y93" s="45"/>
      <c r="Z93" s="45"/>
      <c r="AA93" s="45"/>
      <c r="AB93" s="45"/>
      <c r="AC93" s="45"/>
      <c r="AD93" s="45"/>
      <c r="AE93" s="45"/>
      <c r="AF93" s="45"/>
      <c r="AG93" s="45"/>
      <c r="AH93" s="45"/>
      <c r="AI93" s="45"/>
    </row>
    <row r="94" spans="1:35" ht="45">
      <c r="A94" s="43">
        <v>78</v>
      </c>
      <c r="B94" s="43" t="str">
        <f t="shared" si="3"/>
        <v/>
      </c>
      <c r="C94" s="43" t="str">
        <f t="shared" si="4"/>
        <v>（５２）</v>
      </c>
      <c r="D94" s="43">
        <f t="shared" si="5"/>
        <v>78</v>
      </c>
      <c r="E94" s="49" t="s">
        <v>304</v>
      </c>
      <c r="F94" s="48" t="s">
        <v>796</v>
      </c>
      <c r="G94" s="50" t="s">
        <v>603</v>
      </c>
      <c r="H94" s="50" t="s">
        <v>602</v>
      </c>
      <c r="I94" s="50" t="s">
        <v>601</v>
      </c>
      <c r="J94" s="50" t="s">
        <v>600</v>
      </c>
      <c r="K94" s="50" t="s">
        <v>339</v>
      </c>
      <c r="L94" s="50" t="s">
        <v>338</v>
      </c>
      <c r="M94" s="46"/>
      <c r="N94" s="46"/>
      <c r="P94" s="45"/>
      <c r="Q94" s="45"/>
      <c r="R94" s="45"/>
      <c r="S94" s="45"/>
      <c r="T94" s="45"/>
      <c r="U94" s="45"/>
      <c r="V94" s="45"/>
      <c r="W94" s="45"/>
      <c r="X94" s="45"/>
      <c r="Y94" s="45"/>
      <c r="Z94" s="45"/>
      <c r="AA94" s="45"/>
      <c r="AB94" s="45"/>
      <c r="AC94" s="45"/>
      <c r="AD94" s="45"/>
      <c r="AE94" s="45"/>
      <c r="AF94" s="45"/>
      <c r="AG94" s="45"/>
      <c r="AH94" s="45"/>
      <c r="AI94" s="45"/>
    </row>
    <row r="95" spans="1:35">
      <c r="A95" s="43">
        <v>79</v>
      </c>
      <c r="B95" s="43" t="str">
        <f t="shared" si="3"/>
        <v/>
      </c>
      <c r="C95" s="43" t="str">
        <f t="shared" si="4"/>
        <v>（５３）</v>
      </c>
      <c r="D95" s="43">
        <f t="shared" si="5"/>
        <v>79</v>
      </c>
      <c r="E95" s="49" t="s">
        <v>302</v>
      </c>
      <c r="F95" s="48" t="s">
        <v>795</v>
      </c>
      <c r="G95" s="50" t="s">
        <v>335</v>
      </c>
      <c r="H95" s="50" t="s">
        <v>794</v>
      </c>
      <c r="I95" s="46"/>
      <c r="J95" s="46"/>
      <c r="K95" s="46"/>
      <c r="L95" s="46"/>
      <c r="M95" s="46"/>
      <c r="N95" s="46"/>
      <c r="P95" s="45"/>
      <c r="Q95" s="45"/>
      <c r="R95" s="45"/>
      <c r="S95" s="45"/>
      <c r="T95" s="45"/>
      <c r="U95" s="45"/>
      <c r="V95" s="45"/>
      <c r="W95" s="45"/>
      <c r="X95" s="45"/>
      <c r="Y95" s="45"/>
      <c r="Z95" s="45"/>
      <c r="AA95" s="45"/>
      <c r="AB95" s="45"/>
      <c r="AC95" s="45"/>
      <c r="AD95" s="45"/>
      <c r="AE95" s="45"/>
      <c r="AF95" s="45"/>
      <c r="AG95" s="45"/>
      <c r="AH95" s="45"/>
      <c r="AI95" s="45"/>
    </row>
    <row r="96" spans="1:35" ht="45">
      <c r="A96" s="43">
        <v>80</v>
      </c>
      <c r="B96" s="43" t="str">
        <f t="shared" si="3"/>
        <v/>
      </c>
      <c r="C96" s="43" t="str">
        <f t="shared" si="4"/>
        <v>（５４）</v>
      </c>
      <c r="D96" s="43">
        <f t="shared" si="5"/>
        <v>80</v>
      </c>
      <c r="E96" s="49" t="s">
        <v>300</v>
      </c>
      <c r="F96" s="48" t="s">
        <v>793</v>
      </c>
      <c r="G96" s="50" t="s">
        <v>603</v>
      </c>
      <c r="H96" s="50" t="s">
        <v>602</v>
      </c>
      <c r="I96" s="50" t="s">
        <v>601</v>
      </c>
      <c r="J96" s="50" t="s">
        <v>600</v>
      </c>
      <c r="K96" s="50" t="s">
        <v>626</v>
      </c>
      <c r="L96" s="50" t="s">
        <v>327</v>
      </c>
      <c r="M96" s="50" t="s">
        <v>792</v>
      </c>
      <c r="N96" s="46"/>
      <c r="P96" s="45"/>
      <c r="Q96" s="45"/>
      <c r="R96" s="45"/>
      <c r="S96" s="45"/>
      <c r="T96" s="45"/>
      <c r="U96" s="45"/>
      <c r="V96" s="45"/>
      <c r="W96" s="45"/>
      <c r="X96" s="45"/>
      <c r="Y96" s="45"/>
      <c r="Z96" s="45"/>
      <c r="AA96" s="45"/>
      <c r="AB96" s="45"/>
      <c r="AC96" s="45"/>
      <c r="AD96" s="45"/>
      <c r="AE96" s="45"/>
      <c r="AF96" s="45"/>
      <c r="AG96" s="45"/>
      <c r="AH96" s="45"/>
      <c r="AI96" s="45"/>
    </row>
    <row r="97" spans="1:35" ht="45">
      <c r="A97" s="43">
        <v>81</v>
      </c>
      <c r="B97" s="43" t="str">
        <f t="shared" si="3"/>
        <v/>
      </c>
      <c r="C97" s="43" t="str">
        <f t="shared" si="4"/>
        <v>（５５）</v>
      </c>
      <c r="D97" s="43">
        <f t="shared" si="5"/>
        <v>81</v>
      </c>
      <c r="E97" s="49" t="s">
        <v>298</v>
      </c>
      <c r="F97" s="48" t="s">
        <v>791</v>
      </c>
      <c r="G97" s="50" t="s">
        <v>323</v>
      </c>
      <c r="H97" s="50" t="s">
        <v>322</v>
      </c>
      <c r="I97" s="46"/>
      <c r="J97" s="46"/>
      <c r="K97" s="46"/>
      <c r="L97" s="46"/>
      <c r="M97" s="46"/>
      <c r="N97" s="46"/>
      <c r="P97" s="45"/>
      <c r="Q97" s="45"/>
      <c r="R97" s="45"/>
      <c r="S97" s="45"/>
      <c r="T97" s="45"/>
      <c r="U97" s="45"/>
      <c r="V97" s="45"/>
      <c r="W97" s="45"/>
      <c r="X97" s="45"/>
      <c r="Y97" s="45"/>
      <c r="Z97" s="45"/>
      <c r="AA97" s="45"/>
      <c r="AB97" s="45"/>
      <c r="AC97" s="45"/>
      <c r="AD97" s="45"/>
      <c r="AE97" s="45"/>
      <c r="AF97" s="45"/>
      <c r="AG97" s="45"/>
      <c r="AH97" s="45"/>
      <c r="AI97" s="45"/>
    </row>
    <row r="98" spans="1:35" ht="30" customHeight="1">
      <c r="A98" s="43">
        <v>82</v>
      </c>
      <c r="B98" s="43" t="str">
        <f t="shared" si="3"/>
        <v/>
      </c>
      <c r="C98" s="43" t="str">
        <f t="shared" si="4"/>
        <v>（５６）</v>
      </c>
      <c r="D98" s="43">
        <f t="shared" si="5"/>
        <v>82</v>
      </c>
      <c r="E98" s="49" t="s">
        <v>296</v>
      </c>
      <c r="F98" s="48" t="s">
        <v>790</v>
      </c>
      <c r="G98" s="50" t="s">
        <v>319</v>
      </c>
      <c r="H98" s="50" t="s">
        <v>318</v>
      </c>
      <c r="I98" s="50" t="s">
        <v>317</v>
      </c>
      <c r="J98" s="50" t="s">
        <v>316</v>
      </c>
      <c r="K98" s="46"/>
      <c r="L98" s="46"/>
      <c r="M98" s="46"/>
      <c r="N98" s="46"/>
      <c r="P98" s="45"/>
      <c r="Q98" s="45"/>
      <c r="R98" s="45"/>
      <c r="S98" s="45"/>
      <c r="T98" s="45"/>
      <c r="U98" s="45"/>
      <c r="V98" s="45"/>
      <c r="W98" s="45"/>
      <c r="X98" s="45"/>
      <c r="Y98" s="45"/>
      <c r="Z98" s="45"/>
      <c r="AA98" s="45"/>
      <c r="AB98" s="45"/>
      <c r="AC98" s="45"/>
      <c r="AD98" s="45"/>
      <c r="AE98" s="45"/>
      <c r="AF98" s="45"/>
      <c r="AG98" s="45"/>
      <c r="AH98" s="45"/>
      <c r="AI98" s="45"/>
    </row>
    <row r="99" spans="1:35" ht="42" customHeight="1">
      <c r="A99" s="43">
        <v>83</v>
      </c>
      <c r="B99" s="43" t="str">
        <f t="shared" si="3"/>
        <v/>
      </c>
      <c r="C99" s="43" t="str">
        <f t="shared" si="4"/>
        <v>（５７）</v>
      </c>
      <c r="D99" s="43">
        <f t="shared" si="5"/>
        <v>83</v>
      </c>
      <c r="E99" s="49" t="s">
        <v>294</v>
      </c>
      <c r="F99" s="48" t="s">
        <v>789</v>
      </c>
      <c r="G99" s="50" t="s">
        <v>313</v>
      </c>
      <c r="H99" s="50" t="s">
        <v>312</v>
      </c>
      <c r="I99" s="50" t="s">
        <v>311</v>
      </c>
      <c r="J99" s="50" t="s">
        <v>310</v>
      </c>
      <c r="K99" s="46"/>
      <c r="L99" s="46"/>
      <c r="M99" s="46"/>
      <c r="N99" s="46"/>
      <c r="P99" s="45"/>
      <c r="Q99" s="45"/>
      <c r="R99" s="45"/>
      <c r="S99" s="45"/>
      <c r="T99" s="45"/>
      <c r="U99" s="45"/>
      <c r="V99" s="45"/>
      <c r="W99" s="45"/>
      <c r="X99" s="45"/>
      <c r="Y99" s="45"/>
      <c r="Z99" s="45"/>
      <c r="AA99" s="45"/>
      <c r="AB99" s="45"/>
      <c r="AC99" s="45"/>
      <c r="AD99" s="45"/>
      <c r="AE99" s="45"/>
      <c r="AF99" s="45"/>
      <c r="AG99" s="45"/>
      <c r="AH99" s="45"/>
      <c r="AI99" s="45"/>
    </row>
    <row r="100" spans="1:35" ht="30" customHeight="1">
      <c r="B100" s="43" t="str">
        <f t="shared" si="3"/>
        <v/>
      </c>
      <c r="C100" s="43" t="str">
        <f t="shared" si="4"/>
        <v/>
      </c>
      <c r="D100" s="43" t="str">
        <f t="shared" si="5"/>
        <v/>
      </c>
      <c r="E100" s="304" t="s">
        <v>788</v>
      </c>
      <c r="F100" s="305"/>
      <c r="G100" s="305"/>
      <c r="H100" s="305"/>
      <c r="I100" s="305"/>
      <c r="J100" s="305"/>
      <c r="K100" s="305"/>
      <c r="L100" s="305"/>
      <c r="M100" s="305"/>
      <c r="N100" s="306"/>
      <c r="P100" s="45"/>
      <c r="Q100" s="45"/>
      <c r="R100" s="45"/>
      <c r="S100" s="45"/>
      <c r="T100" s="45"/>
      <c r="U100" s="45"/>
      <c r="V100" s="45"/>
      <c r="W100" s="45"/>
      <c r="X100" s="45"/>
      <c r="Y100" s="45"/>
      <c r="Z100" s="45"/>
      <c r="AA100" s="45"/>
      <c r="AB100" s="45"/>
      <c r="AC100" s="45"/>
      <c r="AD100" s="45"/>
      <c r="AE100" s="45"/>
      <c r="AF100" s="45"/>
      <c r="AG100" s="45"/>
      <c r="AH100" s="45"/>
      <c r="AI100" s="45"/>
    </row>
    <row r="101" spans="1:35" ht="30" customHeight="1">
      <c r="A101" s="43">
        <v>84</v>
      </c>
      <c r="B101" s="43" t="str">
        <f t="shared" si="3"/>
        <v/>
      </c>
      <c r="C101" s="43" t="str">
        <f t="shared" si="4"/>
        <v>（５８）</v>
      </c>
      <c r="D101" s="43">
        <f t="shared" si="5"/>
        <v>84</v>
      </c>
      <c r="E101" s="49" t="s">
        <v>787</v>
      </c>
      <c r="F101" s="48" t="s">
        <v>786</v>
      </c>
      <c r="G101" s="47" t="s">
        <v>577</v>
      </c>
      <c r="H101" s="46"/>
      <c r="I101" s="46"/>
      <c r="J101" s="46"/>
      <c r="K101" s="46"/>
      <c r="L101" s="46"/>
      <c r="M101" s="46"/>
      <c r="N101" s="46"/>
      <c r="P101" s="45"/>
      <c r="Q101" s="45"/>
      <c r="R101" s="45"/>
      <c r="S101" s="45"/>
      <c r="T101" s="45"/>
      <c r="U101" s="45"/>
      <c r="V101" s="45"/>
      <c r="W101" s="45"/>
      <c r="X101" s="45"/>
      <c r="Y101" s="45"/>
      <c r="Z101" s="45"/>
      <c r="AA101" s="45"/>
      <c r="AB101" s="45"/>
      <c r="AC101" s="45"/>
      <c r="AD101" s="45"/>
      <c r="AE101" s="45"/>
      <c r="AF101" s="45"/>
      <c r="AG101" s="45"/>
      <c r="AH101" s="45"/>
      <c r="AI101" s="45"/>
    </row>
  </sheetData>
  <mergeCells count="10">
    <mergeCell ref="E48:N48"/>
    <mergeCell ref="G5:N5"/>
    <mergeCell ref="E5:E6"/>
    <mergeCell ref="F5:F6"/>
    <mergeCell ref="E39:N39"/>
    <mergeCell ref="E100:N100"/>
    <mergeCell ref="E69:N69"/>
    <mergeCell ref="E77:N77"/>
    <mergeCell ref="E86:N86"/>
    <mergeCell ref="E56:N56"/>
  </mergeCells>
  <phoneticPr fontId="3"/>
  <pageMargins left="0.70866141732283472" right="0.70866141732283472" top="0.74803149606299213" bottom="0.74803149606299213" header="0.31496062992125984" footer="0.31496062992125984"/>
  <pageSetup paperSize="9" scale="4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101"/>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576</v>
      </c>
      <c r="B1" s="81"/>
      <c r="C1" s="81"/>
      <c r="D1" s="81"/>
      <c r="E1" s="79"/>
      <c r="F1" s="79"/>
      <c r="G1" s="78"/>
      <c r="H1" s="78"/>
      <c r="I1" s="78"/>
      <c r="J1" s="78"/>
      <c r="K1" s="77"/>
      <c r="L1" s="77"/>
      <c r="M1" s="77"/>
      <c r="N1" s="77"/>
    </row>
    <row r="2" spans="1:14" s="76" customFormat="1" ht="22">
      <c r="A2" s="80" t="s">
        <v>575</v>
      </c>
      <c r="B2" s="80"/>
      <c r="C2" s="80"/>
      <c r="D2" s="80"/>
      <c r="E2" s="79"/>
      <c r="F2" s="79"/>
      <c r="G2" s="78"/>
      <c r="H2" s="78"/>
      <c r="I2" s="78"/>
      <c r="J2" s="78"/>
      <c r="K2" s="77"/>
      <c r="L2" s="77"/>
      <c r="M2" s="77"/>
      <c r="N2" s="77"/>
    </row>
    <row r="3" spans="1:14" s="72" customFormat="1" ht="19">
      <c r="A3" s="74"/>
      <c r="B3" s="74"/>
      <c r="C3" s="74"/>
      <c r="D3" s="74"/>
      <c r="E3" s="75" t="s">
        <v>904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783</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60" t="s">
        <v>863</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903</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556</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696</v>
      </c>
      <c r="F12" s="48" t="s">
        <v>902</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49" t="s">
        <v>776</v>
      </c>
      <c r="F14" s="60" t="s">
        <v>861</v>
      </c>
      <c r="G14" s="46"/>
      <c r="H14" s="46"/>
      <c r="I14" s="46"/>
      <c r="J14" s="46"/>
      <c r="K14" s="46"/>
      <c r="L14" s="46"/>
      <c r="M14" s="46"/>
      <c r="N14" s="46"/>
    </row>
    <row r="15" spans="1:14" ht="30" customHeight="1">
      <c r="A15" s="43">
        <v>5</v>
      </c>
      <c r="B15" s="43" t="str">
        <f t="shared" si="0"/>
        <v>（２）</v>
      </c>
      <c r="C15" s="43" t="str">
        <f t="shared" si="1"/>
        <v>（２）ア</v>
      </c>
      <c r="D15" s="43">
        <f t="shared" si="2"/>
        <v>5</v>
      </c>
      <c r="E15" s="49" t="s">
        <v>702</v>
      </c>
      <c r="F15" s="48" t="s">
        <v>774</v>
      </c>
      <c r="G15" s="50" t="s">
        <v>499</v>
      </c>
      <c r="H15" s="50" t="s">
        <v>726</v>
      </c>
      <c r="I15" s="50" t="s">
        <v>725</v>
      </c>
      <c r="J15" s="50" t="s">
        <v>496</v>
      </c>
      <c r="K15" s="50" t="s">
        <v>495</v>
      </c>
      <c r="L15" s="58"/>
      <c r="M15" s="46"/>
      <c r="N15" s="46"/>
    </row>
    <row r="16" spans="1:14" ht="30" customHeight="1">
      <c r="A16" s="43">
        <v>6</v>
      </c>
      <c r="B16" s="43" t="str">
        <f t="shared" si="0"/>
        <v>（２）</v>
      </c>
      <c r="C16" s="43" t="str">
        <f t="shared" si="1"/>
        <v>（２）イ</v>
      </c>
      <c r="D16" s="43">
        <f t="shared" si="2"/>
        <v>6</v>
      </c>
      <c r="E16" s="49" t="s">
        <v>700</v>
      </c>
      <c r="F16" s="48" t="s">
        <v>773</v>
      </c>
      <c r="G16" s="50" t="s">
        <v>499</v>
      </c>
      <c r="H16" s="50" t="s">
        <v>726</v>
      </c>
      <c r="I16" s="50" t="s">
        <v>725</v>
      </c>
      <c r="J16" s="50" t="s">
        <v>496</v>
      </c>
      <c r="K16" s="50" t="s">
        <v>495</v>
      </c>
      <c r="L16" s="58"/>
      <c r="M16" s="46"/>
      <c r="N16" s="46"/>
    </row>
    <row r="17" spans="1:14" ht="30" customHeight="1">
      <c r="A17" s="43">
        <v>7</v>
      </c>
      <c r="B17" s="43" t="str">
        <f t="shared" si="0"/>
        <v>（２）</v>
      </c>
      <c r="C17" s="43" t="str">
        <f t="shared" si="1"/>
        <v>（２）ウ</v>
      </c>
      <c r="D17" s="43">
        <f t="shared" si="2"/>
        <v>7</v>
      </c>
      <c r="E17" s="49" t="s">
        <v>698</v>
      </c>
      <c r="F17" s="48" t="s">
        <v>772</v>
      </c>
      <c r="G17" s="50" t="s">
        <v>499</v>
      </c>
      <c r="H17" s="50" t="s">
        <v>726</v>
      </c>
      <c r="I17" s="50" t="s">
        <v>725</v>
      </c>
      <c r="J17" s="50" t="s">
        <v>496</v>
      </c>
      <c r="K17" s="50" t="s">
        <v>495</v>
      </c>
      <c r="L17" s="58"/>
      <c r="M17" s="46"/>
      <c r="N17" s="46"/>
    </row>
    <row r="18" spans="1:14" ht="30" customHeight="1">
      <c r="A18" s="43">
        <v>8</v>
      </c>
      <c r="B18" s="43" t="str">
        <f t="shared" si="0"/>
        <v>（２）</v>
      </c>
      <c r="C18" s="43" t="str">
        <f t="shared" si="1"/>
        <v>（２）エ</v>
      </c>
      <c r="D18" s="43">
        <f t="shared" si="2"/>
        <v>8</v>
      </c>
      <c r="E18" s="49" t="s">
        <v>696</v>
      </c>
      <c r="F18" s="48" t="s">
        <v>540</v>
      </c>
      <c r="G18" s="50" t="s">
        <v>499</v>
      </c>
      <c r="H18" s="50" t="s">
        <v>726</v>
      </c>
      <c r="I18" s="50" t="s">
        <v>725</v>
      </c>
      <c r="J18" s="50" t="s">
        <v>496</v>
      </c>
      <c r="K18" s="50" t="s">
        <v>495</v>
      </c>
      <c r="L18" s="58"/>
      <c r="M18" s="46"/>
      <c r="N18" s="46"/>
    </row>
    <row r="19" spans="1:14" ht="30" customHeight="1">
      <c r="A19" s="43">
        <v>9</v>
      </c>
      <c r="B19" s="43" t="str">
        <f t="shared" si="0"/>
        <v>（２）</v>
      </c>
      <c r="C19" s="43" t="str">
        <f t="shared" si="1"/>
        <v>（２）オ</v>
      </c>
      <c r="D19" s="43">
        <f t="shared" si="2"/>
        <v>9</v>
      </c>
      <c r="E19" s="49" t="s">
        <v>771</v>
      </c>
      <c r="F19" s="48" t="s">
        <v>770</v>
      </c>
      <c r="G19" s="50" t="s">
        <v>499</v>
      </c>
      <c r="H19" s="50" t="s">
        <v>726</v>
      </c>
      <c r="I19" s="50" t="s">
        <v>725</v>
      </c>
      <c r="J19" s="50" t="s">
        <v>496</v>
      </c>
      <c r="K19" s="50" t="s">
        <v>495</v>
      </c>
      <c r="L19" s="58"/>
      <c r="M19" s="46"/>
      <c r="N19" s="46"/>
    </row>
    <row r="20" spans="1:14" ht="30" customHeight="1">
      <c r="A20" s="43">
        <v>10</v>
      </c>
      <c r="B20" s="43" t="str">
        <f t="shared" si="0"/>
        <v>（２）</v>
      </c>
      <c r="C20" s="43" t="str">
        <f t="shared" si="1"/>
        <v>（２）カ</v>
      </c>
      <c r="D20" s="43">
        <f t="shared" si="2"/>
        <v>10</v>
      </c>
      <c r="E20" s="49" t="s">
        <v>769</v>
      </c>
      <c r="F20" s="59" t="s">
        <v>536</v>
      </c>
      <c r="G20" s="50" t="s">
        <v>499</v>
      </c>
      <c r="H20" s="50" t="s">
        <v>726</v>
      </c>
      <c r="I20" s="50" t="s">
        <v>725</v>
      </c>
      <c r="J20" s="50" t="s">
        <v>496</v>
      </c>
      <c r="K20" s="50" t="s">
        <v>495</v>
      </c>
      <c r="L20" s="58"/>
      <c r="M20" s="46"/>
      <c r="N20" s="46"/>
    </row>
    <row r="21" spans="1:14" ht="30" customHeight="1">
      <c r="A21" s="43">
        <v>11</v>
      </c>
      <c r="B21" s="43" t="str">
        <f t="shared" si="0"/>
        <v>（２）</v>
      </c>
      <c r="C21" s="43" t="str">
        <f t="shared" si="1"/>
        <v>（２）キ</v>
      </c>
      <c r="D21" s="43">
        <f t="shared" si="2"/>
        <v>11</v>
      </c>
      <c r="E21" s="49" t="s">
        <v>768</v>
      </c>
      <c r="F21" s="48" t="s">
        <v>901</v>
      </c>
      <c r="G21" s="50" t="s">
        <v>499</v>
      </c>
      <c r="H21" s="50" t="s">
        <v>726</v>
      </c>
      <c r="I21" s="50" t="s">
        <v>725</v>
      </c>
      <c r="J21" s="50" t="s">
        <v>496</v>
      </c>
      <c r="K21" s="50" t="s">
        <v>495</v>
      </c>
      <c r="L21" s="58"/>
      <c r="M21" s="46"/>
      <c r="N21" s="46"/>
    </row>
    <row r="22" spans="1:14" ht="30" customHeight="1">
      <c r="A22" s="43">
        <v>12</v>
      </c>
      <c r="B22" s="43" t="str">
        <f t="shared" si="0"/>
        <v>（２）</v>
      </c>
      <c r="C22" s="43" t="str">
        <f t="shared" si="1"/>
        <v>（２）ク</v>
      </c>
      <c r="D22" s="43">
        <f t="shared" si="2"/>
        <v>12</v>
      </c>
      <c r="E22" s="49" t="s">
        <v>766</v>
      </c>
      <c r="F22" s="48" t="s">
        <v>765</v>
      </c>
      <c r="G22" s="50" t="s">
        <v>499</v>
      </c>
      <c r="H22" s="50" t="s">
        <v>726</v>
      </c>
      <c r="I22" s="50" t="s">
        <v>725</v>
      </c>
      <c r="J22" s="50" t="s">
        <v>496</v>
      </c>
      <c r="K22" s="50" t="s">
        <v>495</v>
      </c>
      <c r="L22" s="58"/>
      <c r="M22" s="46"/>
      <c r="N22" s="46"/>
    </row>
    <row r="23" spans="1:14" ht="30" customHeight="1">
      <c r="A23" s="43">
        <v>13</v>
      </c>
      <c r="B23" s="43" t="str">
        <f t="shared" si="0"/>
        <v>（２）</v>
      </c>
      <c r="C23" s="43" t="str">
        <f t="shared" si="1"/>
        <v>（２）ケ</v>
      </c>
      <c r="D23" s="43">
        <f t="shared" si="2"/>
        <v>13</v>
      </c>
      <c r="E23" s="49" t="s">
        <v>764</v>
      </c>
      <c r="F23" s="48" t="s">
        <v>530</v>
      </c>
      <c r="G23" s="50" t="s">
        <v>499</v>
      </c>
      <c r="H23" s="50" t="s">
        <v>726</v>
      </c>
      <c r="I23" s="50" t="s">
        <v>725</v>
      </c>
      <c r="J23" s="50" t="s">
        <v>496</v>
      </c>
      <c r="K23" s="50" t="s">
        <v>495</v>
      </c>
      <c r="L23" s="58"/>
      <c r="M23" s="46"/>
      <c r="N23" s="46"/>
    </row>
    <row r="24" spans="1:14" ht="30" customHeight="1">
      <c r="A24" s="43">
        <v>14</v>
      </c>
      <c r="B24" s="43" t="str">
        <f t="shared" si="0"/>
        <v>（２）</v>
      </c>
      <c r="C24" s="43" t="str">
        <f t="shared" si="1"/>
        <v>（２）コ</v>
      </c>
      <c r="D24" s="43">
        <f t="shared" si="2"/>
        <v>14</v>
      </c>
      <c r="E24" s="49" t="s">
        <v>763</v>
      </c>
      <c r="F24" s="48" t="s">
        <v>900</v>
      </c>
      <c r="G24" s="50" t="s">
        <v>499</v>
      </c>
      <c r="H24" s="50" t="s">
        <v>726</v>
      </c>
      <c r="I24" s="50" t="s">
        <v>725</v>
      </c>
      <c r="J24" s="50" t="s">
        <v>496</v>
      </c>
      <c r="K24" s="50" t="s">
        <v>495</v>
      </c>
      <c r="L24" s="58"/>
      <c r="M24" s="46"/>
      <c r="N24" s="46"/>
    </row>
    <row r="25" spans="1:14" ht="30" customHeight="1">
      <c r="A25" s="43">
        <v>15</v>
      </c>
      <c r="B25" s="43" t="str">
        <f t="shared" si="0"/>
        <v>（２）</v>
      </c>
      <c r="C25" s="43" t="str">
        <f t="shared" si="1"/>
        <v>（２）サ</v>
      </c>
      <c r="D25" s="43">
        <f t="shared" si="2"/>
        <v>15</v>
      </c>
      <c r="E25" s="49" t="s">
        <v>761</v>
      </c>
      <c r="F25" s="48" t="s">
        <v>760</v>
      </c>
      <c r="G25" s="50" t="s">
        <v>499</v>
      </c>
      <c r="H25" s="50" t="s">
        <v>726</v>
      </c>
      <c r="I25" s="50" t="s">
        <v>725</v>
      </c>
      <c r="J25" s="50" t="s">
        <v>496</v>
      </c>
      <c r="K25" s="50" t="s">
        <v>495</v>
      </c>
      <c r="L25" s="58"/>
      <c r="M25" s="46"/>
      <c r="N25" s="46"/>
    </row>
    <row r="26" spans="1:14" ht="30" customHeight="1">
      <c r="A26" s="43">
        <v>16</v>
      </c>
      <c r="B26" s="43" t="str">
        <f t="shared" si="0"/>
        <v>（２）</v>
      </c>
      <c r="C26" s="43" t="str">
        <f t="shared" si="1"/>
        <v>（２）シ</v>
      </c>
      <c r="D26" s="43">
        <f t="shared" si="2"/>
        <v>16</v>
      </c>
      <c r="E26" s="49" t="s">
        <v>759</v>
      </c>
      <c r="F26" s="48" t="s">
        <v>758</v>
      </c>
      <c r="G26" s="50" t="s">
        <v>499</v>
      </c>
      <c r="H26" s="50" t="s">
        <v>726</v>
      </c>
      <c r="I26" s="50" t="s">
        <v>725</v>
      </c>
      <c r="J26" s="50" t="s">
        <v>496</v>
      </c>
      <c r="K26" s="50" t="s">
        <v>495</v>
      </c>
      <c r="L26" s="58"/>
      <c r="M26" s="46"/>
      <c r="N26" s="46"/>
    </row>
    <row r="27" spans="1:14" ht="30" customHeight="1">
      <c r="A27" s="43">
        <v>17</v>
      </c>
      <c r="B27" s="43" t="str">
        <f t="shared" si="0"/>
        <v>（２）</v>
      </c>
      <c r="C27" s="43" t="str">
        <f t="shared" si="1"/>
        <v>（２）ス</v>
      </c>
      <c r="D27" s="43">
        <f t="shared" si="2"/>
        <v>17</v>
      </c>
      <c r="E27" s="49" t="s">
        <v>757</v>
      </c>
      <c r="F27" s="48" t="s">
        <v>522</v>
      </c>
      <c r="G27" s="50" t="s">
        <v>499</v>
      </c>
      <c r="H27" s="50" t="s">
        <v>726</v>
      </c>
      <c r="I27" s="50" t="s">
        <v>725</v>
      </c>
      <c r="J27" s="50" t="s">
        <v>496</v>
      </c>
      <c r="K27" s="50" t="s">
        <v>495</v>
      </c>
      <c r="L27" s="58"/>
      <c r="M27" s="46"/>
      <c r="N27" s="46"/>
    </row>
    <row r="28" spans="1:14" ht="30" customHeight="1">
      <c r="A28" s="43">
        <v>18</v>
      </c>
      <c r="B28" s="43" t="str">
        <f t="shared" si="0"/>
        <v>（２）</v>
      </c>
      <c r="C28" s="43" t="str">
        <f t="shared" si="1"/>
        <v>（２）セ</v>
      </c>
      <c r="D28" s="43">
        <f t="shared" si="2"/>
        <v>18</v>
      </c>
      <c r="E28" s="49" t="s">
        <v>756</v>
      </c>
      <c r="F28" s="48" t="s">
        <v>520</v>
      </c>
      <c r="G28" s="50" t="s">
        <v>499</v>
      </c>
      <c r="H28" s="50" t="s">
        <v>726</v>
      </c>
      <c r="I28" s="50" t="s">
        <v>725</v>
      </c>
      <c r="J28" s="50" t="s">
        <v>496</v>
      </c>
      <c r="K28" s="50" t="s">
        <v>495</v>
      </c>
      <c r="L28" s="58"/>
      <c r="M28" s="46"/>
      <c r="N28" s="46"/>
    </row>
    <row r="29" spans="1:14" ht="30" customHeight="1">
      <c r="A29" s="43">
        <v>19</v>
      </c>
      <c r="B29" s="43" t="str">
        <f t="shared" si="0"/>
        <v>（２）</v>
      </c>
      <c r="C29" s="43" t="str">
        <f t="shared" si="1"/>
        <v>（２）ソ</v>
      </c>
      <c r="D29" s="43">
        <f t="shared" si="2"/>
        <v>19</v>
      </c>
      <c r="E29" s="49" t="s">
        <v>755</v>
      </c>
      <c r="F29" s="48" t="s">
        <v>754</v>
      </c>
      <c r="G29" s="50" t="s">
        <v>499</v>
      </c>
      <c r="H29" s="50" t="s">
        <v>726</v>
      </c>
      <c r="I29" s="50" t="s">
        <v>725</v>
      </c>
      <c r="J29" s="50" t="s">
        <v>496</v>
      </c>
      <c r="K29" s="50" t="s">
        <v>495</v>
      </c>
      <c r="L29" s="58"/>
      <c r="M29" s="46"/>
      <c r="N29" s="46"/>
    </row>
    <row r="30" spans="1:14" ht="30" customHeight="1">
      <c r="A30" s="43">
        <v>20</v>
      </c>
      <c r="B30" s="43" t="str">
        <f t="shared" si="0"/>
        <v>（２）</v>
      </c>
      <c r="C30" s="43" t="str">
        <f t="shared" si="1"/>
        <v>（２）タ</v>
      </c>
      <c r="D30" s="43">
        <f t="shared" si="2"/>
        <v>20</v>
      </c>
      <c r="E30" s="49" t="s">
        <v>753</v>
      </c>
      <c r="F30" s="48" t="s">
        <v>516</v>
      </c>
      <c r="G30" s="50" t="s">
        <v>499</v>
      </c>
      <c r="H30" s="50" t="s">
        <v>726</v>
      </c>
      <c r="I30" s="50" t="s">
        <v>725</v>
      </c>
      <c r="J30" s="50" t="s">
        <v>496</v>
      </c>
      <c r="K30" s="50" t="s">
        <v>495</v>
      </c>
      <c r="L30" s="58"/>
      <c r="M30" s="46"/>
      <c r="N30" s="46"/>
    </row>
    <row r="31" spans="1:14" ht="30" customHeight="1">
      <c r="A31" s="43">
        <v>21</v>
      </c>
      <c r="B31" s="43" t="str">
        <f t="shared" si="0"/>
        <v>（２）</v>
      </c>
      <c r="C31" s="43" t="str">
        <f t="shared" si="1"/>
        <v>（２）チ</v>
      </c>
      <c r="D31" s="43">
        <f t="shared" si="2"/>
        <v>21</v>
      </c>
      <c r="E31" s="49" t="s">
        <v>752</v>
      </c>
      <c r="F31" s="48" t="s">
        <v>751</v>
      </c>
      <c r="G31" s="50" t="s">
        <v>499</v>
      </c>
      <c r="H31" s="50" t="s">
        <v>726</v>
      </c>
      <c r="I31" s="50" t="s">
        <v>725</v>
      </c>
      <c r="J31" s="50" t="s">
        <v>496</v>
      </c>
      <c r="K31" s="50" t="s">
        <v>495</v>
      </c>
      <c r="L31" s="58"/>
      <c r="M31" s="46"/>
      <c r="N31" s="46"/>
    </row>
    <row r="32" spans="1:14" ht="30" customHeight="1">
      <c r="A32" s="43">
        <v>22</v>
      </c>
      <c r="B32" s="43" t="str">
        <f t="shared" si="0"/>
        <v>（２）</v>
      </c>
      <c r="C32" s="43" t="str">
        <f t="shared" si="1"/>
        <v>（２）ツ</v>
      </c>
      <c r="D32" s="43">
        <f t="shared" si="2"/>
        <v>22</v>
      </c>
      <c r="E32" s="49" t="s">
        <v>750</v>
      </c>
      <c r="F32" s="48" t="s">
        <v>849</v>
      </c>
      <c r="G32" s="50" t="s">
        <v>499</v>
      </c>
      <c r="H32" s="50" t="s">
        <v>726</v>
      </c>
      <c r="I32" s="50" t="s">
        <v>725</v>
      </c>
      <c r="J32" s="50" t="s">
        <v>496</v>
      </c>
      <c r="K32" s="50" t="s">
        <v>495</v>
      </c>
      <c r="L32" s="58"/>
      <c r="M32" s="46"/>
      <c r="N32" s="46"/>
    </row>
    <row r="33" spans="1:14" ht="30" customHeight="1">
      <c r="A33" s="43">
        <v>23</v>
      </c>
      <c r="B33" s="43" t="str">
        <f t="shared" si="0"/>
        <v>（２）</v>
      </c>
      <c r="C33" s="43" t="str">
        <f t="shared" si="1"/>
        <v>（２）テ</v>
      </c>
      <c r="D33" s="43">
        <f t="shared" si="2"/>
        <v>23</v>
      </c>
      <c r="E33" s="49" t="s">
        <v>748</v>
      </c>
      <c r="F33" s="48" t="s">
        <v>747</v>
      </c>
      <c r="G33" s="50" t="s">
        <v>499</v>
      </c>
      <c r="H33" s="50" t="s">
        <v>726</v>
      </c>
      <c r="I33" s="50" t="s">
        <v>725</v>
      </c>
      <c r="J33" s="50" t="s">
        <v>496</v>
      </c>
      <c r="K33" s="50" t="s">
        <v>495</v>
      </c>
      <c r="L33" s="58"/>
      <c r="M33" s="46"/>
      <c r="N33" s="46"/>
    </row>
    <row r="34" spans="1:14" ht="30" customHeight="1">
      <c r="A34" s="43">
        <v>24</v>
      </c>
      <c r="B34" s="43" t="str">
        <f t="shared" si="0"/>
        <v>（２）</v>
      </c>
      <c r="C34" s="43" t="str">
        <f t="shared" si="1"/>
        <v>（２）ト</v>
      </c>
      <c r="D34" s="43">
        <f t="shared" si="2"/>
        <v>24</v>
      </c>
      <c r="E34" s="49" t="s">
        <v>746</v>
      </c>
      <c r="F34" s="48" t="s">
        <v>745</v>
      </c>
      <c r="G34" s="50" t="s">
        <v>499</v>
      </c>
      <c r="H34" s="50" t="s">
        <v>726</v>
      </c>
      <c r="I34" s="50" t="s">
        <v>725</v>
      </c>
      <c r="J34" s="50" t="s">
        <v>496</v>
      </c>
      <c r="K34" s="50" t="s">
        <v>495</v>
      </c>
      <c r="L34" s="58"/>
      <c r="M34" s="46"/>
      <c r="N34" s="46"/>
    </row>
    <row r="35" spans="1:14" ht="30" customHeight="1">
      <c r="A35" s="43">
        <v>25</v>
      </c>
      <c r="B35" s="43" t="str">
        <f t="shared" si="0"/>
        <v>（２）</v>
      </c>
      <c r="C35" s="43" t="str">
        <f t="shared" si="1"/>
        <v>（２）ナ</v>
      </c>
      <c r="D35" s="43">
        <f t="shared" si="2"/>
        <v>25</v>
      </c>
      <c r="E35" s="49" t="s">
        <v>744</v>
      </c>
      <c r="F35" s="48" t="s">
        <v>506</v>
      </c>
      <c r="G35" s="50" t="s">
        <v>499</v>
      </c>
      <c r="H35" s="50" t="s">
        <v>726</v>
      </c>
      <c r="I35" s="50" t="s">
        <v>725</v>
      </c>
      <c r="J35" s="50" t="s">
        <v>496</v>
      </c>
      <c r="K35" s="50" t="s">
        <v>495</v>
      </c>
      <c r="L35" s="58"/>
      <c r="M35" s="46"/>
      <c r="N35" s="46"/>
    </row>
    <row r="36" spans="1:14" ht="30" customHeight="1">
      <c r="A36" s="43">
        <v>26</v>
      </c>
      <c r="B36" s="43" t="str">
        <f t="shared" si="0"/>
        <v>（２）</v>
      </c>
      <c r="C36" s="43" t="str">
        <f t="shared" si="1"/>
        <v>（２）ニ</v>
      </c>
      <c r="D36" s="43">
        <f t="shared" si="2"/>
        <v>26</v>
      </c>
      <c r="E36" s="49" t="s">
        <v>742</v>
      </c>
      <c r="F36" s="48" t="s">
        <v>848</v>
      </c>
      <c r="G36" s="50" t="s">
        <v>499</v>
      </c>
      <c r="H36" s="50" t="s">
        <v>726</v>
      </c>
      <c r="I36" s="50" t="s">
        <v>725</v>
      </c>
      <c r="J36" s="50" t="s">
        <v>496</v>
      </c>
      <c r="K36" s="50" t="s">
        <v>495</v>
      </c>
      <c r="L36" s="58"/>
      <c r="M36" s="46"/>
      <c r="N36" s="46"/>
    </row>
    <row r="37" spans="1:14" ht="30" customHeight="1">
      <c r="A37" s="43">
        <v>27</v>
      </c>
      <c r="B37" s="43" t="str">
        <f t="shared" si="0"/>
        <v>（２）</v>
      </c>
      <c r="C37" s="43" t="str">
        <f t="shared" si="1"/>
        <v>（２）ヌ</v>
      </c>
      <c r="D37" s="43">
        <f t="shared" si="2"/>
        <v>27</v>
      </c>
      <c r="E37" s="49" t="s">
        <v>740</v>
      </c>
      <c r="F37" s="48" t="s">
        <v>739</v>
      </c>
      <c r="G37" s="50" t="s">
        <v>499</v>
      </c>
      <c r="H37" s="50" t="s">
        <v>726</v>
      </c>
      <c r="I37" s="50" t="s">
        <v>725</v>
      </c>
      <c r="J37" s="50" t="s">
        <v>496</v>
      </c>
      <c r="K37" s="50" t="s">
        <v>495</v>
      </c>
      <c r="L37" s="58"/>
      <c r="M37" s="46"/>
      <c r="N37" s="46"/>
    </row>
    <row r="38" spans="1:14" ht="30" customHeight="1">
      <c r="A38" s="43">
        <v>28</v>
      </c>
      <c r="B38" s="43" t="str">
        <f t="shared" si="0"/>
        <v>（２）</v>
      </c>
      <c r="C38" s="43" t="str">
        <f t="shared" si="1"/>
        <v>（２）ネ</v>
      </c>
      <c r="D38" s="43">
        <f t="shared" si="2"/>
        <v>28</v>
      </c>
      <c r="E38" s="49" t="s">
        <v>738</v>
      </c>
      <c r="F38" s="48" t="s">
        <v>899</v>
      </c>
      <c r="G38" s="50" t="s">
        <v>499</v>
      </c>
      <c r="H38" s="50" t="s">
        <v>726</v>
      </c>
      <c r="I38" s="50" t="s">
        <v>725</v>
      </c>
      <c r="J38" s="50" t="s">
        <v>496</v>
      </c>
      <c r="K38" s="50" t="s">
        <v>495</v>
      </c>
      <c r="L38" s="58"/>
      <c r="M38" s="46"/>
      <c r="N38" s="46"/>
    </row>
    <row r="39" spans="1:14" ht="30" customHeight="1">
      <c r="B39" s="43" t="str">
        <f t="shared" si="0"/>
        <v/>
      </c>
      <c r="C39" s="43" t="str">
        <f t="shared" si="1"/>
        <v/>
      </c>
      <c r="D39" s="43" t="str">
        <f t="shared" si="2"/>
        <v/>
      </c>
      <c r="E39" s="307" t="s">
        <v>736</v>
      </c>
      <c r="F39" s="317"/>
      <c r="G39" s="317"/>
      <c r="H39" s="317"/>
      <c r="I39" s="317"/>
      <c r="J39" s="317"/>
      <c r="K39" s="317"/>
      <c r="L39" s="317"/>
      <c r="M39" s="317"/>
      <c r="N39" s="318"/>
    </row>
    <row r="40" spans="1:14" ht="30" customHeight="1">
      <c r="A40" s="43">
        <v>29</v>
      </c>
      <c r="B40" s="43" t="str">
        <f t="shared" si="0"/>
        <v/>
      </c>
      <c r="C40" s="43" t="str">
        <f t="shared" si="1"/>
        <v>（３）</v>
      </c>
      <c r="D40" s="43">
        <f t="shared" si="2"/>
        <v>29</v>
      </c>
      <c r="E40" s="49" t="s">
        <v>735</v>
      </c>
      <c r="F40" s="48" t="s">
        <v>734</v>
      </c>
      <c r="G40" s="50" t="s">
        <v>468</v>
      </c>
      <c r="H40" s="50" t="s">
        <v>726</v>
      </c>
      <c r="I40" s="50" t="s">
        <v>725</v>
      </c>
      <c r="J40" s="50" t="s">
        <v>496</v>
      </c>
      <c r="K40" s="50" t="s">
        <v>495</v>
      </c>
      <c r="L40" s="46"/>
      <c r="M40" s="46"/>
      <c r="N40" s="46"/>
    </row>
    <row r="41" spans="1:14" ht="30" customHeight="1">
      <c r="A41" s="43">
        <v>30</v>
      </c>
      <c r="B41" s="43" t="str">
        <f t="shared" si="0"/>
        <v/>
      </c>
      <c r="C41" s="43" t="str">
        <f t="shared" si="1"/>
        <v>（４）</v>
      </c>
      <c r="D41" s="43">
        <f t="shared" si="2"/>
        <v>30</v>
      </c>
      <c r="E41" s="49" t="s">
        <v>491</v>
      </c>
      <c r="F41" s="48" t="s">
        <v>898</v>
      </c>
      <c r="G41" s="50" t="s">
        <v>468</v>
      </c>
      <c r="H41" s="50" t="s">
        <v>726</v>
      </c>
      <c r="I41" s="50" t="s">
        <v>725</v>
      </c>
      <c r="J41" s="50" t="s">
        <v>496</v>
      </c>
      <c r="K41" s="50" t="s">
        <v>495</v>
      </c>
      <c r="L41" s="46"/>
      <c r="M41" s="46"/>
      <c r="N41" s="46"/>
    </row>
    <row r="42" spans="1:14" ht="30" customHeight="1">
      <c r="A42" s="43">
        <v>31</v>
      </c>
      <c r="B42" s="43" t="str">
        <f t="shared" si="0"/>
        <v/>
      </c>
      <c r="C42" s="43" t="str">
        <f t="shared" si="1"/>
        <v>（５）</v>
      </c>
      <c r="D42" s="43">
        <f t="shared" si="2"/>
        <v>31</v>
      </c>
      <c r="E42" s="49" t="s">
        <v>489</v>
      </c>
      <c r="F42" s="48" t="s">
        <v>732</v>
      </c>
      <c r="G42" s="50" t="s">
        <v>468</v>
      </c>
      <c r="H42" s="50" t="s">
        <v>726</v>
      </c>
      <c r="I42" s="50" t="s">
        <v>725</v>
      </c>
      <c r="J42" s="50" t="s">
        <v>496</v>
      </c>
      <c r="K42" s="50" t="s">
        <v>495</v>
      </c>
      <c r="L42" s="46"/>
      <c r="M42" s="46"/>
      <c r="N42" s="46"/>
    </row>
    <row r="43" spans="1:14" ht="30" customHeight="1">
      <c r="A43" s="43">
        <v>32</v>
      </c>
      <c r="B43" s="43" t="str">
        <f t="shared" si="0"/>
        <v/>
      </c>
      <c r="C43" s="43" t="str">
        <f t="shared" si="1"/>
        <v>（６）</v>
      </c>
      <c r="D43" s="43">
        <f t="shared" si="2"/>
        <v>32</v>
      </c>
      <c r="E43" s="49" t="s">
        <v>487</v>
      </c>
      <c r="F43" s="48" t="s">
        <v>897</v>
      </c>
      <c r="G43" s="50" t="s">
        <v>468</v>
      </c>
      <c r="H43" s="50" t="s">
        <v>726</v>
      </c>
      <c r="I43" s="50" t="s">
        <v>725</v>
      </c>
      <c r="J43" s="50" t="s">
        <v>496</v>
      </c>
      <c r="K43" s="50" t="s">
        <v>495</v>
      </c>
      <c r="L43" s="46"/>
      <c r="M43" s="46"/>
      <c r="N43" s="46"/>
    </row>
    <row r="44" spans="1:14" ht="30" customHeight="1">
      <c r="A44" s="43">
        <v>33</v>
      </c>
      <c r="B44" s="43" t="str">
        <f t="shared" si="0"/>
        <v/>
      </c>
      <c r="C44" s="43" t="str">
        <f t="shared" si="1"/>
        <v>（７）</v>
      </c>
      <c r="D44" s="43">
        <f t="shared" si="2"/>
        <v>33</v>
      </c>
      <c r="E44" s="49" t="s">
        <v>485</v>
      </c>
      <c r="F44" s="48" t="s">
        <v>730</v>
      </c>
      <c r="G44" s="50" t="s">
        <v>468</v>
      </c>
      <c r="H44" s="50" t="s">
        <v>726</v>
      </c>
      <c r="I44" s="50" t="s">
        <v>725</v>
      </c>
      <c r="J44" s="50" t="s">
        <v>496</v>
      </c>
      <c r="K44" s="50" t="s">
        <v>495</v>
      </c>
      <c r="L44" s="46"/>
      <c r="M44" s="46"/>
      <c r="N44" s="46"/>
    </row>
    <row r="45" spans="1:14" ht="30" customHeight="1">
      <c r="A45" s="43">
        <v>34</v>
      </c>
      <c r="B45" s="43" t="str">
        <f t="shared" si="0"/>
        <v/>
      </c>
      <c r="C45" s="43" t="str">
        <f t="shared" si="1"/>
        <v>（８）</v>
      </c>
      <c r="D45" s="43">
        <f t="shared" si="2"/>
        <v>34</v>
      </c>
      <c r="E45" s="49" t="s">
        <v>483</v>
      </c>
      <c r="F45" s="48" t="s">
        <v>729</v>
      </c>
      <c r="G45" s="50" t="s">
        <v>468</v>
      </c>
      <c r="H45" s="50" t="s">
        <v>726</v>
      </c>
      <c r="I45" s="50" t="s">
        <v>725</v>
      </c>
      <c r="J45" s="50" t="s">
        <v>496</v>
      </c>
      <c r="K45" s="50" t="s">
        <v>495</v>
      </c>
      <c r="L45" s="46"/>
      <c r="M45" s="46"/>
      <c r="N45" s="46"/>
    </row>
    <row r="46" spans="1:14" ht="30" customHeight="1">
      <c r="A46" s="43">
        <v>35</v>
      </c>
      <c r="B46" s="43" t="str">
        <f t="shared" si="0"/>
        <v/>
      </c>
      <c r="C46" s="43" t="str">
        <f t="shared" si="1"/>
        <v>（９）</v>
      </c>
      <c r="D46" s="43">
        <f t="shared" si="2"/>
        <v>35</v>
      </c>
      <c r="E46" s="49" t="s">
        <v>481</v>
      </c>
      <c r="F46" s="48" t="s">
        <v>728</v>
      </c>
      <c r="G46" s="50" t="s">
        <v>468</v>
      </c>
      <c r="H46" s="50" t="s">
        <v>726</v>
      </c>
      <c r="I46" s="50" t="s">
        <v>725</v>
      </c>
      <c r="J46" s="50" t="s">
        <v>496</v>
      </c>
      <c r="K46" s="50" t="s">
        <v>495</v>
      </c>
      <c r="L46" s="46"/>
      <c r="M46" s="46"/>
      <c r="N46" s="46"/>
    </row>
    <row r="47" spans="1:14" ht="30" customHeight="1">
      <c r="A47" s="43">
        <v>36</v>
      </c>
      <c r="B47" s="43" t="str">
        <f t="shared" si="0"/>
        <v/>
      </c>
      <c r="C47" s="43" t="str">
        <f t="shared" si="1"/>
        <v>（１０）</v>
      </c>
      <c r="D47" s="43">
        <f t="shared" si="2"/>
        <v>36</v>
      </c>
      <c r="E47" s="49" t="s">
        <v>479</v>
      </c>
      <c r="F47" s="48" t="s">
        <v>896</v>
      </c>
      <c r="G47" s="50" t="s">
        <v>468</v>
      </c>
      <c r="H47" s="50" t="s">
        <v>726</v>
      </c>
      <c r="I47" s="50" t="s">
        <v>725</v>
      </c>
      <c r="J47" s="50" t="s">
        <v>496</v>
      </c>
      <c r="K47" s="50" t="s">
        <v>495</v>
      </c>
      <c r="L47" s="46"/>
      <c r="M47" s="46"/>
      <c r="N47" s="46"/>
    </row>
    <row r="48" spans="1:14" ht="30" customHeight="1">
      <c r="B48" s="43" t="str">
        <f t="shared" si="0"/>
        <v/>
      </c>
      <c r="C48" s="43" t="str">
        <f t="shared" si="1"/>
        <v/>
      </c>
      <c r="D48" s="43" t="str">
        <f t="shared" si="2"/>
        <v/>
      </c>
      <c r="E48" s="310" t="s">
        <v>722</v>
      </c>
      <c r="F48" s="311"/>
      <c r="G48" s="311"/>
      <c r="H48" s="311"/>
      <c r="I48" s="311"/>
      <c r="J48" s="311"/>
      <c r="K48" s="311"/>
      <c r="L48" s="311"/>
      <c r="M48" s="311"/>
      <c r="N48" s="312"/>
    </row>
    <row r="49" spans="1:14" ht="30" customHeight="1">
      <c r="A49" s="43">
        <v>37</v>
      </c>
      <c r="B49" s="43" t="str">
        <f t="shared" si="0"/>
        <v/>
      </c>
      <c r="C49" s="43" t="str">
        <f t="shared" si="1"/>
        <v>（１１）</v>
      </c>
      <c r="D49" s="43">
        <f t="shared" si="2"/>
        <v>37</v>
      </c>
      <c r="E49" s="49" t="s">
        <v>721</v>
      </c>
      <c r="F49" s="57" t="s">
        <v>465</v>
      </c>
      <c r="G49" s="50" t="s">
        <v>425</v>
      </c>
      <c r="H49" s="50" t="s">
        <v>424</v>
      </c>
      <c r="I49" s="50" t="s">
        <v>423</v>
      </c>
      <c r="J49" s="50" t="s">
        <v>422</v>
      </c>
      <c r="K49" s="46"/>
      <c r="L49" s="46"/>
      <c r="M49" s="46"/>
      <c r="N49" s="46"/>
    </row>
    <row r="50" spans="1:14" ht="30" customHeight="1">
      <c r="A50" s="43">
        <v>38</v>
      </c>
      <c r="B50" s="43" t="str">
        <f t="shared" si="0"/>
        <v/>
      </c>
      <c r="C50" s="43" t="str">
        <f t="shared" si="1"/>
        <v>（１２）</v>
      </c>
      <c r="D50" s="43">
        <f t="shared" si="2"/>
        <v>38</v>
      </c>
      <c r="E50" s="49" t="s">
        <v>475</v>
      </c>
      <c r="F50" s="48" t="s">
        <v>832</v>
      </c>
      <c r="G50" s="50" t="s">
        <v>375</v>
      </c>
      <c r="H50" s="50" t="s">
        <v>374</v>
      </c>
      <c r="I50" s="50" t="s">
        <v>462</v>
      </c>
      <c r="J50" s="50" t="s">
        <v>461</v>
      </c>
      <c r="K50" s="46"/>
      <c r="L50" s="46"/>
      <c r="M50" s="46"/>
      <c r="N50" s="46"/>
    </row>
    <row r="51" spans="1:14" ht="30" customHeight="1">
      <c r="A51" s="43">
        <v>39</v>
      </c>
      <c r="B51" s="43" t="str">
        <f t="shared" si="0"/>
        <v/>
      </c>
      <c r="C51" s="43" t="str">
        <f t="shared" si="1"/>
        <v>（１３）</v>
      </c>
      <c r="D51" s="43">
        <f t="shared" si="2"/>
        <v>39</v>
      </c>
      <c r="E51" s="49" t="s">
        <v>473</v>
      </c>
      <c r="F51" s="48" t="s">
        <v>831</v>
      </c>
      <c r="G51" s="50" t="s">
        <v>456</v>
      </c>
      <c r="H51" s="50" t="s">
        <v>455</v>
      </c>
      <c r="I51" s="50" t="s">
        <v>454</v>
      </c>
      <c r="J51" s="50" t="s">
        <v>716</v>
      </c>
      <c r="K51" s="46"/>
      <c r="L51" s="46"/>
      <c r="M51" s="46"/>
      <c r="N51" s="46"/>
    </row>
    <row r="52" spans="1:14" ht="30" customHeight="1">
      <c r="A52" s="43">
        <v>40</v>
      </c>
      <c r="B52" s="43" t="str">
        <f t="shared" si="0"/>
        <v/>
      </c>
      <c r="C52" s="43" t="str">
        <f t="shared" si="1"/>
        <v>（１４）</v>
      </c>
      <c r="D52" s="43">
        <f t="shared" si="2"/>
        <v>40</v>
      </c>
      <c r="E52" s="49" t="s">
        <v>471</v>
      </c>
      <c r="F52" s="48" t="s">
        <v>895</v>
      </c>
      <c r="G52" s="50" t="s">
        <v>456</v>
      </c>
      <c r="H52" s="50" t="s">
        <v>455</v>
      </c>
      <c r="I52" s="50" t="s">
        <v>454</v>
      </c>
      <c r="J52" s="50" t="s">
        <v>716</v>
      </c>
      <c r="K52" s="46"/>
      <c r="L52" s="46"/>
      <c r="M52" s="46"/>
      <c r="N52" s="46"/>
    </row>
    <row r="53" spans="1:14" ht="30" customHeight="1">
      <c r="A53" s="43">
        <v>41</v>
      </c>
      <c r="B53" s="43" t="str">
        <f t="shared" si="0"/>
        <v/>
      </c>
      <c r="C53" s="43" t="str">
        <f t="shared" si="1"/>
        <v>（１５）</v>
      </c>
      <c r="D53" s="43">
        <f t="shared" si="2"/>
        <v>41</v>
      </c>
      <c r="E53" s="49" t="s">
        <v>715</v>
      </c>
      <c r="F53" s="48" t="s">
        <v>714</v>
      </c>
      <c r="G53" s="50" t="s">
        <v>450</v>
      </c>
      <c r="H53" s="50" t="s">
        <v>894</v>
      </c>
      <c r="I53" s="50" t="s">
        <v>448</v>
      </c>
      <c r="J53" s="50" t="s">
        <v>447</v>
      </c>
      <c r="K53" s="46"/>
      <c r="L53" s="46"/>
      <c r="M53" s="46"/>
      <c r="N53" s="46"/>
    </row>
    <row r="54" spans="1:14" ht="30" customHeight="1">
      <c r="A54" s="43">
        <v>42</v>
      </c>
      <c r="B54" s="43" t="str">
        <f t="shared" si="0"/>
        <v/>
      </c>
      <c r="C54" s="43" t="str">
        <f t="shared" si="1"/>
        <v>（１６）</v>
      </c>
      <c r="D54" s="43">
        <f t="shared" si="2"/>
        <v>42</v>
      </c>
      <c r="E54" s="49" t="s">
        <v>713</v>
      </c>
      <c r="F54" s="48" t="s">
        <v>445</v>
      </c>
      <c r="G54" s="50" t="s">
        <v>442</v>
      </c>
      <c r="H54" s="50" t="s">
        <v>357</v>
      </c>
      <c r="I54" s="50" t="s">
        <v>441</v>
      </c>
      <c r="J54" s="46"/>
      <c r="K54" s="46"/>
      <c r="L54" s="46"/>
      <c r="M54" s="46"/>
      <c r="N54" s="46"/>
    </row>
    <row r="55" spans="1:14" ht="30" customHeight="1">
      <c r="A55" s="43">
        <v>43</v>
      </c>
      <c r="B55" s="43" t="str">
        <f t="shared" si="0"/>
        <v/>
      </c>
      <c r="C55" s="43" t="str">
        <f t="shared" si="1"/>
        <v>（１７）</v>
      </c>
      <c r="D55" s="43">
        <f t="shared" si="2"/>
        <v>43</v>
      </c>
      <c r="E55" s="49" t="s">
        <v>460</v>
      </c>
      <c r="F55" s="48" t="s">
        <v>711</v>
      </c>
      <c r="G55" s="50" t="s">
        <v>442</v>
      </c>
      <c r="H55" s="50" t="s">
        <v>357</v>
      </c>
      <c r="I55" s="50" t="s">
        <v>441</v>
      </c>
      <c r="J55" s="46"/>
      <c r="K55" s="46"/>
      <c r="L55" s="46"/>
      <c r="M55" s="46"/>
      <c r="N55" s="46"/>
    </row>
    <row r="56" spans="1:14" ht="30" customHeight="1">
      <c r="B56" s="43" t="str">
        <f t="shared" si="0"/>
        <v/>
      </c>
      <c r="C56" s="43" t="str">
        <f t="shared" si="1"/>
        <v/>
      </c>
      <c r="D56" s="43" t="str">
        <f t="shared" si="2"/>
        <v/>
      </c>
      <c r="E56" s="307" t="s">
        <v>893</v>
      </c>
      <c r="F56" s="308"/>
      <c r="G56" s="308"/>
      <c r="H56" s="308"/>
      <c r="I56" s="308"/>
      <c r="J56" s="308"/>
      <c r="K56" s="308"/>
      <c r="L56" s="308"/>
      <c r="M56" s="308"/>
      <c r="N56" s="309"/>
    </row>
    <row r="57" spans="1:14" ht="30" customHeight="1">
      <c r="A57" s="43">
        <v>44</v>
      </c>
      <c r="B57" s="43" t="str">
        <f t="shared" si="0"/>
        <v/>
      </c>
      <c r="C57" s="43" t="str">
        <f t="shared" si="1"/>
        <v>（１８）</v>
      </c>
      <c r="D57" s="43">
        <f t="shared" si="2"/>
        <v>44</v>
      </c>
      <c r="E57" s="49" t="s">
        <v>710</v>
      </c>
      <c r="F57" s="48" t="s">
        <v>307</v>
      </c>
      <c r="G57" s="50" t="s">
        <v>284</v>
      </c>
      <c r="H57" s="50" t="s">
        <v>675</v>
      </c>
      <c r="I57" s="50" t="s">
        <v>674</v>
      </c>
      <c r="J57" s="50" t="s">
        <v>281</v>
      </c>
      <c r="K57" s="46"/>
      <c r="L57" s="46"/>
      <c r="M57" s="46"/>
      <c r="N57" s="46"/>
    </row>
    <row r="58" spans="1:14" ht="30" customHeight="1">
      <c r="A58" s="43">
        <v>45</v>
      </c>
      <c r="B58" s="43" t="str">
        <f t="shared" si="0"/>
        <v/>
      </c>
      <c r="C58" s="43" t="str">
        <f t="shared" si="1"/>
        <v>（１９）</v>
      </c>
      <c r="D58" s="43">
        <f t="shared" si="2"/>
        <v>45</v>
      </c>
      <c r="E58" s="49" t="s">
        <v>452</v>
      </c>
      <c r="F58" s="48" t="s">
        <v>827</v>
      </c>
      <c r="G58" s="50" t="s">
        <v>284</v>
      </c>
      <c r="H58" s="50" t="s">
        <v>675</v>
      </c>
      <c r="I58" s="50" t="s">
        <v>674</v>
      </c>
      <c r="J58" s="50" t="s">
        <v>281</v>
      </c>
      <c r="K58" s="46"/>
      <c r="L58" s="46"/>
      <c r="M58" s="46"/>
      <c r="N58" s="46"/>
    </row>
    <row r="59" spans="1:14" ht="30" customHeight="1">
      <c r="A59" s="43">
        <v>46</v>
      </c>
      <c r="B59" s="43" t="str">
        <f t="shared" si="0"/>
        <v/>
      </c>
      <c r="C59" s="43" t="str">
        <f t="shared" si="1"/>
        <v>（２０）</v>
      </c>
      <c r="D59" s="43">
        <f t="shared" si="2"/>
        <v>46</v>
      </c>
      <c r="E59" s="49" t="s">
        <v>446</v>
      </c>
      <c r="F59" s="48" t="s">
        <v>303</v>
      </c>
      <c r="G59" s="50" t="s">
        <v>284</v>
      </c>
      <c r="H59" s="50" t="s">
        <v>675</v>
      </c>
      <c r="I59" s="50" t="s">
        <v>674</v>
      </c>
      <c r="J59" s="50" t="s">
        <v>281</v>
      </c>
      <c r="K59" s="46"/>
      <c r="L59" s="46"/>
      <c r="M59" s="46"/>
      <c r="N59" s="46"/>
    </row>
    <row r="60" spans="1:14" ht="30" customHeight="1">
      <c r="A60" s="43">
        <v>47</v>
      </c>
      <c r="B60" s="43" t="str">
        <f t="shared" si="0"/>
        <v/>
      </c>
      <c r="C60" s="43" t="str">
        <f t="shared" si="1"/>
        <v>（２１）</v>
      </c>
      <c r="D60" s="43">
        <f t="shared" si="2"/>
        <v>47</v>
      </c>
      <c r="E60" s="49" t="s">
        <v>444</v>
      </c>
      <c r="F60" s="48" t="s">
        <v>826</v>
      </c>
      <c r="G60" s="50" t="s">
        <v>284</v>
      </c>
      <c r="H60" s="50" t="s">
        <v>675</v>
      </c>
      <c r="I60" s="50" t="s">
        <v>674</v>
      </c>
      <c r="J60" s="50" t="s">
        <v>281</v>
      </c>
      <c r="K60" s="46"/>
      <c r="L60" s="46"/>
      <c r="M60" s="46"/>
      <c r="N60" s="46"/>
    </row>
    <row r="61" spans="1:14" ht="30" customHeight="1">
      <c r="A61" s="43">
        <v>48</v>
      </c>
      <c r="B61" s="43" t="str">
        <f t="shared" si="0"/>
        <v/>
      </c>
      <c r="C61" s="43" t="str">
        <f t="shared" si="1"/>
        <v>（２２）</v>
      </c>
      <c r="D61" s="43">
        <f t="shared" si="2"/>
        <v>48</v>
      </c>
      <c r="E61" s="49" t="s">
        <v>688</v>
      </c>
      <c r="F61" s="48" t="s">
        <v>825</v>
      </c>
      <c r="G61" s="50" t="s">
        <v>284</v>
      </c>
      <c r="H61" s="50" t="s">
        <v>675</v>
      </c>
      <c r="I61" s="50" t="s">
        <v>674</v>
      </c>
      <c r="J61" s="50" t="s">
        <v>281</v>
      </c>
      <c r="K61" s="46"/>
      <c r="L61" s="46"/>
      <c r="M61" s="46"/>
      <c r="N61" s="46"/>
    </row>
    <row r="62" spans="1:14" ht="30" customHeight="1">
      <c r="A62" s="43">
        <v>49</v>
      </c>
      <c r="B62" s="43" t="str">
        <f t="shared" si="0"/>
        <v/>
      </c>
      <c r="C62" s="43" t="str">
        <f t="shared" si="1"/>
        <v>（２３）</v>
      </c>
      <c r="D62" s="43">
        <f t="shared" si="2"/>
        <v>49</v>
      </c>
      <c r="E62" s="49" t="s">
        <v>686</v>
      </c>
      <c r="F62" s="48" t="s">
        <v>683</v>
      </c>
      <c r="G62" s="50" t="s">
        <v>284</v>
      </c>
      <c r="H62" s="50" t="s">
        <v>675</v>
      </c>
      <c r="I62" s="50" t="s">
        <v>674</v>
      </c>
      <c r="J62" s="50" t="s">
        <v>281</v>
      </c>
      <c r="K62" s="46"/>
      <c r="L62" s="46"/>
      <c r="M62" s="46"/>
      <c r="N62" s="46"/>
    </row>
    <row r="63" spans="1:14" ht="30" customHeight="1">
      <c r="A63" s="43">
        <v>50</v>
      </c>
      <c r="B63" s="43" t="str">
        <f t="shared" si="0"/>
        <v/>
      </c>
      <c r="C63" s="43" t="str">
        <f t="shared" si="1"/>
        <v>（２４）</v>
      </c>
      <c r="D63" s="43">
        <f t="shared" si="2"/>
        <v>50</v>
      </c>
      <c r="E63" s="49" t="s">
        <v>427</v>
      </c>
      <c r="F63" s="48" t="s">
        <v>892</v>
      </c>
      <c r="G63" s="50" t="s">
        <v>284</v>
      </c>
      <c r="H63" s="50" t="s">
        <v>675</v>
      </c>
      <c r="I63" s="50" t="s">
        <v>674</v>
      </c>
      <c r="J63" s="50" t="s">
        <v>281</v>
      </c>
      <c r="K63" s="46"/>
      <c r="L63" s="46"/>
      <c r="M63" s="46"/>
      <c r="N63" s="46"/>
    </row>
    <row r="64" spans="1:14" ht="30" customHeight="1">
      <c r="A64" s="43">
        <v>51</v>
      </c>
      <c r="B64" s="43" t="str">
        <f t="shared" si="0"/>
        <v/>
      </c>
      <c r="C64" s="43" t="str">
        <f t="shared" si="1"/>
        <v>（２５）</v>
      </c>
      <c r="D64" s="43">
        <f t="shared" si="2"/>
        <v>51</v>
      </c>
      <c r="E64" s="49" t="s">
        <v>421</v>
      </c>
      <c r="F64" s="48" t="s">
        <v>293</v>
      </c>
      <c r="G64" s="50" t="s">
        <v>284</v>
      </c>
      <c r="H64" s="50" t="s">
        <v>675</v>
      </c>
      <c r="I64" s="50" t="s">
        <v>674</v>
      </c>
      <c r="J64" s="50" t="s">
        <v>281</v>
      </c>
      <c r="K64" s="46"/>
      <c r="L64" s="46"/>
      <c r="M64" s="46"/>
      <c r="N64" s="46"/>
    </row>
    <row r="65" spans="1:14" ht="30" customHeight="1">
      <c r="A65" s="43">
        <v>52</v>
      </c>
      <c r="B65" s="43" t="str">
        <f t="shared" si="0"/>
        <v/>
      </c>
      <c r="C65" s="43" t="str">
        <f t="shared" si="1"/>
        <v>（２６）</v>
      </c>
      <c r="D65" s="43">
        <f t="shared" si="2"/>
        <v>52</v>
      </c>
      <c r="E65" s="49" t="s">
        <v>419</v>
      </c>
      <c r="F65" s="48" t="s">
        <v>891</v>
      </c>
      <c r="G65" s="50" t="s">
        <v>284</v>
      </c>
      <c r="H65" s="50" t="s">
        <v>675</v>
      </c>
      <c r="I65" s="50" t="s">
        <v>674</v>
      </c>
      <c r="J65" s="50" t="s">
        <v>281</v>
      </c>
      <c r="K65" s="46"/>
      <c r="L65" s="46"/>
      <c r="M65" s="46"/>
      <c r="N65" s="46"/>
    </row>
    <row r="66" spans="1:14" ht="30" customHeight="1">
      <c r="A66" s="43">
        <v>53</v>
      </c>
      <c r="B66" s="43" t="str">
        <f t="shared" si="0"/>
        <v/>
      </c>
      <c r="C66" s="43" t="str">
        <f t="shared" si="1"/>
        <v>（２７）</v>
      </c>
      <c r="D66" s="43">
        <f t="shared" si="2"/>
        <v>53</v>
      </c>
      <c r="E66" s="49" t="s">
        <v>413</v>
      </c>
      <c r="F66" s="48" t="s">
        <v>678</v>
      </c>
      <c r="G66" s="50" t="s">
        <v>284</v>
      </c>
      <c r="H66" s="50" t="s">
        <v>675</v>
      </c>
      <c r="I66" s="50" t="s">
        <v>674</v>
      </c>
      <c r="J66" s="50" t="s">
        <v>281</v>
      </c>
      <c r="K66" s="46"/>
      <c r="L66" s="46"/>
      <c r="M66" s="46"/>
      <c r="N66" s="46"/>
    </row>
    <row r="67" spans="1:14" ht="30" customHeight="1">
      <c r="A67" s="43">
        <v>54</v>
      </c>
      <c r="B67" s="43" t="str">
        <f t="shared" si="0"/>
        <v/>
      </c>
      <c r="C67" s="43" t="str">
        <f t="shared" si="1"/>
        <v>（２８）</v>
      </c>
      <c r="D67" s="43">
        <f t="shared" si="2"/>
        <v>54</v>
      </c>
      <c r="E67" s="49" t="s">
        <v>407</v>
      </c>
      <c r="F67" s="48" t="s">
        <v>890</v>
      </c>
      <c r="G67" s="50" t="s">
        <v>284</v>
      </c>
      <c r="H67" s="50" t="s">
        <v>675</v>
      </c>
      <c r="I67" s="50" t="s">
        <v>674</v>
      </c>
      <c r="J67" s="50" t="s">
        <v>281</v>
      </c>
      <c r="K67" s="46"/>
      <c r="L67" s="46"/>
      <c r="M67" s="46"/>
      <c r="N67" s="46"/>
    </row>
    <row r="68" spans="1:14" ht="30" customHeight="1">
      <c r="A68" s="43">
        <v>55</v>
      </c>
      <c r="B68" s="43" t="str">
        <f t="shared" si="0"/>
        <v/>
      </c>
      <c r="C68" s="43" t="str">
        <f t="shared" si="1"/>
        <v>（２９）</v>
      </c>
      <c r="D68" s="43">
        <f t="shared" si="2"/>
        <v>55</v>
      </c>
      <c r="E68" s="49" t="s">
        <v>679</v>
      </c>
      <c r="F68" s="48" t="s">
        <v>821</v>
      </c>
      <c r="G68" s="50" t="s">
        <v>284</v>
      </c>
      <c r="H68" s="50" t="s">
        <v>675</v>
      </c>
      <c r="I68" s="50" t="s">
        <v>674</v>
      </c>
      <c r="J68" s="50" t="s">
        <v>281</v>
      </c>
      <c r="K68" s="46"/>
      <c r="L68" s="46"/>
      <c r="M68" s="46"/>
      <c r="N68" s="46"/>
    </row>
    <row r="69" spans="1:14" ht="30" customHeight="1">
      <c r="B69" s="43" t="str">
        <f t="shared" si="0"/>
        <v/>
      </c>
      <c r="C69" s="43" t="str">
        <f t="shared" si="1"/>
        <v/>
      </c>
      <c r="D69" s="43" t="str">
        <f t="shared" si="2"/>
        <v/>
      </c>
      <c r="E69" s="307" t="s">
        <v>889</v>
      </c>
      <c r="F69" s="317"/>
      <c r="G69" s="317"/>
      <c r="H69" s="317"/>
      <c r="I69" s="317"/>
      <c r="J69" s="317"/>
      <c r="K69" s="317"/>
      <c r="L69" s="317"/>
      <c r="M69" s="317"/>
      <c r="N69" s="318"/>
    </row>
    <row r="70" spans="1:14" ht="30" customHeight="1">
      <c r="A70" s="43">
        <v>56</v>
      </c>
      <c r="B70" s="43" t="str">
        <f t="shared" si="0"/>
        <v/>
      </c>
      <c r="C70" s="43" t="str">
        <f t="shared" si="1"/>
        <v>（３０）</v>
      </c>
      <c r="D70" s="43">
        <f t="shared" si="2"/>
        <v>56</v>
      </c>
      <c r="E70" s="49" t="s">
        <v>819</v>
      </c>
      <c r="F70" s="48" t="s">
        <v>438</v>
      </c>
      <c r="G70" s="50" t="s">
        <v>888</v>
      </c>
      <c r="H70" s="50" t="s">
        <v>670</v>
      </c>
      <c r="I70" s="50" t="s">
        <v>669</v>
      </c>
      <c r="J70" s="50" t="s">
        <v>817</v>
      </c>
      <c r="K70" s="46"/>
      <c r="L70" s="46"/>
      <c r="M70" s="46"/>
      <c r="N70" s="46"/>
    </row>
    <row r="71" spans="1:14" ht="30" customHeight="1">
      <c r="A71" s="43">
        <v>57</v>
      </c>
      <c r="B71" s="43" t="str">
        <f t="shared" si="0"/>
        <v/>
      </c>
      <c r="C71" s="43" t="str">
        <f t="shared" si="1"/>
        <v>（３１）</v>
      </c>
      <c r="D71" s="43">
        <f t="shared" si="2"/>
        <v>57</v>
      </c>
      <c r="E71" s="49" t="s">
        <v>396</v>
      </c>
      <c r="F71" s="48" t="s">
        <v>432</v>
      </c>
      <c r="G71" s="50" t="s">
        <v>431</v>
      </c>
      <c r="H71" s="50" t="s">
        <v>887</v>
      </c>
      <c r="I71" s="50" t="s">
        <v>429</v>
      </c>
      <c r="J71" s="50" t="s">
        <v>428</v>
      </c>
      <c r="K71" s="46"/>
      <c r="L71" s="46"/>
      <c r="M71" s="46"/>
      <c r="N71" s="46"/>
    </row>
    <row r="72" spans="1:14" ht="30" customHeight="1">
      <c r="A72" s="43">
        <v>58</v>
      </c>
      <c r="B72" s="43" t="str">
        <f t="shared" si="0"/>
        <v/>
      </c>
      <c r="C72" s="43" t="str">
        <f t="shared" si="1"/>
        <v>（３２）</v>
      </c>
      <c r="D72" s="43">
        <f t="shared" si="2"/>
        <v>58</v>
      </c>
      <c r="E72" s="49" t="s">
        <v>394</v>
      </c>
      <c r="F72" s="48" t="s">
        <v>886</v>
      </c>
      <c r="G72" s="50" t="s">
        <v>425</v>
      </c>
      <c r="H72" s="50" t="s">
        <v>424</v>
      </c>
      <c r="I72" s="50" t="s">
        <v>423</v>
      </c>
      <c r="J72" s="50" t="s">
        <v>422</v>
      </c>
      <c r="K72" s="46"/>
      <c r="L72" s="46"/>
      <c r="M72" s="46"/>
      <c r="N72" s="46"/>
    </row>
    <row r="73" spans="1:14" ht="30" customHeight="1">
      <c r="A73" s="43">
        <v>59</v>
      </c>
      <c r="B73" s="43" t="str">
        <f t="shared" ref="B73:B101" si="3">IF(A73&lt;&gt;"",B72,IF(ISERROR(FIND("　",E73)),E73,""))</f>
        <v/>
      </c>
      <c r="C73" s="43" t="str">
        <f t="shared" ref="C73:C101" si="4">IF(A73&lt;&gt;"", B73&amp;E73, "")</f>
        <v>（３３）</v>
      </c>
      <c r="D73" s="43">
        <f t="shared" ref="D73:D101" si="5">IF(A73=0,"",A73)</f>
        <v>59</v>
      </c>
      <c r="E73" s="49" t="s">
        <v>392</v>
      </c>
      <c r="F73" s="56" t="s">
        <v>660</v>
      </c>
      <c r="G73" s="50" t="s">
        <v>655</v>
      </c>
      <c r="H73" s="50" t="s">
        <v>654</v>
      </c>
      <c r="I73" s="50" t="s">
        <v>885</v>
      </c>
      <c r="J73" s="50" t="s">
        <v>652</v>
      </c>
      <c r="K73" s="46"/>
      <c r="L73" s="46"/>
      <c r="M73" s="46"/>
      <c r="N73" s="46"/>
    </row>
    <row r="74" spans="1:14" ht="30" customHeight="1">
      <c r="A74" s="43">
        <v>60</v>
      </c>
      <c r="B74" s="43" t="str">
        <f t="shared" si="3"/>
        <v/>
      </c>
      <c r="C74" s="43" t="str">
        <f t="shared" si="4"/>
        <v>（３４）</v>
      </c>
      <c r="D74" s="43">
        <f t="shared" si="5"/>
        <v>60</v>
      </c>
      <c r="E74" s="49" t="s">
        <v>390</v>
      </c>
      <c r="F74" s="48" t="s">
        <v>815</v>
      </c>
      <c r="G74" s="50" t="s">
        <v>417</v>
      </c>
      <c r="H74" s="50" t="s">
        <v>416</v>
      </c>
      <c r="I74" s="50" t="s">
        <v>415</v>
      </c>
      <c r="J74" s="50" t="s">
        <v>414</v>
      </c>
      <c r="K74" s="46"/>
      <c r="L74" s="46"/>
      <c r="M74" s="46"/>
      <c r="N74" s="46"/>
    </row>
    <row r="75" spans="1:14" ht="30" customHeight="1">
      <c r="A75" s="43">
        <v>61</v>
      </c>
      <c r="B75" s="43" t="str">
        <f t="shared" si="3"/>
        <v/>
      </c>
      <c r="C75" s="43" t="str">
        <f t="shared" si="4"/>
        <v>（３５）</v>
      </c>
      <c r="D75" s="43">
        <f t="shared" si="5"/>
        <v>61</v>
      </c>
      <c r="E75" s="49" t="s">
        <v>388</v>
      </c>
      <c r="F75" s="48" t="s">
        <v>656</v>
      </c>
      <c r="G75" s="50" t="s">
        <v>655</v>
      </c>
      <c r="H75" s="50" t="s">
        <v>654</v>
      </c>
      <c r="I75" s="50" t="s">
        <v>653</v>
      </c>
      <c r="J75" s="50" t="s">
        <v>652</v>
      </c>
      <c r="K75" s="46"/>
      <c r="L75" s="46"/>
      <c r="M75" s="46"/>
      <c r="N75" s="46"/>
    </row>
    <row r="76" spans="1:14" ht="30" customHeight="1">
      <c r="A76" s="43">
        <v>62</v>
      </c>
      <c r="B76" s="43" t="str">
        <f t="shared" si="3"/>
        <v/>
      </c>
      <c r="C76" s="43" t="str">
        <f t="shared" si="4"/>
        <v>（３６）</v>
      </c>
      <c r="D76" s="43">
        <f t="shared" si="5"/>
        <v>62</v>
      </c>
      <c r="E76" s="49" t="s">
        <v>386</v>
      </c>
      <c r="F76" s="48" t="s">
        <v>884</v>
      </c>
      <c r="G76" s="50" t="s">
        <v>405</v>
      </c>
      <c r="H76" s="50" t="s">
        <v>404</v>
      </c>
      <c r="I76" s="50" t="s">
        <v>403</v>
      </c>
      <c r="J76" s="50" t="s">
        <v>649</v>
      </c>
      <c r="K76" s="46"/>
      <c r="L76" s="46"/>
      <c r="M76" s="46"/>
      <c r="N76" s="46"/>
    </row>
    <row r="77" spans="1:14" ht="30" customHeight="1">
      <c r="B77" s="43" t="str">
        <f t="shared" si="3"/>
        <v/>
      </c>
      <c r="C77" s="43" t="str">
        <f t="shared" si="4"/>
        <v/>
      </c>
      <c r="D77" s="43" t="str">
        <f t="shared" si="5"/>
        <v/>
      </c>
      <c r="E77" s="307" t="s">
        <v>883</v>
      </c>
      <c r="F77" s="317"/>
      <c r="G77" s="317"/>
      <c r="H77" s="317"/>
      <c r="I77" s="317"/>
      <c r="J77" s="317"/>
      <c r="K77" s="317"/>
      <c r="L77" s="317"/>
      <c r="M77" s="317"/>
      <c r="N77" s="318"/>
    </row>
    <row r="78" spans="1:14" ht="30" customHeight="1">
      <c r="A78" s="43">
        <v>63</v>
      </c>
      <c r="B78" s="43" t="str">
        <f t="shared" si="3"/>
        <v/>
      </c>
      <c r="C78" s="43" t="str">
        <f t="shared" si="4"/>
        <v>（３７）</v>
      </c>
      <c r="D78" s="43">
        <f t="shared" si="5"/>
        <v>63</v>
      </c>
      <c r="E78" s="49" t="s">
        <v>379</v>
      </c>
      <c r="F78" s="48" t="s">
        <v>882</v>
      </c>
      <c r="G78" s="50" t="s">
        <v>640</v>
      </c>
      <c r="H78" s="50" t="s">
        <v>878</v>
      </c>
      <c r="I78" s="50" t="s">
        <v>382</v>
      </c>
      <c r="J78" s="50" t="s">
        <v>381</v>
      </c>
      <c r="K78" s="46"/>
      <c r="L78" s="46"/>
      <c r="M78" s="46"/>
      <c r="N78" s="46"/>
    </row>
    <row r="79" spans="1:14" ht="30" customHeight="1">
      <c r="A79" s="43">
        <v>64</v>
      </c>
      <c r="B79" s="43" t="str">
        <f t="shared" si="3"/>
        <v/>
      </c>
      <c r="C79" s="43" t="str">
        <f t="shared" si="4"/>
        <v>（３８）</v>
      </c>
      <c r="D79" s="43">
        <f t="shared" si="5"/>
        <v>64</v>
      </c>
      <c r="E79" s="49" t="s">
        <v>377</v>
      </c>
      <c r="F79" s="48" t="s">
        <v>397</v>
      </c>
      <c r="G79" s="50" t="s">
        <v>640</v>
      </c>
      <c r="H79" s="50" t="s">
        <v>878</v>
      </c>
      <c r="I79" s="50" t="s">
        <v>382</v>
      </c>
      <c r="J79" s="50" t="s">
        <v>381</v>
      </c>
      <c r="K79" s="46"/>
      <c r="L79" s="46"/>
      <c r="M79" s="46"/>
      <c r="N79" s="46"/>
    </row>
    <row r="80" spans="1:14" ht="22">
      <c r="A80" s="43">
        <v>65</v>
      </c>
      <c r="B80" s="43" t="str">
        <f t="shared" si="3"/>
        <v/>
      </c>
      <c r="C80" s="43" t="str">
        <f t="shared" si="4"/>
        <v>（３９）</v>
      </c>
      <c r="D80" s="43">
        <f t="shared" si="5"/>
        <v>65</v>
      </c>
      <c r="E80" s="49" t="s">
        <v>811</v>
      </c>
      <c r="F80" s="48" t="s">
        <v>645</v>
      </c>
      <c r="G80" s="50" t="s">
        <v>640</v>
      </c>
      <c r="H80" s="50" t="s">
        <v>878</v>
      </c>
      <c r="I80" s="50" t="s">
        <v>382</v>
      </c>
      <c r="J80" s="50" t="s">
        <v>381</v>
      </c>
      <c r="K80" s="46"/>
      <c r="L80" s="46"/>
      <c r="M80" s="46"/>
      <c r="N80" s="46"/>
    </row>
    <row r="81" spans="1:15" ht="22">
      <c r="A81" s="43">
        <v>66</v>
      </c>
      <c r="B81" s="43" t="str">
        <f t="shared" si="3"/>
        <v/>
      </c>
      <c r="C81" s="43" t="str">
        <f t="shared" si="4"/>
        <v>（４０）</v>
      </c>
      <c r="D81" s="43">
        <f t="shared" si="5"/>
        <v>66</v>
      </c>
      <c r="E81" s="49" t="s">
        <v>368</v>
      </c>
      <c r="F81" s="48" t="s">
        <v>881</v>
      </c>
      <c r="G81" s="50" t="s">
        <v>640</v>
      </c>
      <c r="H81" s="50" t="s">
        <v>878</v>
      </c>
      <c r="I81" s="50" t="s">
        <v>382</v>
      </c>
      <c r="J81" s="50" t="s">
        <v>381</v>
      </c>
      <c r="K81" s="46"/>
      <c r="L81" s="46"/>
      <c r="M81" s="46"/>
      <c r="N81" s="46"/>
    </row>
    <row r="82" spans="1:15" ht="30" customHeight="1">
      <c r="A82" s="43">
        <v>67</v>
      </c>
      <c r="B82" s="43" t="str">
        <f t="shared" si="3"/>
        <v/>
      </c>
      <c r="C82" s="43" t="str">
        <f t="shared" si="4"/>
        <v>（４１）</v>
      </c>
      <c r="D82" s="43">
        <f t="shared" si="5"/>
        <v>67</v>
      </c>
      <c r="E82" s="49" t="s">
        <v>366</v>
      </c>
      <c r="F82" s="48" t="s">
        <v>880</v>
      </c>
      <c r="G82" s="50" t="s">
        <v>640</v>
      </c>
      <c r="H82" s="50" t="s">
        <v>878</v>
      </c>
      <c r="I82" s="50" t="s">
        <v>382</v>
      </c>
      <c r="J82" s="50" t="s">
        <v>381</v>
      </c>
      <c r="K82" s="46"/>
      <c r="L82" s="46"/>
      <c r="M82" s="46"/>
      <c r="N82" s="46"/>
    </row>
    <row r="83" spans="1:15" ht="30" customHeight="1">
      <c r="A83" s="43">
        <v>68</v>
      </c>
      <c r="B83" s="43" t="str">
        <f t="shared" si="3"/>
        <v/>
      </c>
      <c r="C83" s="43" t="str">
        <f t="shared" si="4"/>
        <v>（４２）</v>
      </c>
      <c r="D83" s="43">
        <f t="shared" si="5"/>
        <v>68</v>
      </c>
      <c r="E83" s="49" t="s">
        <v>356</v>
      </c>
      <c r="F83" s="55" t="s">
        <v>643</v>
      </c>
      <c r="G83" s="50" t="s">
        <v>640</v>
      </c>
      <c r="H83" s="50" t="s">
        <v>878</v>
      </c>
      <c r="I83" s="50" t="s">
        <v>382</v>
      </c>
      <c r="J83" s="50" t="s">
        <v>381</v>
      </c>
      <c r="K83" s="46"/>
      <c r="L83" s="46"/>
      <c r="M83" s="46"/>
      <c r="N83" s="46"/>
    </row>
    <row r="84" spans="1:15" ht="30" customHeight="1">
      <c r="A84" s="43">
        <v>69</v>
      </c>
      <c r="B84" s="43" t="str">
        <f t="shared" si="3"/>
        <v/>
      </c>
      <c r="C84" s="43" t="str">
        <f t="shared" si="4"/>
        <v>（４３）</v>
      </c>
      <c r="D84" s="43">
        <f t="shared" si="5"/>
        <v>69</v>
      </c>
      <c r="E84" s="49" t="s">
        <v>349</v>
      </c>
      <c r="F84" s="54" t="s">
        <v>642</v>
      </c>
      <c r="G84" s="50" t="s">
        <v>640</v>
      </c>
      <c r="H84" s="50" t="s">
        <v>878</v>
      </c>
      <c r="I84" s="50" t="s">
        <v>382</v>
      </c>
      <c r="J84" s="50" t="s">
        <v>381</v>
      </c>
      <c r="K84" s="46"/>
      <c r="L84" s="46"/>
      <c r="M84" s="46"/>
      <c r="N84" s="46"/>
      <c r="O84" s="43" t="s">
        <v>342</v>
      </c>
    </row>
    <row r="85" spans="1:15" ht="22">
      <c r="A85" s="43">
        <v>70</v>
      </c>
      <c r="B85" s="43" t="str">
        <f t="shared" si="3"/>
        <v/>
      </c>
      <c r="C85" s="43" t="str">
        <f t="shared" si="4"/>
        <v>（４４）</v>
      </c>
      <c r="D85" s="43">
        <f t="shared" si="5"/>
        <v>70</v>
      </c>
      <c r="E85" s="49" t="s">
        <v>341</v>
      </c>
      <c r="F85" s="48" t="s">
        <v>879</v>
      </c>
      <c r="G85" s="50" t="s">
        <v>640</v>
      </c>
      <c r="H85" s="50" t="s">
        <v>878</v>
      </c>
      <c r="I85" s="50" t="s">
        <v>382</v>
      </c>
      <c r="J85" s="50" t="s">
        <v>381</v>
      </c>
      <c r="K85" s="46"/>
      <c r="L85" s="46"/>
      <c r="M85" s="46"/>
      <c r="N85" s="46"/>
    </row>
    <row r="86" spans="1:15" ht="30" customHeight="1">
      <c r="B86" s="43" t="str">
        <f t="shared" si="3"/>
        <v/>
      </c>
      <c r="C86" s="43" t="str">
        <f t="shared" si="4"/>
        <v/>
      </c>
      <c r="D86" s="43" t="str">
        <f t="shared" si="5"/>
        <v/>
      </c>
      <c r="E86" s="304" t="s">
        <v>805</v>
      </c>
      <c r="F86" s="305"/>
      <c r="G86" s="305"/>
      <c r="H86" s="305"/>
      <c r="I86" s="305"/>
      <c r="J86" s="305"/>
      <c r="K86" s="305"/>
      <c r="L86" s="305"/>
      <c r="M86" s="305"/>
      <c r="N86" s="306"/>
    </row>
    <row r="87" spans="1:15" ht="30" customHeight="1">
      <c r="A87" s="43">
        <v>71</v>
      </c>
      <c r="B87" s="43" t="str">
        <f t="shared" si="3"/>
        <v/>
      </c>
      <c r="C87" s="43" t="str">
        <f t="shared" si="4"/>
        <v>（４５）</v>
      </c>
      <c r="D87" s="43">
        <f t="shared" si="5"/>
        <v>71</v>
      </c>
      <c r="E87" s="49" t="s">
        <v>804</v>
      </c>
      <c r="F87" s="48" t="s">
        <v>378</v>
      </c>
      <c r="G87" s="50" t="s">
        <v>375</v>
      </c>
      <c r="H87" s="50" t="s">
        <v>374</v>
      </c>
      <c r="I87" s="50" t="s">
        <v>373</v>
      </c>
      <c r="J87" s="50" t="s">
        <v>876</v>
      </c>
      <c r="K87" s="46"/>
      <c r="L87" s="46"/>
      <c r="M87" s="46"/>
      <c r="N87" s="46"/>
    </row>
    <row r="88" spans="1:15" ht="30" customHeight="1">
      <c r="A88" s="43">
        <v>72</v>
      </c>
      <c r="B88" s="43" t="str">
        <f t="shared" si="3"/>
        <v/>
      </c>
      <c r="C88" s="43" t="str">
        <f t="shared" si="4"/>
        <v>（４６）</v>
      </c>
      <c r="D88" s="43">
        <f t="shared" si="5"/>
        <v>72</v>
      </c>
      <c r="E88" s="49" t="s">
        <v>334</v>
      </c>
      <c r="F88" s="48" t="s">
        <v>877</v>
      </c>
      <c r="G88" s="50" t="s">
        <v>375</v>
      </c>
      <c r="H88" s="50" t="s">
        <v>374</v>
      </c>
      <c r="I88" s="50" t="s">
        <v>373</v>
      </c>
      <c r="J88" s="50" t="s">
        <v>876</v>
      </c>
      <c r="K88" s="46"/>
      <c r="L88" s="46"/>
      <c r="M88" s="46"/>
      <c r="N88" s="46"/>
    </row>
    <row r="89" spans="1:15" ht="47.25" customHeight="1">
      <c r="A89" s="43">
        <v>73</v>
      </c>
      <c r="B89" s="43" t="str">
        <f t="shared" si="3"/>
        <v/>
      </c>
      <c r="C89" s="43" t="str">
        <f t="shared" si="4"/>
        <v>（４７）</v>
      </c>
      <c r="D89" s="43">
        <f t="shared" si="5"/>
        <v>73</v>
      </c>
      <c r="E89" s="49" t="s">
        <v>325</v>
      </c>
      <c r="F89" s="48" t="s">
        <v>875</v>
      </c>
      <c r="G89" s="50" t="s">
        <v>627</v>
      </c>
      <c r="H89" s="50" t="s">
        <v>601</v>
      </c>
      <c r="I89" s="50" t="s">
        <v>600</v>
      </c>
      <c r="J89" s="50" t="s">
        <v>626</v>
      </c>
      <c r="K89" s="50" t="s">
        <v>327</v>
      </c>
      <c r="L89" s="50" t="s">
        <v>338</v>
      </c>
      <c r="M89" s="46"/>
      <c r="N89" s="46"/>
    </row>
    <row r="90" spans="1:15" ht="47.25" customHeight="1">
      <c r="A90" s="43">
        <v>74</v>
      </c>
      <c r="B90" s="43" t="str">
        <f t="shared" si="3"/>
        <v/>
      </c>
      <c r="C90" s="43" t="str">
        <f t="shared" si="4"/>
        <v>（４８）</v>
      </c>
      <c r="D90" s="43">
        <f t="shared" si="5"/>
        <v>74</v>
      </c>
      <c r="E90" s="49" t="s">
        <v>321</v>
      </c>
      <c r="F90" s="48" t="s">
        <v>874</v>
      </c>
      <c r="G90" s="50" t="s">
        <v>603</v>
      </c>
      <c r="H90" s="50" t="s">
        <v>602</v>
      </c>
      <c r="I90" s="50" t="s">
        <v>601</v>
      </c>
      <c r="J90" s="50" t="s">
        <v>600</v>
      </c>
      <c r="K90" s="50" t="s">
        <v>339</v>
      </c>
      <c r="L90" s="50" t="s">
        <v>338</v>
      </c>
      <c r="M90" s="46"/>
      <c r="N90" s="46"/>
    </row>
    <row r="91" spans="1:15" ht="34.5" customHeight="1">
      <c r="A91" s="43">
        <v>75</v>
      </c>
      <c r="B91" s="43" t="str">
        <f t="shared" si="3"/>
        <v/>
      </c>
      <c r="C91" s="43" t="str">
        <f t="shared" si="4"/>
        <v>（４９）</v>
      </c>
      <c r="D91" s="43">
        <f t="shared" si="5"/>
        <v>75</v>
      </c>
      <c r="E91" s="49" t="s">
        <v>315</v>
      </c>
      <c r="F91" s="48" t="s">
        <v>873</v>
      </c>
      <c r="G91" s="50" t="s">
        <v>800</v>
      </c>
      <c r="H91" s="50" t="s">
        <v>620</v>
      </c>
      <c r="I91" s="50" t="s">
        <v>619</v>
      </c>
      <c r="J91" s="50" t="s">
        <v>618</v>
      </c>
      <c r="K91" s="50" t="s">
        <v>617</v>
      </c>
      <c r="L91" s="50" t="s">
        <v>616</v>
      </c>
      <c r="M91" s="50" t="s">
        <v>358</v>
      </c>
      <c r="N91" s="50" t="s">
        <v>357</v>
      </c>
    </row>
    <row r="92" spans="1:15" ht="34.5" customHeight="1">
      <c r="A92" s="43">
        <v>76</v>
      </c>
      <c r="B92" s="43" t="str">
        <f t="shared" si="3"/>
        <v/>
      </c>
      <c r="C92" s="43" t="str">
        <f t="shared" si="4"/>
        <v>（５０）</v>
      </c>
      <c r="D92" s="43">
        <f t="shared" si="5"/>
        <v>76</v>
      </c>
      <c r="E92" s="49" t="s">
        <v>799</v>
      </c>
      <c r="F92" s="48" t="s">
        <v>872</v>
      </c>
      <c r="G92" s="50" t="s">
        <v>354</v>
      </c>
      <c r="H92" s="50" t="s">
        <v>353</v>
      </c>
      <c r="I92" s="50" t="s">
        <v>352</v>
      </c>
      <c r="J92" s="50" t="s">
        <v>351</v>
      </c>
      <c r="K92" s="50" t="s">
        <v>797</v>
      </c>
      <c r="L92" s="46"/>
      <c r="M92" s="46"/>
      <c r="N92" s="46"/>
    </row>
    <row r="93" spans="1:15" ht="34.5" customHeight="1">
      <c r="A93" s="43">
        <v>77</v>
      </c>
      <c r="B93" s="43" t="str">
        <f t="shared" si="3"/>
        <v/>
      </c>
      <c r="C93" s="43" t="str">
        <f t="shared" si="4"/>
        <v>（５１）</v>
      </c>
      <c r="D93" s="43">
        <f t="shared" si="5"/>
        <v>77</v>
      </c>
      <c r="E93" s="49" t="s">
        <v>306</v>
      </c>
      <c r="F93" s="48" t="s">
        <v>348</v>
      </c>
      <c r="G93" s="50" t="s">
        <v>347</v>
      </c>
      <c r="H93" s="50" t="s">
        <v>346</v>
      </c>
      <c r="I93" s="50" t="s">
        <v>345</v>
      </c>
      <c r="J93" s="50" t="s">
        <v>344</v>
      </c>
      <c r="K93" s="50" t="s">
        <v>343</v>
      </c>
      <c r="L93" s="46"/>
      <c r="M93" s="46"/>
      <c r="N93" s="46"/>
    </row>
    <row r="94" spans="1:15" ht="46.5" customHeight="1">
      <c r="A94" s="43">
        <v>78</v>
      </c>
      <c r="B94" s="43" t="str">
        <f t="shared" si="3"/>
        <v/>
      </c>
      <c r="C94" s="43" t="str">
        <f t="shared" si="4"/>
        <v>（５２）</v>
      </c>
      <c r="D94" s="43">
        <f t="shared" si="5"/>
        <v>78</v>
      </c>
      <c r="E94" s="49" t="s">
        <v>304</v>
      </c>
      <c r="F94" s="48" t="s">
        <v>871</v>
      </c>
      <c r="G94" s="50" t="s">
        <v>603</v>
      </c>
      <c r="H94" s="50" t="s">
        <v>602</v>
      </c>
      <c r="I94" s="50" t="s">
        <v>601</v>
      </c>
      <c r="J94" s="50" t="s">
        <v>600</v>
      </c>
      <c r="K94" s="50" t="s">
        <v>339</v>
      </c>
      <c r="L94" s="50" t="s">
        <v>338</v>
      </c>
      <c r="M94" s="46"/>
      <c r="N94" s="46"/>
    </row>
    <row r="95" spans="1:15" ht="45" customHeight="1">
      <c r="A95" s="43">
        <v>79</v>
      </c>
      <c r="B95" s="43" t="str">
        <f t="shared" si="3"/>
        <v/>
      </c>
      <c r="C95" s="43" t="str">
        <f t="shared" si="4"/>
        <v>（５３）</v>
      </c>
      <c r="D95" s="43">
        <f t="shared" si="5"/>
        <v>79</v>
      </c>
      <c r="E95" s="49" t="s">
        <v>302</v>
      </c>
      <c r="F95" s="48" t="s">
        <v>870</v>
      </c>
      <c r="G95" s="50" t="s">
        <v>335</v>
      </c>
      <c r="H95" s="50" t="s">
        <v>322</v>
      </c>
      <c r="I95" s="46"/>
      <c r="J95" s="46"/>
      <c r="K95" s="46"/>
      <c r="L95" s="46"/>
      <c r="M95" s="46"/>
      <c r="N95" s="46"/>
    </row>
    <row r="96" spans="1:15" ht="43.5" customHeight="1">
      <c r="A96" s="43">
        <v>80</v>
      </c>
      <c r="B96" s="43" t="str">
        <f t="shared" si="3"/>
        <v/>
      </c>
      <c r="C96" s="43" t="str">
        <f t="shared" si="4"/>
        <v>（５４）</v>
      </c>
      <c r="D96" s="43">
        <f t="shared" si="5"/>
        <v>80</v>
      </c>
      <c r="E96" s="49" t="s">
        <v>300</v>
      </c>
      <c r="F96" s="48" t="s">
        <v>869</v>
      </c>
      <c r="G96" s="50" t="s">
        <v>603</v>
      </c>
      <c r="H96" s="50" t="s">
        <v>602</v>
      </c>
      <c r="I96" s="50" t="s">
        <v>601</v>
      </c>
      <c r="J96" s="50" t="s">
        <v>600</v>
      </c>
      <c r="K96" s="50" t="s">
        <v>626</v>
      </c>
      <c r="L96" s="50" t="s">
        <v>327</v>
      </c>
      <c r="M96" s="50" t="s">
        <v>868</v>
      </c>
      <c r="N96" s="46"/>
    </row>
    <row r="97" spans="1:14" ht="42" customHeight="1">
      <c r="A97" s="43">
        <v>81</v>
      </c>
      <c r="B97" s="43" t="str">
        <f t="shared" si="3"/>
        <v/>
      </c>
      <c r="C97" s="43" t="str">
        <f t="shared" si="4"/>
        <v>（５５）</v>
      </c>
      <c r="D97" s="43">
        <f t="shared" si="5"/>
        <v>81</v>
      </c>
      <c r="E97" s="49" t="s">
        <v>298</v>
      </c>
      <c r="F97" s="48" t="s">
        <v>867</v>
      </c>
      <c r="G97" s="50" t="s">
        <v>335</v>
      </c>
      <c r="H97" s="50" t="s">
        <v>322</v>
      </c>
      <c r="I97" s="46"/>
      <c r="J97" s="46"/>
      <c r="K97" s="46"/>
      <c r="L97" s="46"/>
      <c r="M97" s="46"/>
      <c r="N97" s="46"/>
    </row>
    <row r="98" spans="1:14" ht="34.5" customHeight="1">
      <c r="A98" s="43">
        <v>82</v>
      </c>
      <c r="B98" s="43" t="str">
        <f t="shared" si="3"/>
        <v/>
      </c>
      <c r="C98" s="43" t="str">
        <f t="shared" si="4"/>
        <v>（５６）</v>
      </c>
      <c r="D98" s="43">
        <f t="shared" si="5"/>
        <v>82</v>
      </c>
      <c r="E98" s="49" t="s">
        <v>296</v>
      </c>
      <c r="F98" s="48" t="s">
        <v>790</v>
      </c>
      <c r="G98" s="50" t="s">
        <v>319</v>
      </c>
      <c r="H98" s="50" t="s">
        <v>318</v>
      </c>
      <c r="I98" s="50" t="s">
        <v>317</v>
      </c>
      <c r="J98" s="50" t="s">
        <v>316</v>
      </c>
      <c r="K98" s="46"/>
      <c r="L98" s="46"/>
      <c r="M98" s="46"/>
      <c r="N98" s="46"/>
    </row>
    <row r="99" spans="1:14" ht="46.5" customHeight="1">
      <c r="A99" s="43">
        <v>83</v>
      </c>
      <c r="B99" s="43" t="str">
        <f t="shared" si="3"/>
        <v/>
      </c>
      <c r="C99" s="43" t="str">
        <f t="shared" si="4"/>
        <v>（５７）</v>
      </c>
      <c r="D99" s="43">
        <f t="shared" si="5"/>
        <v>83</v>
      </c>
      <c r="E99" s="49" t="s">
        <v>294</v>
      </c>
      <c r="F99" s="48" t="s">
        <v>866</v>
      </c>
      <c r="G99" s="50" t="s">
        <v>313</v>
      </c>
      <c r="H99" s="50" t="s">
        <v>312</v>
      </c>
      <c r="I99" s="50" t="s">
        <v>311</v>
      </c>
      <c r="J99" s="50" t="s">
        <v>310</v>
      </c>
      <c r="K99" s="46"/>
      <c r="L99" s="46"/>
      <c r="M99" s="46"/>
      <c r="N99" s="46"/>
    </row>
    <row r="100" spans="1:14" ht="30" customHeight="1">
      <c r="B100" s="43" t="str">
        <f t="shared" si="3"/>
        <v/>
      </c>
      <c r="C100" s="43" t="str">
        <f t="shared" si="4"/>
        <v/>
      </c>
      <c r="D100" s="43" t="str">
        <f t="shared" si="5"/>
        <v/>
      </c>
      <c r="E100" s="304" t="s">
        <v>788</v>
      </c>
      <c r="F100" s="305"/>
      <c r="G100" s="305"/>
      <c r="H100" s="305"/>
      <c r="I100" s="305"/>
      <c r="J100" s="305"/>
      <c r="K100" s="305"/>
      <c r="L100" s="305"/>
      <c r="M100" s="305"/>
      <c r="N100" s="306"/>
    </row>
    <row r="101" spans="1:14" ht="30" customHeight="1">
      <c r="A101" s="43">
        <v>84</v>
      </c>
      <c r="B101" s="43" t="str">
        <f t="shared" si="3"/>
        <v/>
      </c>
      <c r="C101" s="43" t="str">
        <f t="shared" si="4"/>
        <v>（５８）</v>
      </c>
      <c r="D101" s="43">
        <f t="shared" si="5"/>
        <v>84</v>
      </c>
      <c r="E101" s="49" t="s">
        <v>787</v>
      </c>
      <c r="F101" s="48" t="s">
        <v>578</v>
      </c>
      <c r="G101" s="47" t="s">
        <v>577</v>
      </c>
      <c r="H101" s="46"/>
      <c r="I101" s="46"/>
      <c r="J101" s="46"/>
      <c r="K101" s="46"/>
      <c r="L101" s="46"/>
      <c r="M101" s="46"/>
      <c r="N101" s="46"/>
    </row>
  </sheetData>
  <mergeCells count="10">
    <mergeCell ref="E39:N39"/>
    <mergeCell ref="G5:N5"/>
    <mergeCell ref="E5:E6"/>
    <mergeCell ref="F5:F6"/>
    <mergeCell ref="E100:N100"/>
    <mergeCell ref="E56:N56"/>
    <mergeCell ref="E69:N69"/>
    <mergeCell ref="E77:N77"/>
    <mergeCell ref="E86:N86"/>
    <mergeCell ref="E48:N48"/>
  </mergeCells>
  <phoneticPr fontId="3"/>
  <pageMargins left="0.70866141732283472" right="0.70866141732283472" top="0.74803149606299213" bottom="0.74803149606299213" header="0.31496062992125984" footer="0.31496062992125984"/>
  <pageSetup paperSize="9" scale="46"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N106"/>
  <sheetViews>
    <sheetView topLeftCell="A40"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576</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972</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783</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88" t="s">
        <v>863</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779</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971</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696</v>
      </c>
      <c r="F12" s="48" t="s">
        <v>902</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49" t="s">
        <v>776</v>
      </c>
      <c r="F14" s="60" t="s">
        <v>970</v>
      </c>
      <c r="G14" s="46"/>
      <c r="H14" s="46"/>
      <c r="I14" s="46"/>
      <c r="J14" s="46"/>
      <c r="K14" s="46"/>
      <c r="L14" s="46"/>
      <c r="M14" s="46"/>
      <c r="N14" s="46"/>
    </row>
    <row r="15" spans="1:14" ht="30" customHeight="1">
      <c r="A15" s="43">
        <v>5</v>
      </c>
      <c r="B15" s="43" t="str">
        <f t="shared" si="0"/>
        <v>（２）</v>
      </c>
      <c r="C15" s="43" t="str">
        <f t="shared" si="1"/>
        <v>（２）ア</v>
      </c>
      <c r="D15" s="43">
        <f t="shared" si="2"/>
        <v>5</v>
      </c>
      <c r="E15" s="49" t="s">
        <v>702</v>
      </c>
      <c r="F15" s="48" t="s">
        <v>774</v>
      </c>
      <c r="G15" s="50" t="s">
        <v>499</v>
      </c>
      <c r="H15" s="50" t="s">
        <v>498</v>
      </c>
      <c r="I15" s="50" t="s">
        <v>725</v>
      </c>
      <c r="J15" s="50" t="s">
        <v>496</v>
      </c>
      <c r="K15" s="50" t="s">
        <v>495</v>
      </c>
      <c r="L15" s="58"/>
      <c r="M15" s="46"/>
      <c r="N15" s="46"/>
    </row>
    <row r="16" spans="1:14" ht="30" customHeight="1">
      <c r="A16" s="43">
        <v>6</v>
      </c>
      <c r="B16" s="43" t="str">
        <f t="shared" si="0"/>
        <v>（２）</v>
      </c>
      <c r="C16" s="43" t="str">
        <f t="shared" si="1"/>
        <v>（２）イ</v>
      </c>
      <c r="D16" s="43">
        <f t="shared" si="2"/>
        <v>6</v>
      </c>
      <c r="E16" s="49" t="s">
        <v>700</v>
      </c>
      <c r="F16" s="48" t="s">
        <v>773</v>
      </c>
      <c r="G16" s="50" t="s">
        <v>499</v>
      </c>
      <c r="H16" s="50" t="s">
        <v>498</v>
      </c>
      <c r="I16" s="50" t="s">
        <v>725</v>
      </c>
      <c r="J16" s="50" t="s">
        <v>496</v>
      </c>
      <c r="K16" s="50" t="s">
        <v>495</v>
      </c>
      <c r="L16" s="58"/>
      <c r="M16" s="46"/>
      <c r="N16" s="46"/>
    </row>
    <row r="17" spans="1:14" ht="30" customHeight="1">
      <c r="A17" s="43">
        <v>7</v>
      </c>
      <c r="B17" s="43" t="str">
        <f t="shared" si="0"/>
        <v>（２）</v>
      </c>
      <c r="C17" s="43" t="str">
        <f t="shared" si="1"/>
        <v>（２）ウ</v>
      </c>
      <c r="D17" s="43">
        <f t="shared" si="2"/>
        <v>7</v>
      </c>
      <c r="E17" s="49" t="s">
        <v>698</v>
      </c>
      <c r="F17" s="48" t="s">
        <v>772</v>
      </c>
      <c r="G17" s="50" t="s">
        <v>499</v>
      </c>
      <c r="H17" s="50" t="s">
        <v>498</v>
      </c>
      <c r="I17" s="50" t="s">
        <v>725</v>
      </c>
      <c r="J17" s="50" t="s">
        <v>496</v>
      </c>
      <c r="K17" s="50" t="s">
        <v>495</v>
      </c>
      <c r="L17" s="58"/>
      <c r="M17" s="46"/>
      <c r="N17" s="46"/>
    </row>
    <row r="18" spans="1:14" ht="30" customHeight="1">
      <c r="A18" s="43">
        <v>8</v>
      </c>
      <c r="B18" s="43" t="str">
        <f t="shared" si="0"/>
        <v>（２）</v>
      </c>
      <c r="C18" s="43" t="str">
        <f t="shared" si="1"/>
        <v>（２）エ</v>
      </c>
      <c r="D18" s="43">
        <f t="shared" si="2"/>
        <v>8</v>
      </c>
      <c r="E18" s="49" t="s">
        <v>696</v>
      </c>
      <c r="F18" s="48" t="s">
        <v>540</v>
      </c>
      <c r="G18" s="50" t="s">
        <v>499</v>
      </c>
      <c r="H18" s="50" t="s">
        <v>498</v>
      </c>
      <c r="I18" s="50" t="s">
        <v>725</v>
      </c>
      <c r="J18" s="50" t="s">
        <v>496</v>
      </c>
      <c r="K18" s="50" t="s">
        <v>495</v>
      </c>
      <c r="L18" s="58"/>
      <c r="M18" s="46"/>
      <c r="N18" s="46"/>
    </row>
    <row r="19" spans="1:14" ht="30" customHeight="1">
      <c r="A19" s="43">
        <v>9</v>
      </c>
      <c r="B19" s="43" t="str">
        <f t="shared" si="0"/>
        <v>（２）</v>
      </c>
      <c r="C19" s="43" t="str">
        <f t="shared" si="1"/>
        <v>（２）オ</v>
      </c>
      <c r="D19" s="43">
        <f t="shared" si="2"/>
        <v>9</v>
      </c>
      <c r="E19" s="49" t="s">
        <v>771</v>
      </c>
      <c r="F19" s="48" t="s">
        <v>969</v>
      </c>
      <c r="G19" s="50" t="s">
        <v>499</v>
      </c>
      <c r="H19" s="50" t="s">
        <v>498</v>
      </c>
      <c r="I19" s="50" t="s">
        <v>725</v>
      </c>
      <c r="J19" s="50" t="s">
        <v>496</v>
      </c>
      <c r="K19" s="50" t="s">
        <v>495</v>
      </c>
      <c r="L19" s="58"/>
      <c r="M19" s="46"/>
      <c r="N19" s="46"/>
    </row>
    <row r="20" spans="1:14" ht="30" customHeight="1">
      <c r="A20" s="43">
        <v>10</v>
      </c>
      <c r="B20" s="43" t="str">
        <f t="shared" si="0"/>
        <v>（２）</v>
      </c>
      <c r="C20" s="43" t="str">
        <f t="shared" si="1"/>
        <v>（２）カ</v>
      </c>
      <c r="D20" s="43">
        <f t="shared" si="2"/>
        <v>10</v>
      </c>
      <c r="E20" s="49" t="s">
        <v>769</v>
      </c>
      <c r="F20" s="59" t="s">
        <v>857</v>
      </c>
      <c r="G20" s="50" t="s">
        <v>499</v>
      </c>
      <c r="H20" s="50" t="s">
        <v>498</v>
      </c>
      <c r="I20" s="50" t="s">
        <v>725</v>
      </c>
      <c r="J20" s="50" t="s">
        <v>496</v>
      </c>
      <c r="K20" s="50" t="s">
        <v>495</v>
      </c>
      <c r="L20" s="58"/>
      <c r="M20" s="46"/>
      <c r="N20" s="46"/>
    </row>
    <row r="21" spans="1:14" ht="30" customHeight="1">
      <c r="A21" s="43">
        <v>11</v>
      </c>
      <c r="B21" s="43" t="str">
        <f t="shared" si="0"/>
        <v>（２）</v>
      </c>
      <c r="C21" s="43" t="str">
        <f t="shared" si="1"/>
        <v>（２）キ</v>
      </c>
      <c r="D21" s="43">
        <f t="shared" si="2"/>
        <v>11</v>
      </c>
      <c r="E21" s="49" t="s">
        <v>768</v>
      </c>
      <c r="F21" s="48" t="s">
        <v>767</v>
      </c>
      <c r="G21" s="50" t="s">
        <v>499</v>
      </c>
      <c r="H21" s="50" t="s">
        <v>498</v>
      </c>
      <c r="I21" s="50" t="s">
        <v>725</v>
      </c>
      <c r="J21" s="50" t="s">
        <v>496</v>
      </c>
      <c r="K21" s="50" t="s">
        <v>495</v>
      </c>
      <c r="L21" s="58"/>
      <c r="M21" s="46"/>
      <c r="N21" s="46"/>
    </row>
    <row r="22" spans="1:14" ht="30" customHeight="1">
      <c r="A22" s="43">
        <v>12</v>
      </c>
      <c r="B22" s="43" t="str">
        <f t="shared" si="0"/>
        <v>（２）</v>
      </c>
      <c r="C22" s="43" t="str">
        <f t="shared" si="1"/>
        <v>（２）ク</v>
      </c>
      <c r="D22" s="43">
        <f t="shared" si="2"/>
        <v>12</v>
      </c>
      <c r="E22" s="49" t="s">
        <v>766</v>
      </c>
      <c r="F22" s="48" t="s">
        <v>765</v>
      </c>
      <c r="G22" s="50" t="s">
        <v>499</v>
      </c>
      <c r="H22" s="50" t="s">
        <v>498</v>
      </c>
      <c r="I22" s="50" t="s">
        <v>725</v>
      </c>
      <c r="J22" s="50" t="s">
        <v>496</v>
      </c>
      <c r="K22" s="50" t="s">
        <v>495</v>
      </c>
      <c r="L22" s="58"/>
      <c r="M22" s="46"/>
      <c r="N22" s="46"/>
    </row>
    <row r="23" spans="1:14" ht="30" customHeight="1">
      <c r="A23" s="43">
        <v>13</v>
      </c>
      <c r="B23" s="43" t="str">
        <f t="shared" si="0"/>
        <v>（２）</v>
      </c>
      <c r="C23" s="43" t="str">
        <f t="shared" si="1"/>
        <v>（２）ケ</v>
      </c>
      <c r="D23" s="43">
        <f t="shared" si="2"/>
        <v>13</v>
      </c>
      <c r="E23" s="49" t="s">
        <v>764</v>
      </c>
      <c r="F23" s="48" t="s">
        <v>530</v>
      </c>
      <c r="G23" s="50" t="s">
        <v>499</v>
      </c>
      <c r="H23" s="50" t="s">
        <v>498</v>
      </c>
      <c r="I23" s="50" t="s">
        <v>725</v>
      </c>
      <c r="J23" s="50" t="s">
        <v>496</v>
      </c>
      <c r="K23" s="50" t="s">
        <v>495</v>
      </c>
      <c r="L23" s="58"/>
      <c r="M23" s="46"/>
      <c r="N23" s="46"/>
    </row>
    <row r="24" spans="1:14" ht="30" customHeight="1">
      <c r="A24" s="43">
        <v>14</v>
      </c>
      <c r="B24" s="43" t="str">
        <f t="shared" si="0"/>
        <v>（２）</v>
      </c>
      <c r="C24" s="43" t="str">
        <f t="shared" si="1"/>
        <v>（２）コ</v>
      </c>
      <c r="D24" s="43">
        <f t="shared" si="2"/>
        <v>14</v>
      </c>
      <c r="E24" s="49" t="s">
        <v>763</v>
      </c>
      <c r="F24" s="48" t="s">
        <v>900</v>
      </c>
      <c r="G24" s="50" t="s">
        <v>499</v>
      </c>
      <c r="H24" s="50" t="s">
        <v>498</v>
      </c>
      <c r="I24" s="50" t="s">
        <v>725</v>
      </c>
      <c r="J24" s="50" t="s">
        <v>496</v>
      </c>
      <c r="K24" s="50" t="s">
        <v>495</v>
      </c>
      <c r="L24" s="58"/>
      <c r="M24" s="46"/>
      <c r="N24" s="46"/>
    </row>
    <row r="25" spans="1:14" ht="30" customHeight="1">
      <c r="A25" s="43">
        <v>15</v>
      </c>
      <c r="B25" s="43" t="str">
        <f t="shared" si="0"/>
        <v>（２）</v>
      </c>
      <c r="C25" s="43" t="str">
        <f t="shared" si="1"/>
        <v>（２）サ</v>
      </c>
      <c r="D25" s="43">
        <f t="shared" si="2"/>
        <v>15</v>
      </c>
      <c r="E25" s="49" t="s">
        <v>761</v>
      </c>
      <c r="F25" s="48" t="s">
        <v>760</v>
      </c>
      <c r="G25" s="50" t="s">
        <v>499</v>
      </c>
      <c r="H25" s="50" t="s">
        <v>498</v>
      </c>
      <c r="I25" s="50" t="s">
        <v>725</v>
      </c>
      <c r="J25" s="50" t="s">
        <v>496</v>
      </c>
      <c r="K25" s="50" t="s">
        <v>495</v>
      </c>
      <c r="L25" s="58"/>
      <c r="M25" s="46"/>
      <c r="N25" s="46"/>
    </row>
    <row r="26" spans="1:14" ht="30" customHeight="1">
      <c r="A26" s="43">
        <v>16</v>
      </c>
      <c r="B26" s="43" t="str">
        <f t="shared" si="0"/>
        <v>（２）</v>
      </c>
      <c r="C26" s="43" t="str">
        <f t="shared" si="1"/>
        <v>（２）シ</v>
      </c>
      <c r="D26" s="43">
        <f t="shared" si="2"/>
        <v>16</v>
      </c>
      <c r="E26" s="49" t="s">
        <v>759</v>
      </c>
      <c r="F26" s="48" t="s">
        <v>968</v>
      </c>
      <c r="G26" s="50" t="s">
        <v>499</v>
      </c>
      <c r="H26" s="50" t="s">
        <v>498</v>
      </c>
      <c r="I26" s="50" t="s">
        <v>725</v>
      </c>
      <c r="J26" s="50" t="s">
        <v>496</v>
      </c>
      <c r="K26" s="50" t="s">
        <v>495</v>
      </c>
      <c r="L26" s="58"/>
      <c r="M26" s="46"/>
      <c r="N26" s="46"/>
    </row>
    <row r="27" spans="1:14" ht="30" customHeight="1">
      <c r="A27" s="43">
        <v>17</v>
      </c>
      <c r="B27" s="43" t="str">
        <f t="shared" si="0"/>
        <v>（２）</v>
      </c>
      <c r="C27" s="43" t="str">
        <f t="shared" si="1"/>
        <v>（２）ス</v>
      </c>
      <c r="D27" s="43">
        <f t="shared" si="2"/>
        <v>17</v>
      </c>
      <c r="E27" s="49" t="s">
        <v>757</v>
      </c>
      <c r="F27" s="48" t="s">
        <v>522</v>
      </c>
      <c r="G27" s="50" t="s">
        <v>499</v>
      </c>
      <c r="H27" s="50" t="s">
        <v>498</v>
      </c>
      <c r="I27" s="50" t="s">
        <v>725</v>
      </c>
      <c r="J27" s="50" t="s">
        <v>496</v>
      </c>
      <c r="K27" s="50" t="s">
        <v>495</v>
      </c>
      <c r="L27" s="58"/>
      <c r="M27" s="46"/>
      <c r="N27" s="46"/>
    </row>
    <row r="28" spans="1:14" ht="30" customHeight="1">
      <c r="A28" s="43">
        <v>18</v>
      </c>
      <c r="B28" s="43" t="str">
        <f t="shared" si="0"/>
        <v>（２）</v>
      </c>
      <c r="C28" s="43" t="str">
        <f t="shared" si="1"/>
        <v>（２）セ</v>
      </c>
      <c r="D28" s="43">
        <f t="shared" si="2"/>
        <v>18</v>
      </c>
      <c r="E28" s="49" t="s">
        <v>756</v>
      </c>
      <c r="F28" s="48" t="s">
        <v>520</v>
      </c>
      <c r="G28" s="50" t="s">
        <v>499</v>
      </c>
      <c r="H28" s="50" t="s">
        <v>498</v>
      </c>
      <c r="I28" s="50" t="s">
        <v>725</v>
      </c>
      <c r="J28" s="50" t="s">
        <v>496</v>
      </c>
      <c r="K28" s="50" t="s">
        <v>495</v>
      </c>
      <c r="L28" s="58"/>
      <c r="M28" s="46"/>
      <c r="N28" s="46"/>
    </row>
    <row r="29" spans="1:14" ht="30" customHeight="1">
      <c r="A29" s="43">
        <v>19</v>
      </c>
      <c r="B29" s="43" t="str">
        <f t="shared" si="0"/>
        <v>（２）</v>
      </c>
      <c r="C29" s="43" t="str">
        <f t="shared" si="1"/>
        <v>（２）ソ</v>
      </c>
      <c r="D29" s="43">
        <f t="shared" si="2"/>
        <v>19</v>
      </c>
      <c r="E29" s="49" t="s">
        <v>755</v>
      </c>
      <c r="F29" s="48" t="s">
        <v>754</v>
      </c>
      <c r="G29" s="50" t="s">
        <v>499</v>
      </c>
      <c r="H29" s="50" t="s">
        <v>498</v>
      </c>
      <c r="I29" s="50" t="s">
        <v>725</v>
      </c>
      <c r="J29" s="50" t="s">
        <v>496</v>
      </c>
      <c r="K29" s="50" t="s">
        <v>495</v>
      </c>
      <c r="L29" s="58"/>
      <c r="M29" s="46"/>
      <c r="N29" s="46"/>
    </row>
    <row r="30" spans="1:14" ht="30" customHeight="1">
      <c r="A30" s="43">
        <v>20</v>
      </c>
      <c r="B30" s="43" t="str">
        <f t="shared" si="0"/>
        <v>（２）</v>
      </c>
      <c r="C30" s="43" t="str">
        <f t="shared" si="1"/>
        <v>（２）タ</v>
      </c>
      <c r="D30" s="43">
        <f t="shared" si="2"/>
        <v>20</v>
      </c>
      <c r="E30" s="49" t="s">
        <v>753</v>
      </c>
      <c r="F30" s="48" t="s">
        <v>516</v>
      </c>
      <c r="G30" s="50" t="s">
        <v>499</v>
      </c>
      <c r="H30" s="50" t="s">
        <v>498</v>
      </c>
      <c r="I30" s="50" t="s">
        <v>725</v>
      </c>
      <c r="J30" s="50" t="s">
        <v>496</v>
      </c>
      <c r="K30" s="50" t="s">
        <v>495</v>
      </c>
      <c r="L30" s="58"/>
      <c r="M30" s="46"/>
      <c r="N30" s="46"/>
    </row>
    <row r="31" spans="1:14" ht="30" customHeight="1">
      <c r="A31" s="43">
        <v>21</v>
      </c>
      <c r="B31" s="43" t="str">
        <f t="shared" si="0"/>
        <v>（２）</v>
      </c>
      <c r="C31" s="43" t="str">
        <f t="shared" si="1"/>
        <v>（２）チ</v>
      </c>
      <c r="D31" s="43">
        <f t="shared" si="2"/>
        <v>21</v>
      </c>
      <c r="E31" s="49" t="s">
        <v>752</v>
      </c>
      <c r="F31" s="48" t="s">
        <v>751</v>
      </c>
      <c r="G31" s="50" t="s">
        <v>499</v>
      </c>
      <c r="H31" s="50" t="s">
        <v>498</v>
      </c>
      <c r="I31" s="50" t="s">
        <v>725</v>
      </c>
      <c r="J31" s="50" t="s">
        <v>496</v>
      </c>
      <c r="K31" s="50" t="s">
        <v>495</v>
      </c>
      <c r="L31" s="58"/>
      <c r="M31" s="46"/>
      <c r="N31" s="46"/>
    </row>
    <row r="32" spans="1:14" ht="30" customHeight="1">
      <c r="A32" s="43">
        <v>22</v>
      </c>
      <c r="B32" s="43" t="str">
        <f t="shared" si="0"/>
        <v>（２）</v>
      </c>
      <c r="C32" s="43" t="str">
        <f t="shared" si="1"/>
        <v>（２）ツ</v>
      </c>
      <c r="D32" s="43">
        <f t="shared" si="2"/>
        <v>22</v>
      </c>
      <c r="E32" s="49" t="s">
        <v>750</v>
      </c>
      <c r="F32" s="48" t="s">
        <v>849</v>
      </c>
      <c r="G32" s="50" t="s">
        <v>499</v>
      </c>
      <c r="H32" s="50" t="s">
        <v>498</v>
      </c>
      <c r="I32" s="50" t="s">
        <v>725</v>
      </c>
      <c r="J32" s="50" t="s">
        <v>496</v>
      </c>
      <c r="K32" s="50" t="s">
        <v>495</v>
      </c>
      <c r="L32" s="58"/>
      <c r="M32" s="46"/>
      <c r="N32" s="46"/>
    </row>
    <row r="33" spans="1:14" ht="30" customHeight="1">
      <c r="A33" s="43">
        <v>23</v>
      </c>
      <c r="B33" s="43" t="str">
        <f t="shared" si="0"/>
        <v>（２）</v>
      </c>
      <c r="C33" s="43" t="str">
        <f t="shared" si="1"/>
        <v>（２）テ</v>
      </c>
      <c r="D33" s="43">
        <f t="shared" si="2"/>
        <v>23</v>
      </c>
      <c r="E33" s="49" t="s">
        <v>748</v>
      </c>
      <c r="F33" s="48" t="s">
        <v>747</v>
      </c>
      <c r="G33" s="50" t="s">
        <v>499</v>
      </c>
      <c r="H33" s="50" t="s">
        <v>498</v>
      </c>
      <c r="I33" s="50" t="s">
        <v>725</v>
      </c>
      <c r="J33" s="50" t="s">
        <v>496</v>
      </c>
      <c r="K33" s="50" t="s">
        <v>495</v>
      </c>
      <c r="L33" s="58"/>
      <c r="M33" s="46"/>
      <c r="N33" s="46"/>
    </row>
    <row r="34" spans="1:14" ht="30" customHeight="1">
      <c r="A34" s="43">
        <v>24</v>
      </c>
      <c r="B34" s="43" t="str">
        <f t="shared" si="0"/>
        <v>（２）</v>
      </c>
      <c r="C34" s="43" t="str">
        <f t="shared" si="1"/>
        <v>（２）ト</v>
      </c>
      <c r="D34" s="43">
        <f t="shared" si="2"/>
        <v>24</v>
      </c>
      <c r="E34" s="49" t="s">
        <v>746</v>
      </c>
      <c r="F34" s="48" t="s">
        <v>745</v>
      </c>
      <c r="G34" s="50" t="s">
        <v>499</v>
      </c>
      <c r="H34" s="50" t="s">
        <v>498</v>
      </c>
      <c r="I34" s="50" t="s">
        <v>725</v>
      </c>
      <c r="J34" s="50" t="s">
        <v>496</v>
      </c>
      <c r="K34" s="50" t="s">
        <v>495</v>
      </c>
      <c r="L34" s="58"/>
      <c r="M34" s="46"/>
      <c r="N34" s="46"/>
    </row>
    <row r="35" spans="1:14" ht="30" customHeight="1">
      <c r="A35" s="43">
        <v>25</v>
      </c>
      <c r="B35" s="43" t="str">
        <f t="shared" si="0"/>
        <v>（２）</v>
      </c>
      <c r="C35" s="43" t="str">
        <f t="shared" si="1"/>
        <v>（２）ナ</v>
      </c>
      <c r="D35" s="43">
        <f t="shared" si="2"/>
        <v>25</v>
      </c>
      <c r="E35" s="49" t="s">
        <v>744</v>
      </c>
      <c r="F35" s="48" t="s">
        <v>743</v>
      </c>
      <c r="G35" s="50" t="s">
        <v>499</v>
      </c>
      <c r="H35" s="50" t="s">
        <v>498</v>
      </c>
      <c r="I35" s="50" t="s">
        <v>725</v>
      </c>
      <c r="J35" s="50" t="s">
        <v>496</v>
      </c>
      <c r="K35" s="50" t="s">
        <v>495</v>
      </c>
      <c r="L35" s="58"/>
      <c r="M35" s="46"/>
      <c r="N35" s="46"/>
    </row>
    <row r="36" spans="1:14" ht="30" customHeight="1">
      <c r="A36" s="43">
        <v>26</v>
      </c>
      <c r="B36" s="43" t="str">
        <f t="shared" si="0"/>
        <v>（２）</v>
      </c>
      <c r="C36" s="43" t="str">
        <f t="shared" si="1"/>
        <v>（２）ニ</v>
      </c>
      <c r="D36" s="43">
        <f t="shared" si="2"/>
        <v>26</v>
      </c>
      <c r="E36" s="49" t="s">
        <v>742</v>
      </c>
      <c r="F36" s="48" t="s">
        <v>848</v>
      </c>
      <c r="G36" s="50" t="s">
        <v>499</v>
      </c>
      <c r="H36" s="50" t="s">
        <v>498</v>
      </c>
      <c r="I36" s="50" t="s">
        <v>725</v>
      </c>
      <c r="J36" s="50" t="s">
        <v>496</v>
      </c>
      <c r="K36" s="50" t="s">
        <v>495</v>
      </c>
      <c r="L36" s="58"/>
      <c r="M36" s="46"/>
      <c r="N36" s="46"/>
    </row>
    <row r="37" spans="1:14" ht="30" customHeight="1">
      <c r="A37" s="43">
        <v>27</v>
      </c>
      <c r="B37" s="43" t="str">
        <f t="shared" si="0"/>
        <v>（２）</v>
      </c>
      <c r="C37" s="43" t="str">
        <f t="shared" si="1"/>
        <v>（２）ヌ</v>
      </c>
      <c r="D37" s="43">
        <f t="shared" si="2"/>
        <v>27</v>
      </c>
      <c r="E37" s="49" t="s">
        <v>740</v>
      </c>
      <c r="F37" s="48" t="s">
        <v>739</v>
      </c>
      <c r="G37" s="50" t="s">
        <v>499</v>
      </c>
      <c r="H37" s="50" t="s">
        <v>498</v>
      </c>
      <c r="I37" s="50" t="s">
        <v>725</v>
      </c>
      <c r="J37" s="50" t="s">
        <v>496</v>
      </c>
      <c r="K37" s="50" t="s">
        <v>495</v>
      </c>
      <c r="L37" s="58"/>
      <c r="M37" s="46"/>
      <c r="N37" s="46"/>
    </row>
    <row r="38" spans="1:14" ht="30" customHeight="1">
      <c r="A38" s="43">
        <v>28</v>
      </c>
      <c r="B38" s="43" t="str">
        <f t="shared" si="0"/>
        <v>（２）</v>
      </c>
      <c r="C38" s="43" t="str">
        <f t="shared" si="1"/>
        <v>（２）ネ</v>
      </c>
      <c r="D38" s="43">
        <f t="shared" si="2"/>
        <v>28</v>
      </c>
      <c r="E38" s="49" t="s">
        <v>738</v>
      </c>
      <c r="F38" s="48" t="s">
        <v>899</v>
      </c>
      <c r="G38" s="50" t="s">
        <v>499</v>
      </c>
      <c r="H38" s="50" t="s">
        <v>498</v>
      </c>
      <c r="I38" s="50" t="s">
        <v>725</v>
      </c>
      <c r="J38" s="50" t="s">
        <v>496</v>
      </c>
      <c r="K38" s="50" t="s">
        <v>495</v>
      </c>
      <c r="L38" s="58"/>
      <c r="M38" s="46"/>
      <c r="N38" s="46"/>
    </row>
    <row r="39" spans="1:14" ht="30" customHeight="1">
      <c r="B39" s="43" t="str">
        <f t="shared" si="0"/>
        <v/>
      </c>
      <c r="C39" s="43" t="str">
        <f t="shared" si="1"/>
        <v/>
      </c>
      <c r="D39" s="43" t="str">
        <f t="shared" si="2"/>
        <v/>
      </c>
      <c r="E39" s="307" t="s">
        <v>967</v>
      </c>
      <c r="F39" s="317"/>
      <c r="G39" s="317"/>
      <c r="H39" s="317"/>
      <c r="I39" s="317"/>
      <c r="J39" s="317"/>
      <c r="K39" s="317"/>
      <c r="L39" s="317"/>
      <c r="M39" s="317"/>
      <c r="N39" s="318"/>
    </row>
    <row r="40" spans="1:14" ht="30" customHeight="1">
      <c r="A40" s="43">
        <v>29</v>
      </c>
      <c r="B40" s="43" t="str">
        <f t="shared" si="0"/>
        <v/>
      </c>
      <c r="C40" s="43" t="str">
        <f t="shared" si="1"/>
        <v>（３）</v>
      </c>
      <c r="D40" s="43">
        <f t="shared" si="2"/>
        <v>29</v>
      </c>
      <c r="E40" s="49" t="s">
        <v>735</v>
      </c>
      <c r="F40" s="48" t="s">
        <v>966</v>
      </c>
      <c r="G40" s="50" t="s">
        <v>953</v>
      </c>
      <c r="H40" s="50" t="s">
        <v>496</v>
      </c>
      <c r="I40" s="50" t="s">
        <v>952</v>
      </c>
      <c r="J40" s="50" t="s">
        <v>498</v>
      </c>
      <c r="K40" s="50" t="s">
        <v>951</v>
      </c>
      <c r="L40" s="46"/>
      <c r="M40" s="46"/>
      <c r="N40" s="46"/>
    </row>
    <row r="41" spans="1:14" ht="30" customHeight="1">
      <c r="A41" s="43">
        <v>30</v>
      </c>
      <c r="B41" s="43" t="str">
        <f t="shared" si="0"/>
        <v/>
      </c>
      <c r="C41" s="43" t="str">
        <f t="shared" si="1"/>
        <v>（４）</v>
      </c>
      <c r="D41" s="43">
        <f t="shared" si="2"/>
        <v>30</v>
      </c>
      <c r="E41" s="49" t="s">
        <v>491</v>
      </c>
      <c r="F41" s="48" t="s">
        <v>965</v>
      </c>
      <c r="G41" s="50" t="s">
        <v>953</v>
      </c>
      <c r="H41" s="50" t="s">
        <v>496</v>
      </c>
      <c r="I41" s="50" t="s">
        <v>952</v>
      </c>
      <c r="J41" s="50" t="s">
        <v>498</v>
      </c>
      <c r="K41" s="50" t="s">
        <v>951</v>
      </c>
      <c r="L41" s="46"/>
      <c r="M41" s="46"/>
      <c r="N41" s="46"/>
    </row>
    <row r="42" spans="1:14" ht="30" customHeight="1">
      <c r="A42" s="43">
        <v>31</v>
      </c>
      <c r="B42" s="43" t="str">
        <f t="shared" si="0"/>
        <v/>
      </c>
      <c r="C42" s="43" t="str">
        <f t="shared" si="1"/>
        <v>（５）</v>
      </c>
      <c r="D42" s="43">
        <f t="shared" si="2"/>
        <v>31</v>
      </c>
      <c r="E42" s="49" t="s">
        <v>489</v>
      </c>
      <c r="F42" s="48" t="s">
        <v>964</v>
      </c>
      <c r="G42" s="50" t="s">
        <v>953</v>
      </c>
      <c r="H42" s="50" t="s">
        <v>496</v>
      </c>
      <c r="I42" s="50" t="s">
        <v>952</v>
      </c>
      <c r="J42" s="50" t="s">
        <v>498</v>
      </c>
      <c r="K42" s="50" t="s">
        <v>951</v>
      </c>
      <c r="L42" s="46"/>
      <c r="M42" s="46"/>
      <c r="N42" s="46"/>
    </row>
    <row r="43" spans="1:14" ht="33" customHeight="1">
      <c r="A43" s="43">
        <v>32</v>
      </c>
      <c r="B43" s="43" t="str">
        <f t="shared" si="0"/>
        <v/>
      </c>
      <c r="C43" s="43" t="str">
        <f t="shared" si="1"/>
        <v>（６）</v>
      </c>
      <c r="D43" s="43">
        <f t="shared" si="2"/>
        <v>32</v>
      </c>
      <c r="E43" s="49" t="s">
        <v>487</v>
      </c>
      <c r="F43" s="48" t="s">
        <v>963</v>
      </c>
      <c r="G43" s="50" t="s">
        <v>953</v>
      </c>
      <c r="H43" s="50" t="s">
        <v>496</v>
      </c>
      <c r="I43" s="50" t="s">
        <v>952</v>
      </c>
      <c r="J43" s="50" t="s">
        <v>498</v>
      </c>
      <c r="K43" s="50" t="s">
        <v>951</v>
      </c>
      <c r="L43" s="46"/>
      <c r="M43" s="46"/>
      <c r="N43" s="46"/>
    </row>
    <row r="44" spans="1:14" ht="30" customHeight="1">
      <c r="A44" s="43">
        <v>33</v>
      </c>
      <c r="B44" s="43" t="str">
        <f t="shared" si="0"/>
        <v/>
      </c>
      <c r="C44" s="43" t="str">
        <f t="shared" si="1"/>
        <v>（７）</v>
      </c>
      <c r="D44" s="43">
        <f t="shared" si="2"/>
        <v>33</v>
      </c>
      <c r="E44" s="49" t="s">
        <v>485</v>
      </c>
      <c r="F44" s="48" t="s">
        <v>962</v>
      </c>
      <c r="G44" s="50" t="s">
        <v>953</v>
      </c>
      <c r="H44" s="50" t="s">
        <v>496</v>
      </c>
      <c r="I44" s="50" t="s">
        <v>952</v>
      </c>
      <c r="J44" s="50" t="s">
        <v>498</v>
      </c>
      <c r="K44" s="50" t="s">
        <v>951</v>
      </c>
      <c r="L44" s="46"/>
      <c r="M44" s="46"/>
      <c r="N44" s="46"/>
    </row>
    <row r="45" spans="1:14" ht="30" customHeight="1">
      <c r="A45" s="43">
        <v>34</v>
      </c>
      <c r="B45" s="43" t="str">
        <f t="shared" si="0"/>
        <v/>
      </c>
      <c r="C45" s="43" t="str">
        <f t="shared" si="1"/>
        <v>（８）</v>
      </c>
      <c r="D45" s="43">
        <f t="shared" si="2"/>
        <v>34</v>
      </c>
      <c r="E45" s="49" t="s">
        <v>483</v>
      </c>
      <c r="F45" s="48" t="s">
        <v>961</v>
      </c>
      <c r="G45" s="50" t="s">
        <v>953</v>
      </c>
      <c r="H45" s="50" t="s">
        <v>496</v>
      </c>
      <c r="I45" s="50" t="s">
        <v>952</v>
      </c>
      <c r="J45" s="50" t="s">
        <v>498</v>
      </c>
      <c r="K45" s="50" t="s">
        <v>951</v>
      </c>
      <c r="L45" s="46"/>
      <c r="M45" s="46"/>
      <c r="N45" s="46"/>
    </row>
    <row r="46" spans="1:14" ht="30" customHeight="1">
      <c r="A46" s="43">
        <v>35</v>
      </c>
      <c r="B46" s="43" t="str">
        <f t="shared" si="0"/>
        <v/>
      </c>
      <c r="C46" s="43" t="str">
        <f t="shared" si="1"/>
        <v>（９）</v>
      </c>
      <c r="D46" s="43">
        <f t="shared" si="2"/>
        <v>35</v>
      </c>
      <c r="E46" s="49" t="s">
        <v>481</v>
      </c>
      <c r="F46" s="48" t="s">
        <v>960</v>
      </c>
      <c r="G46" s="50" t="s">
        <v>953</v>
      </c>
      <c r="H46" s="50" t="s">
        <v>496</v>
      </c>
      <c r="I46" s="50" t="s">
        <v>952</v>
      </c>
      <c r="J46" s="50" t="s">
        <v>498</v>
      </c>
      <c r="K46" s="50" t="s">
        <v>951</v>
      </c>
      <c r="L46" s="46"/>
      <c r="M46" s="46"/>
      <c r="N46" s="46"/>
    </row>
    <row r="47" spans="1:14" ht="30" customHeight="1">
      <c r="A47" s="43">
        <v>36</v>
      </c>
      <c r="B47" s="43" t="str">
        <f t="shared" si="0"/>
        <v/>
      </c>
      <c r="C47" s="43" t="str">
        <f t="shared" si="1"/>
        <v>（１０）</v>
      </c>
      <c r="D47" s="43">
        <f t="shared" si="2"/>
        <v>36</v>
      </c>
      <c r="E47" s="49" t="s">
        <v>479</v>
      </c>
      <c r="F47" s="48" t="s">
        <v>959</v>
      </c>
      <c r="G47" s="50" t="s">
        <v>953</v>
      </c>
      <c r="H47" s="50" t="s">
        <v>496</v>
      </c>
      <c r="I47" s="50" t="s">
        <v>952</v>
      </c>
      <c r="J47" s="50" t="s">
        <v>498</v>
      </c>
      <c r="K47" s="50" t="s">
        <v>951</v>
      </c>
      <c r="L47" s="46"/>
      <c r="M47" s="46"/>
      <c r="N47" s="46"/>
    </row>
    <row r="48" spans="1:14" ht="30" customHeight="1">
      <c r="A48" s="43">
        <v>37</v>
      </c>
      <c r="B48" s="43" t="str">
        <f t="shared" si="0"/>
        <v/>
      </c>
      <c r="C48" s="43" t="str">
        <f t="shared" si="1"/>
        <v>（１１）</v>
      </c>
      <c r="D48" s="43">
        <f t="shared" si="2"/>
        <v>37</v>
      </c>
      <c r="E48" s="49" t="s">
        <v>477</v>
      </c>
      <c r="F48" s="48" t="s">
        <v>958</v>
      </c>
      <c r="G48" s="50" t="s">
        <v>953</v>
      </c>
      <c r="H48" s="50" t="s">
        <v>496</v>
      </c>
      <c r="I48" s="50" t="s">
        <v>952</v>
      </c>
      <c r="J48" s="50" t="s">
        <v>498</v>
      </c>
      <c r="K48" s="50" t="s">
        <v>951</v>
      </c>
      <c r="L48" s="46"/>
      <c r="M48" s="46"/>
      <c r="N48" s="46"/>
    </row>
    <row r="49" spans="1:14" ht="30" customHeight="1">
      <c r="A49" s="43">
        <v>38</v>
      </c>
      <c r="B49" s="43" t="str">
        <f t="shared" si="0"/>
        <v/>
      </c>
      <c r="C49" s="43" t="str">
        <f t="shared" si="1"/>
        <v>（１２）</v>
      </c>
      <c r="D49" s="43">
        <f t="shared" si="2"/>
        <v>38</v>
      </c>
      <c r="E49" s="49" t="s">
        <v>475</v>
      </c>
      <c r="F49" s="48" t="s">
        <v>957</v>
      </c>
      <c r="G49" s="50" t="s">
        <v>953</v>
      </c>
      <c r="H49" s="50" t="s">
        <v>496</v>
      </c>
      <c r="I49" s="50" t="s">
        <v>952</v>
      </c>
      <c r="J49" s="50" t="s">
        <v>498</v>
      </c>
      <c r="K49" s="50" t="s">
        <v>951</v>
      </c>
      <c r="L49" s="46"/>
      <c r="M49" s="46"/>
      <c r="N49" s="46"/>
    </row>
    <row r="50" spans="1:14" ht="30" customHeight="1">
      <c r="A50" s="43">
        <v>39</v>
      </c>
      <c r="B50" s="43" t="str">
        <f t="shared" si="0"/>
        <v/>
      </c>
      <c r="C50" s="43" t="str">
        <f t="shared" si="1"/>
        <v>（１３）</v>
      </c>
      <c r="D50" s="43">
        <f t="shared" si="2"/>
        <v>39</v>
      </c>
      <c r="E50" s="49" t="s">
        <v>473</v>
      </c>
      <c r="F50" s="48" t="s">
        <v>956</v>
      </c>
      <c r="G50" s="50" t="s">
        <v>953</v>
      </c>
      <c r="H50" s="50" t="s">
        <v>496</v>
      </c>
      <c r="I50" s="50" t="s">
        <v>952</v>
      </c>
      <c r="J50" s="50" t="s">
        <v>498</v>
      </c>
      <c r="K50" s="50" t="s">
        <v>951</v>
      </c>
      <c r="L50" s="46"/>
      <c r="M50" s="46"/>
      <c r="N50" s="46"/>
    </row>
    <row r="51" spans="1:14" ht="30" customHeight="1">
      <c r="A51" s="43">
        <v>40</v>
      </c>
      <c r="B51" s="43" t="str">
        <f t="shared" si="0"/>
        <v/>
      </c>
      <c r="C51" s="43" t="str">
        <f t="shared" si="1"/>
        <v>（１４）</v>
      </c>
      <c r="D51" s="43">
        <f t="shared" si="2"/>
        <v>40</v>
      </c>
      <c r="E51" s="49" t="s">
        <v>471</v>
      </c>
      <c r="F51" s="48" t="s">
        <v>955</v>
      </c>
      <c r="G51" s="50" t="s">
        <v>953</v>
      </c>
      <c r="H51" s="50" t="s">
        <v>496</v>
      </c>
      <c r="I51" s="50" t="s">
        <v>952</v>
      </c>
      <c r="J51" s="50" t="s">
        <v>498</v>
      </c>
      <c r="K51" s="50" t="s">
        <v>951</v>
      </c>
      <c r="L51" s="46"/>
      <c r="M51" s="46"/>
      <c r="N51" s="46"/>
    </row>
    <row r="52" spans="1:14" ht="30" customHeight="1">
      <c r="A52" s="43">
        <v>41</v>
      </c>
      <c r="B52" s="43" t="str">
        <f t="shared" si="0"/>
        <v/>
      </c>
      <c r="C52" s="43" t="str">
        <f t="shared" si="1"/>
        <v>（１５）</v>
      </c>
      <c r="D52" s="43">
        <f t="shared" si="2"/>
        <v>41</v>
      </c>
      <c r="E52" s="49" t="s">
        <v>715</v>
      </c>
      <c r="F52" s="48" t="s">
        <v>954</v>
      </c>
      <c r="G52" s="50" t="s">
        <v>953</v>
      </c>
      <c r="H52" s="50" t="s">
        <v>496</v>
      </c>
      <c r="I52" s="50" t="s">
        <v>952</v>
      </c>
      <c r="J52" s="50" t="s">
        <v>498</v>
      </c>
      <c r="K52" s="50" t="s">
        <v>951</v>
      </c>
      <c r="L52" s="46"/>
      <c r="M52" s="46"/>
      <c r="N52" s="46"/>
    </row>
    <row r="53" spans="1:14" ht="30" customHeight="1">
      <c r="B53" s="43" t="str">
        <f t="shared" si="0"/>
        <v/>
      </c>
      <c r="C53" s="43" t="str">
        <f t="shared" si="1"/>
        <v/>
      </c>
      <c r="D53" s="43" t="str">
        <f t="shared" si="2"/>
        <v/>
      </c>
      <c r="E53" s="307" t="s">
        <v>950</v>
      </c>
      <c r="F53" s="308"/>
      <c r="G53" s="308"/>
      <c r="H53" s="308"/>
      <c r="I53" s="308"/>
      <c r="J53" s="308"/>
      <c r="K53" s="308"/>
      <c r="L53" s="308"/>
      <c r="M53" s="308"/>
      <c r="N53" s="309"/>
    </row>
    <row r="54" spans="1:14" ht="30" customHeight="1">
      <c r="A54" s="43">
        <v>42</v>
      </c>
      <c r="B54" s="43" t="str">
        <f t="shared" si="0"/>
        <v/>
      </c>
      <c r="C54" s="43" t="str">
        <f t="shared" si="1"/>
        <v>（１６）</v>
      </c>
      <c r="D54" s="43">
        <f t="shared" si="2"/>
        <v>42</v>
      </c>
      <c r="E54" s="49" t="s">
        <v>949</v>
      </c>
      <c r="F54" s="51" t="s">
        <v>465</v>
      </c>
      <c r="G54" s="50" t="s">
        <v>948</v>
      </c>
      <c r="H54" s="50" t="s">
        <v>636</v>
      </c>
      <c r="I54" s="50" t="s">
        <v>947</v>
      </c>
      <c r="J54" s="50" t="s">
        <v>946</v>
      </c>
      <c r="K54" s="46"/>
      <c r="L54" s="46"/>
      <c r="M54" s="46"/>
      <c r="N54" s="46"/>
    </row>
    <row r="55" spans="1:14" ht="30" customHeight="1">
      <c r="A55" s="43">
        <v>43</v>
      </c>
      <c r="B55" s="43" t="str">
        <f t="shared" si="0"/>
        <v/>
      </c>
      <c r="C55" s="43" t="str">
        <f t="shared" si="1"/>
        <v>（１７）</v>
      </c>
      <c r="D55" s="43">
        <f t="shared" si="2"/>
        <v>43</v>
      </c>
      <c r="E55" s="49" t="s">
        <v>460</v>
      </c>
      <c r="F55" s="43" t="s">
        <v>945</v>
      </c>
      <c r="G55" s="50" t="s">
        <v>375</v>
      </c>
      <c r="H55" s="50" t="s">
        <v>374</v>
      </c>
      <c r="I55" s="50" t="s">
        <v>462</v>
      </c>
      <c r="J55" s="50" t="s">
        <v>461</v>
      </c>
      <c r="K55" s="46"/>
      <c r="L55" s="46"/>
      <c r="M55" s="46"/>
      <c r="N55" s="46"/>
    </row>
    <row r="56" spans="1:14" ht="30" customHeight="1">
      <c r="A56" s="43">
        <v>44</v>
      </c>
      <c r="B56" s="43" t="str">
        <f t="shared" si="0"/>
        <v/>
      </c>
      <c r="C56" s="43" t="str">
        <f t="shared" si="1"/>
        <v>（１８）</v>
      </c>
      <c r="D56" s="43">
        <f t="shared" si="2"/>
        <v>44</v>
      </c>
      <c r="E56" s="49" t="s">
        <v>458</v>
      </c>
      <c r="F56" s="48" t="s">
        <v>944</v>
      </c>
      <c r="G56" s="50" t="s">
        <v>456</v>
      </c>
      <c r="H56" s="50" t="s">
        <v>455</v>
      </c>
      <c r="I56" s="50" t="s">
        <v>454</v>
      </c>
      <c r="J56" s="50" t="s">
        <v>940</v>
      </c>
      <c r="K56" s="46"/>
      <c r="L56" s="46"/>
      <c r="M56" s="46"/>
      <c r="N56" s="46"/>
    </row>
    <row r="57" spans="1:14" ht="30" customHeight="1">
      <c r="A57" s="43">
        <v>45</v>
      </c>
      <c r="B57" s="43" t="str">
        <f t="shared" si="0"/>
        <v/>
      </c>
      <c r="C57" s="43" t="str">
        <f t="shared" si="1"/>
        <v>（１９）</v>
      </c>
      <c r="D57" s="43">
        <f t="shared" si="2"/>
        <v>45</v>
      </c>
      <c r="E57" s="49" t="s">
        <v>452</v>
      </c>
      <c r="F57" s="48" t="s">
        <v>718</v>
      </c>
      <c r="G57" s="50" t="s">
        <v>943</v>
      </c>
      <c r="H57" s="50" t="s">
        <v>942</v>
      </c>
      <c r="I57" s="50" t="s">
        <v>941</v>
      </c>
      <c r="J57" s="50" t="s">
        <v>940</v>
      </c>
      <c r="K57" s="46"/>
      <c r="L57" s="46"/>
      <c r="M57" s="46"/>
      <c r="N57" s="46"/>
    </row>
    <row r="58" spans="1:14" ht="30" customHeight="1">
      <c r="A58" s="43">
        <v>46</v>
      </c>
      <c r="B58" s="43" t="str">
        <f t="shared" si="0"/>
        <v/>
      </c>
      <c r="C58" s="43" t="str">
        <f t="shared" si="1"/>
        <v>（２０）</v>
      </c>
      <c r="D58" s="43">
        <f t="shared" si="2"/>
        <v>46</v>
      </c>
      <c r="E58" s="49" t="s">
        <v>446</v>
      </c>
      <c r="F58" s="54" t="s">
        <v>714</v>
      </c>
      <c r="G58" s="50" t="s">
        <v>450</v>
      </c>
      <c r="H58" s="50" t="s">
        <v>449</v>
      </c>
      <c r="I58" s="50" t="s">
        <v>448</v>
      </c>
      <c r="J58" s="50" t="s">
        <v>447</v>
      </c>
      <c r="K58" s="46"/>
      <c r="L58" s="46"/>
      <c r="M58" s="46"/>
      <c r="N58" s="46"/>
    </row>
    <row r="59" spans="1:14" ht="30" customHeight="1">
      <c r="A59" s="43">
        <v>47</v>
      </c>
      <c r="B59" s="43" t="str">
        <f t="shared" si="0"/>
        <v/>
      </c>
      <c r="C59" s="43" t="str">
        <f t="shared" si="1"/>
        <v>（２１）</v>
      </c>
      <c r="D59" s="43">
        <f t="shared" si="2"/>
        <v>47</v>
      </c>
      <c r="E59" s="49" t="s">
        <v>444</v>
      </c>
      <c r="F59" s="54" t="s">
        <v>939</v>
      </c>
      <c r="G59" s="50" t="s">
        <v>442</v>
      </c>
      <c r="H59" s="50" t="s">
        <v>357</v>
      </c>
      <c r="I59" s="50" t="s">
        <v>441</v>
      </c>
      <c r="J59" s="46"/>
      <c r="K59" s="46"/>
      <c r="L59" s="46"/>
      <c r="M59" s="46"/>
      <c r="N59" s="46"/>
    </row>
    <row r="60" spans="1:14" ht="30" customHeight="1">
      <c r="A60" s="43">
        <v>48</v>
      </c>
      <c r="B60" s="43" t="str">
        <f t="shared" si="0"/>
        <v/>
      </c>
      <c r="C60" s="43" t="str">
        <f t="shared" si="1"/>
        <v>（２２）</v>
      </c>
      <c r="D60" s="43">
        <f t="shared" si="2"/>
        <v>48</v>
      </c>
      <c r="E60" s="49" t="s">
        <v>688</v>
      </c>
      <c r="F60" s="54" t="s">
        <v>711</v>
      </c>
      <c r="G60" s="50" t="s">
        <v>442</v>
      </c>
      <c r="H60" s="50" t="s">
        <v>357</v>
      </c>
      <c r="I60" s="50" t="s">
        <v>441</v>
      </c>
      <c r="J60" s="46"/>
      <c r="K60" s="46"/>
      <c r="L60" s="46"/>
      <c r="M60" s="46"/>
      <c r="N60" s="46"/>
    </row>
    <row r="61" spans="1:14" ht="30" customHeight="1">
      <c r="B61" s="43" t="str">
        <f t="shared" si="0"/>
        <v/>
      </c>
      <c r="C61" s="43" t="str">
        <f t="shared" si="1"/>
        <v/>
      </c>
      <c r="D61" s="43" t="str">
        <f t="shared" si="2"/>
        <v/>
      </c>
      <c r="E61" s="307" t="s">
        <v>938</v>
      </c>
      <c r="F61" s="308"/>
      <c r="G61" s="308"/>
      <c r="H61" s="308"/>
      <c r="I61" s="308"/>
      <c r="J61" s="308"/>
      <c r="K61" s="308"/>
      <c r="L61" s="308"/>
      <c r="M61" s="308"/>
      <c r="N61" s="309"/>
    </row>
    <row r="62" spans="1:14" ht="30" customHeight="1">
      <c r="A62" s="43">
        <v>49</v>
      </c>
      <c r="B62" s="43" t="str">
        <f t="shared" si="0"/>
        <v/>
      </c>
      <c r="C62" s="43" t="str">
        <f t="shared" si="1"/>
        <v>（２３）</v>
      </c>
      <c r="D62" s="43">
        <f t="shared" si="2"/>
        <v>49</v>
      </c>
      <c r="E62" s="49" t="s">
        <v>433</v>
      </c>
      <c r="F62" s="48" t="s">
        <v>438</v>
      </c>
      <c r="G62" s="50" t="s">
        <v>437</v>
      </c>
      <c r="H62" s="50" t="s">
        <v>436</v>
      </c>
      <c r="I62" s="50" t="s">
        <v>435</v>
      </c>
      <c r="J62" s="50" t="s">
        <v>434</v>
      </c>
      <c r="K62" s="46"/>
      <c r="L62" s="46"/>
      <c r="M62" s="46"/>
      <c r="N62" s="46"/>
    </row>
    <row r="63" spans="1:14" ht="30" customHeight="1">
      <c r="A63" s="43">
        <v>50</v>
      </c>
      <c r="B63" s="43" t="str">
        <f t="shared" si="0"/>
        <v/>
      </c>
      <c r="C63" s="43" t="str">
        <f t="shared" si="1"/>
        <v>（２４）</v>
      </c>
      <c r="D63" s="43">
        <f t="shared" si="2"/>
        <v>50</v>
      </c>
      <c r="E63" s="49" t="s">
        <v>427</v>
      </c>
      <c r="F63" s="48" t="s">
        <v>937</v>
      </c>
      <c r="G63" s="50" t="s">
        <v>666</v>
      </c>
      <c r="H63" s="50" t="s">
        <v>665</v>
      </c>
      <c r="I63" s="50" t="s">
        <v>664</v>
      </c>
      <c r="J63" s="50" t="s">
        <v>936</v>
      </c>
      <c r="K63" s="46"/>
      <c r="L63" s="46"/>
      <c r="M63" s="46"/>
      <c r="N63" s="46"/>
    </row>
    <row r="64" spans="1:14" ht="30" customHeight="1">
      <c r="A64" s="43">
        <v>51</v>
      </c>
      <c r="B64" s="43" t="str">
        <f t="shared" si="0"/>
        <v/>
      </c>
      <c r="C64" s="43" t="str">
        <f t="shared" si="1"/>
        <v>（２５）</v>
      </c>
      <c r="D64" s="43">
        <f t="shared" si="2"/>
        <v>51</v>
      </c>
      <c r="E64" s="49" t="s">
        <v>421</v>
      </c>
      <c r="F64" s="48" t="s">
        <v>426</v>
      </c>
      <c r="G64" s="50" t="s">
        <v>425</v>
      </c>
      <c r="H64" s="50" t="s">
        <v>424</v>
      </c>
      <c r="I64" s="50" t="s">
        <v>423</v>
      </c>
      <c r="J64" s="50" t="s">
        <v>422</v>
      </c>
      <c r="K64" s="46"/>
      <c r="L64" s="46"/>
      <c r="M64" s="46"/>
      <c r="N64" s="46"/>
    </row>
    <row r="65" spans="1:14" ht="30" customHeight="1">
      <c r="A65" s="43">
        <v>52</v>
      </c>
      <c r="B65" s="43" t="str">
        <f t="shared" si="0"/>
        <v/>
      </c>
      <c r="C65" s="43" t="str">
        <f t="shared" si="1"/>
        <v>（２６）</v>
      </c>
      <c r="D65" s="43">
        <f t="shared" si="2"/>
        <v>52</v>
      </c>
      <c r="E65" s="49" t="s">
        <v>419</v>
      </c>
      <c r="F65" s="48" t="s">
        <v>660</v>
      </c>
      <c r="G65" s="50" t="s">
        <v>935</v>
      </c>
      <c r="H65" s="50" t="s">
        <v>934</v>
      </c>
      <c r="I65" s="50" t="s">
        <v>933</v>
      </c>
      <c r="J65" s="50" t="s">
        <v>932</v>
      </c>
      <c r="K65" s="46"/>
      <c r="L65" s="46"/>
      <c r="M65" s="46"/>
      <c r="N65" s="46"/>
    </row>
    <row r="66" spans="1:14" ht="30" customHeight="1">
      <c r="A66" s="43">
        <v>53</v>
      </c>
      <c r="B66" s="43" t="str">
        <f t="shared" si="0"/>
        <v/>
      </c>
      <c r="C66" s="43" t="str">
        <f t="shared" si="1"/>
        <v>（２７）</v>
      </c>
      <c r="D66" s="43">
        <f t="shared" si="2"/>
        <v>53</v>
      </c>
      <c r="E66" s="49" t="s">
        <v>931</v>
      </c>
      <c r="F66" s="48" t="s">
        <v>815</v>
      </c>
      <c r="G66" s="50" t="s">
        <v>417</v>
      </c>
      <c r="H66" s="50" t="s">
        <v>416</v>
      </c>
      <c r="I66" s="50" t="s">
        <v>415</v>
      </c>
      <c r="J66" s="50" t="s">
        <v>414</v>
      </c>
      <c r="K66" s="46"/>
      <c r="L66" s="46"/>
      <c r="M66" s="46"/>
      <c r="N66" s="46"/>
    </row>
    <row r="67" spans="1:14" ht="30" customHeight="1">
      <c r="A67" s="43">
        <v>54</v>
      </c>
      <c r="B67" s="43" t="str">
        <f t="shared" si="0"/>
        <v/>
      </c>
      <c r="C67" s="43" t="str">
        <f t="shared" si="1"/>
        <v>（２８）</v>
      </c>
      <c r="D67" s="43">
        <f t="shared" si="2"/>
        <v>54</v>
      </c>
      <c r="E67" s="49" t="s">
        <v>407</v>
      </c>
      <c r="F67" s="48" t="s">
        <v>930</v>
      </c>
      <c r="G67" s="50" t="s">
        <v>929</v>
      </c>
      <c r="H67" s="50" t="s">
        <v>654</v>
      </c>
      <c r="I67" s="50" t="s">
        <v>653</v>
      </c>
      <c r="J67" s="50" t="s">
        <v>652</v>
      </c>
      <c r="K67" s="46"/>
      <c r="L67" s="46"/>
      <c r="M67" s="46"/>
      <c r="N67" s="46"/>
    </row>
    <row r="68" spans="1:14" ht="30" customHeight="1">
      <c r="A68" s="43">
        <v>55</v>
      </c>
      <c r="B68" s="43" t="str">
        <f t="shared" si="0"/>
        <v/>
      </c>
      <c r="C68" s="43" t="str">
        <f t="shared" si="1"/>
        <v>（２９）</v>
      </c>
      <c r="D68" s="43">
        <f t="shared" si="2"/>
        <v>55</v>
      </c>
      <c r="E68" s="49" t="s">
        <v>679</v>
      </c>
      <c r="F68" s="48" t="s">
        <v>884</v>
      </c>
      <c r="G68" s="50" t="s">
        <v>405</v>
      </c>
      <c r="H68" s="50" t="s">
        <v>404</v>
      </c>
      <c r="I68" s="50" t="s">
        <v>403</v>
      </c>
      <c r="J68" s="50" t="s">
        <v>402</v>
      </c>
      <c r="K68" s="46"/>
      <c r="L68" s="46"/>
      <c r="M68" s="46"/>
      <c r="N68" s="46"/>
    </row>
    <row r="69" spans="1:14" ht="30" customHeight="1">
      <c r="B69" s="43" t="str">
        <f t="shared" si="0"/>
        <v/>
      </c>
      <c r="C69" s="43" t="str">
        <f t="shared" si="1"/>
        <v/>
      </c>
      <c r="D69" s="43" t="str">
        <f t="shared" si="2"/>
        <v/>
      </c>
      <c r="E69" s="307" t="s">
        <v>928</v>
      </c>
      <c r="F69" s="308"/>
      <c r="G69" s="308"/>
      <c r="H69" s="308"/>
      <c r="I69" s="308"/>
      <c r="J69" s="308"/>
      <c r="K69" s="308"/>
      <c r="L69" s="308"/>
      <c r="M69" s="308"/>
      <c r="N69" s="309"/>
    </row>
    <row r="70" spans="1:14" ht="30" customHeight="1">
      <c r="A70" s="43">
        <v>56</v>
      </c>
      <c r="B70" s="43" t="str">
        <f t="shared" si="0"/>
        <v/>
      </c>
      <c r="C70" s="43" t="str">
        <f t="shared" si="1"/>
        <v>（３０）</v>
      </c>
      <c r="D70" s="43">
        <f t="shared" si="2"/>
        <v>56</v>
      </c>
      <c r="E70" s="49" t="s">
        <v>819</v>
      </c>
      <c r="F70" s="48" t="s">
        <v>646</v>
      </c>
      <c r="G70" s="50" t="s">
        <v>384</v>
      </c>
      <c r="H70" s="50" t="s">
        <v>383</v>
      </c>
      <c r="I70" s="50" t="s">
        <v>382</v>
      </c>
      <c r="J70" s="50" t="s">
        <v>381</v>
      </c>
      <c r="K70" s="46"/>
      <c r="L70" s="46"/>
      <c r="M70" s="46"/>
      <c r="N70" s="46"/>
    </row>
    <row r="71" spans="1:14" ht="30" customHeight="1">
      <c r="A71" s="43">
        <v>57</v>
      </c>
      <c r="B71" s="43" t="str">
        <f t="shared" si="0"/>
        <v/>
      </c>
      <c r="C71" s="43" t="str">
        <f t="shared" si="1"/>
        <v>（３１）</v>
      </c>
      <c r="D71" s="43">
        <f t="shared" si="2"/>
        <v>57</v>
      </c>
      <c r="E71" s="49" t="s">
        <v>396</v>
      </c>
      <c r="F71" s="48" t="s">
        <v>397</v>
      </c>
      <c r="G71" s="50" t="s">
        <v>384</v>
      </c>
      <c r="H71" s="50" t="s">
        <v>383</v>
      </c>
      <c r="I71" s="50" t="s">
        <v>382</v>
      </c>
      <c r="J71" s="50" t="s">
        <v>381</v>
      </c>
      <c r="K71" s="46"/>
      <c r="L71" s="46"/>
      <c r="M71" s="46"/>
      <c r="N71" s="46"/>
    </row>
    <row r="72" spans="1:14" ht="30" customHeight="1">
      <c r="A72" s="43">
        <v>58</v>
      </c>
      <c r="B72" s="43" t="str">
        <f t="shared" si="0"/>
        <v/>
      </c>
      <c r="C72" s="43" t="str">
        <f t="shared" si="1"/>
        <v>（３２）</v>
      </c>
      <c r="D72" s="43">
        <f t="shared" si="2"/>
        <v>58</v>
      </c>
      <c r="E72" s="49" t="s">
        <v>394</v>
      </c>
      <c r="F72" s="48" t="s">
        <v>810</v>
      </c>
      <c r="G72" s="50" t="s">
        <v>384</v>
      </c>
      <c r="H72" s="50" t="s">
        <v>383</v>
      </c>
      <c r="I72" s="50" t="s">
        <v>382</v>
      </c>
      <c r="J72" s="50" t="s">
        <v>381</v>
      </c>
      <c r="K72" s="46"/>
      <c r="L72" s="46"/>
      <c r="M72" s="46"/>
      <c r="N72" s="46"/>
    </row>
    <row r="73" spans="1:14" ht="30" customHeight="1">
      <c r="A73" s="43">
        <v>59</v>
      </c>
      <c r="B73" s="43" t="str">
        <f t="shared" ref="B73:B106" si="3">IF(A73&lt;&gt;"",B72,IF(ISERROR(FIND("　",E73)),E73,""))</f>
        <v/>
      </c>
      <c r="C73" s="43" t="str">
        <f t="shared" ref="C73:C106" si="4">IF(A73&lt;&gt;"", B73&amp;E73, "")</f>
        <v>（３３）</v>
      </c>
      <c r="D73" s="43">
        <f t="shared" ref="D73:D106" si="5">IF(A73=0,"",A73)</f>
        <v>59</v>
      </c>
      <c r="E73" s="49" t="s">
        <v>392</v>
      </c>
      <c r="F73" s="56" t="s">
        <v>393</v>
      </c>
      <c r="G73" s="50" t="s">
        <v>384</v>
      </c>
      <c r="H73" s="50" t="s">
        <v>383</v>
      </c>
      <c r="I73" s="50" t="s">
        <v>382</v>
      </c>
      <c r="J73" s="50" t="s">
        <v>381</v>
      </c>
      <c r="K73" s="46"/>
      <c r="L73" s="46"/>
      <c r="M73" s="46"/>
      <c r="N73" s="46"/>
    </row>
    <row r="74" spans="1:14" ht="30" customHeight="1">
      <c r="A74" s="43">
        <v>60</v>
      </c>
      <c r="B74" s="43" t="str">
        <f t="shared" si="3"/>
        <v/>
      </c>
      <c r="C74" s="43" t="str">
        <f t="shared" si="4"/>
        <v>（３４）</v>
      </c>
      <c r="D74" s="43">
        <f t="shared" si="5"/>
        <v>60</v>
      </c>
      <c r="E74" s="49" t="s">
        <v>390</v>
      </c>
      <c r="F74" s="48" t="s">
        <v>644</v>
      </c>
      <c r="G74" s="50" t="s">
        <v>384</v>
      </c>
      <c r="H74" s="50" t="s">
        <v>383</v>
      </c>
      <c r="I74" s="50" t="s">
        <v>382</v>
      </c>
      <c r="J74" s="50" t="s">
        <v>381</v>
      </c>
      <c r="K74" s="46"/>
      <c r="L74" s="46"/>
      <c r="M74" s="46"/>
      <c r="N74" s="46"/>
    </row>
    <row r="75" spans="1:14" ht="30" customHeight="1">
      <c r="A75" s="43">
        <v>61</v>
      </c>
      <c r="B75" s="43" t="str">
        <f t="shared" si="3"/>
        <v/>
      </c>
      <c r="C75" s="43" t="str">
        <f t="shared" si="4"/>
        <v>（３５）</v>
      </c>
      <c r="D75" s="43">
        <f t="shared" si="5"/>
        <v>61</v>
      </c>
      <c r="E75" s="49" t="s">
        <v>388</v>
      </c>
      <c r="F75" s="48" t="s">
        <v>643</v>
      </c>
      <c r="G75" s="50" t="s">
        <v>384</v>
      </c>
      <c r="H75" s="50" t="s">
        <v>383</v>
      </c>
      <c r="I75" s="50" t="s">
        <v>382</v>
      </c>
      <c r="J75" s="50" t="s">
        <v>381</v>
      </c>
      <c r="K75" s="46"/>
      <c r="L75" s="46"/>
      <c r="M75" s="46"/>
      <c r="N75" s="46"/>
    </row>
    <row r="76" spans="1:14" ht="30" customHeight="1">
      <c r="A76" s="43">
        <v>62</v>
      </c>
      <c r="B76" s="43" t="str">
        <f t="shared" si="3"/>
        <v/>
      </c>
      <c r="C76" s="43" t="str">
        <f t="shared" si="4"/>
        <v>（３６）</v>
      </c>
      <c r="D76" s="43">
        <f t="shared" si="5"/>
        <v>62</v>
      </c>
      <c r="E76" s="49" t="s">
        <v>386</v>
      </c>
      <c r="F76" s="48" t="s">
        <v>642</v>
      </c>
      <c r="G76" s="50" t="s">
        <v>384</v>
      </c>
      <c r="H76" s="50" t="s">
        <v>383</v>
      </c>
      <c r="I76" s="50" t="s">
        <v>382</v>
      </c>
      <c r="J76" s="50" t="s">
        <v>381</v>
      </c>
      <c r="K76" s="46"/>
      <c r="L76" s="46"/>
      <c r="M76" s="46"/>
      <c r="N76" s="46"/>
    </row>
    <row r="77" spans="1:14" ht="30" customHeight="1">
      <c r="A77" s="43">
        <v>63</v>
      </c>
      <c r="B77" s="43" t="str">
        <f t="shared" si="3"/>
        <v/>
      </c>
      <c r="C77" s="43" t="str">
        <f t="shared" si="4"/>
        <v>（３７）</v>
      </c>
      <c r="D77" s="43">
        <f t="shared" si="5"/>
        <v>63</v>
      </c>
      <c r="E77" s="49" t="s">
        <v>657</v>
      </c>
      <c r="F77" s="57" t="s">
        <v>879</v>
      </c>
      <c r="G77" s="50" t="s">
        <v>384</v>
      </c>
      <c r="H77" s="50" t="s">
        <v>383</v>
      </c>
      <c r="I77" s="50" t="s">
        <v>382</v>
      </c>
      <c r="J77" s="50" t="s">
        <v>381</v>
      </c>
      <c r="K77" s="46"/>
      <c r="L77" s="46"/>
      <c r="M77" s="46"/>
      <c r="N77" s="46"/>
    </row>
    <row r="78" spans="1:14" ht="30" customHeight="1">
      <c r="B78" s="43" t="str">
        <f t="shared" si="3"/>
        <v/>
      </c>
      <c r="C78" s="43" t="str">
        <f t="shared" si="4"/>
        <v/>
      </c>
      <c r="D78" s="43" t="str">
        <f t="shared" si="5"/>
        <v/>
      </c>
      <c r="E78" s="304" t="s">
        <v>927</v>
      </c>
      <c r="F78" s="305"/>
      <c r="G78" s="305"/>
      <c r="H78" s="305"/>
      <c r="I78" s="305"/>
      <c r="J78" s="305"/>
      <c r="K78" s="305"/>
      <c r="L78" s="305"/>
      <c r="M78" s="305"/>
      <c r="N78" s="306"/>
    </row>
    <row r="79" spans="1:14" ht="30" customHeight="1">
      <c r="A79" s="43">
        <v>64</v>
      </c>
      <c r="B79" s="43" t="str">
        <f t="shared" si="3"/>
        <v/>
      </c>
      <c r="C79" s="43" t="str">
        <f t="shared" si="4"/>
        <v>（３８）</v>
      </c>
      <c r="D79" s="43">
        <f t="shared" si="5"/>
        <v>64</v>
      </c>
      <c r="E79" s="49" t="s">
        <v>926</v>
      </c>
      <c r="F79" s="48" t="s">
        <v>378</v>
      </c>
      <c r="G79" s="50" t="s">
        <v>375</v>
      </c>
      <c r="H79" s="50" t="s">
        <v>374</v>
      </c>
      <c r="I79" s="50" t="s">
        <v>373</v>
      </c>
      <c r="J79" s="50" t="s">
        <v>372</v>
      </c>
      <c r="K79" s="46"/>
      <c r="L79" s="46"/>
      <c r="M79" s="46"/>
      <c r="N79" s="46"/>
    </row>
    <row r="80" spans="1:14" ht="30" customHeight="1">
      <c r="A80" s="43">
        <v>65</v>
      </c>
      <c r="B80" s="43" t="str">
        <f t="shared" si="3"/>
        <v/>
      </c>
      <c r="C80" s="43" t="str">
        <f t="shared" si="4"/>
        <v>（３９）</v>
      </c>
      <c r="D80" s="43">
        <f t="shared" si="5"/>
        <v>65</v>
      </c>
      <c r="E80" s="49" t="s">
        <v>811</v>
      </c>
      <c r="F80" s="48" t="s">
        <v>877</v>
      </c>
      <c r="G80" s="89" t="s">
        <v>375</v>
      </c>
      <c r="H80" s="89" t="s">
        <v>374</v>
      </c>
      <c r="I80" s="89" t="s">
        <v>373</v>
      </c>
      <c r="J80" s="89" t="s">
        <v>372</v>
      </c>
      <c r="K80" s="46"/>
      <c r="L80" s="46"/>
      <c r="M80" s="46"/>
      <c r="N80" s="46"/>
    </row>
    <row r="81" spans="1:14" ht="45">
      <c r="A81" s="43">
        <v>66</v>
      </c>
      <c r="B81" s="43" t="str">
        <f t="shared" si="3"/>
        <v/>
      </c>
      <c r="C81" s="43" t="str">
        <f t="shared" si="4"/>
        <v>（４０）</v>
      </c>
      <c r="D81" s="43">
        <f t="shared" si="5"/>
        <v>66</v>
      </c>
      <c r="E81" s="49" t="s">
        <v>368</v>
      </c>
      <c r="F81" s="57" t="s">
        <v>925</v>
      </c>
      <c r="G81" s="50" t="s">
        <v>627</v>
      </c>
      <c r="H81" s="50" t="s">
        <v>601</v>
      </c>
      <c r="I81" s="50" t="s">
        <v>600</v>
      </c>
      <c r="J81" s="50" t="s">
        <v>626</v>
      </c>
      <c r="K81" s="50" t="s">
        <v>327</v>
      </c>
      <c r="L81" s="50" t="s">
        <v>338</v>
      </c>
      <c r="M81" s="46"/>
      <c r="N81" s="46"/>
    </row>
    <row r="82" spans="1:14">
      <c r="A82" s="43">
        <v>67</v>
      </c>
      <c r="B82" s="43" t="str">
        <f t="shared" si="3"/>
        <v/>
      </c>
      <c r="C82" s="43" t="str">
        <f t="shared" si="4"/>
        <v>（４１）</v>
      </c>
      <c r="D82" s="43">
        <f t="shared" si="5"/>
        <v>67</v>
      </c>
      <c r="E82" s="49" t="s">
        <v>366</v>
      </c>
      <c r="F82" s="57" t="s">
        <v>924</v>
      </c>
      <c r="G82" s="50" t="s">
        <v>603</v>
      </c>
      <c r="H82" s="50" t="s">
        <v>602</v>
      </c>
      <c r="I82" s="50" t="s">
        <v>601</v>
      </c>
      <c r="J82" s="50" t="s">
        <v>600</v>
      </c>
      <c r="K82" s="50" t="s">
        <v>339</v>
      </c>
      <c r="L82" s="50" t="s">
        <v>338</v>
      </c>
      <c r="M82" s="46"/>
      <c r="N82" s="46"/>
    </row>
    <row r="83" spans="1:14" ht="36" customHeight="1">
      <c r="A83" s="43">
        <v>68</v>
      </c>
      <c r="B83" s="43" t="str">
        <f t="shared" si="3"/>
        <v/>
      </c>
      <c r="C83" s="43" t="str">
        <f t="shared" si="4"/>
        <v>（４２）</v>
      </c>
      <c r="D83" s="43">
        <f t="shared" si="5"/>
        <v>68</v>
      </c>
      <c r="E83" s="49" t="s">
        <v>356</v>
      </c>
      <c r="F83" s="48" t="s">
        <v>923</v>
      </c>
      <c r="G83" s="50" t="s">
        <v>800</v>
      </c>
      <c r="H83" s="50" t="s">
        <v>620</v>
      </c>
      <c r="I83" s="50" t="s">
        <v>619</v>
      </c>
      <c r="J83" s="50" t="s">
        <v>618</v>
      </c>
      <c r="K83" s="50" t="s">
        <v>617</v>
      </c>
      <c r="L83" s="50" t="s">
        <v>616</v>
      </c>
      <c r="M83" s="50" t="s">
        <v>358</v>
      </c>
      <c r="N83" s="50" t="s">
        <v>357</v>
      </c>
    </row>
    <row r="84" spans="1:14" ht="33" customHeight="1">
      <c r="A84" s="43">
        <v>69</v>
      </c>
      <c r="B84" s="43" t="str">
        <f t="shared" si="3"/>
        <v/>
      </c>
      <c r="C84" s="43" t="str">
        <f t="shared" si="4"/>
        <v>（４３）</v>
      </c>
      <c r="D84" s="43">
        <f t="shared" si="5"/>
        <v>69</v>
      </c>
      <c r="E84" s="49" t="s">
        <v>349</v>
      </c>
      <c r="F84" s="55" t="s">
        <v>615</v>
      </c>
      <c r="G84" s="50" t="s">
        <v>614</v>
      </c>
      <c r="H84" s="50" t="s">
        <v>922</v>
      </c>
      <c r="I84" s="50" t="s">
        <v>921</v>
      </c>
      <c r="J84" s="50" t="s">
        <v>920</v>
      </c>
      <c r="K84" s="50" t="s">
        <v>919</v>
      </c>
      <c r="L84" s="46"/>
      <c r="M84" s="46"/>
      <c r="N84" s="46"/>
    </row>
    <row r="85" spans="1:14" ht="32.25" customHeight="1">
      <c r="A85" s="43">
        <v>70</v>
      </c>
      <c r="B85" s="43" t="str">
        <f t="shared" si="3"/>
        <v/>
      </c>
      <c r="C85" s="43" t="str">
        <f t="shared" si="4"/>
        <v>（４４）</v>
      </c>
      <c r="D85" s="43">
        <f t="shared" si="5"/>
        <v>70</v>
      </c>
      <c r="E85" s="49" t="s">
        <v>341</v>
      </c>
      <c r="F85" s="54" t="s">
        <v>348</v>
      </c>
      <c r="G85" s="50" t="s">
        <v>609</v>
      </c>
      <c r="H85" s="50" t="s">
        <v>918</v>
      </c>
      <c r="I85" s="50" t="s">
        <v>917</v>
      </c>
      <c r="J85" s="50" t="s">
        <v>916</v>
      </c>
      <c r="K85" s="50" t="s">
        <v>915</v>
      </c>
      <c r="L85" s="46"/>
      <c r="M85" s="46"/>
      <c r="N85" s="46"/>
    </row>
    <row r="86" spans="1:14" ht="45">
      <c r="A86" s="43">
        <v>71</v>
      </c>
      <c r="B86" s="43" t="str">
        <f t="shared" si="3"/>
        <v/>
      </c>
      <c r="C86" s="43" t="str">
        <f t="shared" si="4"/>
        <v>（４５）</v>
      </c>
      <c r="D86" s="43">
        <f t="shared" si="5"/>
        <v>71</v>
      </c>
      <c r="E86" s="49" t="s">
        <v>337</v>
      </c>
      <c r="F86" s="48" t="s">
        <v>796</v>
      </c>
      <c r="G86" s="50" t="s">
        <v>603</v>
      </c>
      <c r="H86" s="50" t="s">
        <v>602</v>
      </c>
      <c r="I86" s="50" t="s">
        <v>601</v>
      </c>
      <c r="J86" s="50" t="s">
        <v>600</v>
      </c>
      <c r="K86" s="50" t="s">
        <v>339</v>
      </c>
      <c r="L86" s="50" t="s">
        <v>625</v>
      </c>
      <c r="M86" s="46"/>
      <c r="N86" s="46"/>
    </row>
    <row r="87" spans="1:14">
      <c r="A87" s="43">
        <v>72</v>
      </c>
      <c r="B87" s="43" t="str">
        <f t="shared" si="3"/>
        <v/>
      </c>
      <c r="C87" s="43" t="str">
        <f t="shared" si="4"/>
        <v>（４６）</v>
      </c>
      <c r="D87" s="43">
        <f t="shared" si="5"/>
        <v>72</v>
      </c>
      <c r="E87" s="49" t="s">
        <v>334</v>
      </c>
      <c r="F87" s="48" t="s">
        <v>795</v>
      </c>
      <c r="G87" s="50" t="s">
        <v>335</v>
      </c>
      <c r="H87" s="50" t="s">
        <v>588</v>
      </c>
      <c r="I87" s="46"/>
      <c r="J87" s="46"/>
      <c r="K87" s="46"/>
      <c r="L87" s="46"/>
      <c r="M87" s="46"/>
      <c r="N87" s="46"/>
    </row>
    <row r="88" spans="1:14" ht="45">
      <c r="A88" s="43">
        <v>73</v>
      </c>
      <c r="B88" s="43" t="str">
        <f t="shared" si="3"/>
        <v/>
      </c>
      <c r="C88" s="43" t="str">
        <f t="shared" si="4"/>
        <v>（４７）</v>
      </c>
      <c r="D88" s="43">
        <f t="shared" si="5"/>
        <v>73</v>
      </c>
      <c r="E88" s="49" t="s">
        <v>325</v>
      </c>
      <c r="F88" s="48" t="s">
        <v>914</v>
      </c>
      <c r="G88" s="50" t="s">
        <v>603</v>
      </c>
      <c r="H88" s="50" t="s">
        <v>602</v>
      </c>
      <c r="I88" s="50" t="s">
        <v>601</v>
      </c>
      <c r="J88" s="50" t="s">
        <v>600</v>
      </c>
      <c r="K88" s="50" t="s">
        <v>626</v>
      </c>
      <c r="L88" s="50" t="s">
        <v>327</v>
      </c>
      <c r="M88" s="50" t="s">
        <v>792</v>
      </c>
      <c r="N88" s="46"/>
    </row>
    <row r="89" spans="1:14" ht="45">
      <c r="A89" s="43">
        <v>74</v>
      </c>
      <c r="B89" s="43" t="str">
        <f t="shared" si="3"/>
        <v/>
      </c>
      <c r="C89" s="43" t="str">
        <f t="shared" si="4"/>
        <v>（４８）</v>
      </c>
      <c r="D89" s="43">
        <f t="shared" si="5"/>
        <v>74</v>
      </c>
      <c r="E89" s="49" t="s">
        <v>321</v>
      </c>
      <c r="F89" s="48" t="s">
        <v>913</v>
      </c>
      <c r="G89" s="50" t="s">
        <v>335</v>
      </c>
      <c r="H89" s="50" t="s">
        <v>322</v>
      </c>
      <c r="I89" s="46"/>
      <c r="J89" s="46"/>
      <c r="K89" s="46"/>
      <c r="L89" s="46"/>
      <c r="M89" s="46"/>
      <c r="N89" s="46"/>
    </row>
    <row r="90" spans="1:14" ht="39" customHeight="1">
      <c r="A90" s="43">
        <v>75</v>
      </c>
      <c r="B90" s="43" t="str">
        <f t="shared" si="3"/>
        <v/>
      </c>
      <c r="C90" s="43" t="str">
        <f t="shared" si="4"/>
        <v>（４９）</v>
      </c>
      <c r="D90" s="43">
        <f t="shared" si="5"/>
        <v>75</v>
      </c>
      <c r="E90" s="49" t="s">
        <v>315</v>
      </c>
      <c r="F90" s="48" t="s">
        <v>587</v>
      </c>
      <c r="G90" s="50" t="s">
        <v>586</v>
      </c>
      <c r="H90" s="50" t="s">
        <v>585</v>
      </c>
      <c r="I90" s="50" t="s">
        <v>584</v>
      </c>
      <c r="J90" s="50" t="s">
        <v>583</v>
      </c>
      <c r="K90" s="46"/>
      <c r="L90" s="46"/>
      <c r="M90" s="46"/>
      <c r="N90" s="46"/>
    </row>
    <row r="91" spans="1:14" ht="50.25" customHeight="1">
      <c r="A91" s="43">
        <v>76</v>
      </c>
      <c r="B91" s="43" t="str">
        <f t="shared" si="3"/>
        <v/>
      </c>
      <c r="C91" s="43" t="str">
        <f t="shared" si="4"/>
        <v>（５０）</v>
      </c>
      <c r="D91" s="43">
        <f t="shared" si="5"/>
        <v>76</v>
      </c>
      <c r="E91" s="49" t="s">
        <v>799</v>
      </c>
      <c r="F91" s="48" t="s">
        <v>912</v>
      </c>
      <c r="G91" s="50" t="s">
        <v>313</v>
      </c>
      <c r="H91" s="50" t="s">
        <v>553</v>
      </c>
      <c r="I91" s="50" t="s">
        <v>552</v>
      </c>
      <c r="J91" s="50" t="s">
        <v>551</v>
      </c>
      <c r="K91" s="46"/>
      <c r="L91" s="46"/>
      <c r="M91" s="46"/>
      <c r="N91" s="46"/>
    </row>
    <row r="92" spans="1:14" ht="30" customHeight="1">
      <c r="B92" s="43" t="str">
        <f t="shared" si="3"/>
        <v/>
      </c>
      <c r="C92" s="43" t="str">
        <f t="shared" si="4"/>
        <v/>
      </c>
      <c r="D92" s="43" t="str">
        <f t="shared" si="5"/>
        <v/>
      </c>
      <c r="E92" s="310" t="s">
        <v>911</v>
      </c>
      <c r="F92" s="311"/>
      <c r="G92" s="311"/>
      <c r="H92" s="311"/>
      <c r="I92" s="311"/>
      <c r="J92" s="311"/>
      <c r="K92" s="311"/>
      <c r="L92" s="311"/>
      <c r="M92" s="311"/>
      <c r="N92" s="312"/>
    </row>
    <row r="93" spans="1:14" ht="30" customHeight="1">
      <c r="A93" s="43">
        <v>77</v>
      </c>
      <c r="B93" s="43" t="str">
        <f t="shared" si="3"/>
        <v/>
      </c>
      <c r="C93" s="43" t="str">
        <f t="shared" si="4"/>
        <v>（５１）</v>
      </c>
      <c r="D93" s="43">
        <f t="shared" si="5"/>
        <v>77</v>
      </c>
      <c r="E93" s="49" t="s">
        <v>910</v>
      </c>
      <c r="F93" s="51" t="s">
        <v>690</v>
      </c>
      <c r="G93" s="50" t="s">
        <v>284</v>
      </c>
      <c r="H93" s="50" t="s">
        <v>283</v>
      </c>
      <c r="I93" s="50" t="s">
        <v>282</v>
      </c>
      <c r="J93" s="50" t="s">
        <v>281</v>
      </c>
      <c r="K93" s="46"/>
      <c r="L93" s="46"/>
      <c r="M93" s="46"/>
      <c r="N93" s="46"/>
    </row>
    <row r="94" spans="1:14" ht="30" customHeight="1">
      <c r="A94" s="43">
        <v>78</v>
      </c>
      <c r="B94" s="43" t="str">
        <f t="shared" si="3"/>
        <v/>
      </c>
      <c r="C94" s="43" t="str">
        <f t="shared" si="4"/>
        <v>（５２）</v>
      </c>
      <c r="D94" s="43">
        <f t="shared" si="5"/>
        <v>78</v>
      </c>
      <c r="E94" s="49" t="s">
        <v>304</v>
      </c>
      <c r="F94" s="51" t="s">
        <v>689</v>
      </c>
      <c r="G94" s="50" t="s">
        <v>284</v>
      </c>
      <c r="H94" s="50" t="s">
        <v>283</v>
      </c>
      <c r="I94" s="50" t="s">
        <v>282</v>
      </c>
      <c r="J94" s="50" t="s">
        <v>281</v>
      </c>
      <c r="K94" s="46"/>
      <c r="L94" s="46"/>
      <c r="M94" s="46"/>
      <c r="N94" s="46"/>
    </row>
    <row r="95" spans="1:14" ht="30" customHeight="1">
      <c r="A95" s="43">
        <v>79</v>
      </c>
      <c r="B95" s="43" t="str">
        <f t="shared" si="3"/>
        <v/>
      </c>
      <c r="C95" s="43" t="str">
        <f t="shared" si="4"/>
        <v>（５３）</v>
      </c>
      <c r="D95" s="43">
        <f t="shared" si="5"/>
        <v>79</v>
      </c>
      <c r="E95" s="49" t="s">
        <v>302</v>
      </c>
      <c r="F95" s="51" t="s">
        <v>303</v>
      </c>
      <c r="G95" s="50" t="s">
        <v>284</v>
      </c>
      <c r="H95" s="50" t="s">
        <v>283</v>
      </c>
      <c r="I95" s="50" t="s">
        <v>282</v>
      </c>
      <c r="J95" s="50" t="s">
        <v>281</v>
      </c>
      <c r="K95" s="46"/>
      <c r="L95" s="46"/>
      <c r="M95" s="46"/>
      <c r="N95" s="46"/>
    </row>
    <row r="96" spans="1:14" ht="30" customHeight="1">
      <c r="A96" s="43">
        <v>80</v>
      </c>
      <c r="B96" s="43" t="str">
        <f t="shared" si="3"/>
        <v/>
      </c>
      <c r="C96" s="43" t="str">
        <f t="shared" si="4"/>
        <v>（５４）</v>
      </c>
      <c r="D96" s="43">
        <f t="shared" si="5"/>
        <v>80</v>
      </c>
      <c r="E96" s="49" t="s">
        <v>300</v>
      </c>
      <c r="F96" s="51" t="s">
        <v>909</v>
      </c>
      <c r="G96" s="50" t="s">
        <v>284</v>
      </c>
      <c r="H96" s="50" t="s">
        <v>283</v>
      </c>
      <c r="I96" s="50" t="s">
        <v>282</v>
      </c>
      <c r="J96" s="50" t="s">
        <v>281</v>
      </c>
      <c r="K96" s="46"/>
      <c r="L96" s="46"/>
      <c r="M96" s="46"/>
      <c r="N96" s="46"/>
    </row>
    <row r="97" spans="1:14" ht="30" customHeight="1">
      <c r="A97" s="43">
        <v>81</v>
      </c>
      <c r="B97" s="43" t="str">
        <f t="shared" si="3"/>
        <v/>
      </c>
      <c r="C97" s="43" t="str">
        <f t="shared" si="4"/>
        <v>（５５）</v>
      </c>
      <c r="D97" s="43">
        <f t="shared" si="5"/>
        <v>81</v>
      </c>
      <c r="E97" s="49" t="s">
        <v>298</v>
      </c>
      <c r="F97" s="51" t="s">
        <v>908</v>
      </c>
      <c r="G97" s="50" t="s">
        <v>284</v>
      </c>
      <c r="H97" s="50" t="s">
        <v>283</v>
      </c>
      <c r="I97" s="50" t="s">
        <v>282</v>
      </c>
      <c r="J97" s="50" t="s">
        <v>281</v>
      </c>
      <c r="K97" s="46"/>
      <c r="L97" s="46"/>
      <c r="M97" s="46"/>
      <c r="N97" s="46"/>
    </row>
    <row r="98" spans="1:14" ht="30" customHeight="1">
      <c r="A98" s="43">
        <v>82</v>
      </c>
      <c r="B98" s="43" t="str">
        <f t="shared" si="3"/>
        <v/>
      </c>
      <c r="C98" s="43" t="str">
        <f t="shared" si="4"/>
        <v>（５６）</v>
      </c>
      <c r="D98" s="43">
        <f t="shared" si="5"/>
        <v>82</v>
      </c>
      <c r="E98" s="49" t="s">
        <v>296</v>
      </c>
      <c r="F98" s="51" t="s">
        <v>683</v>
      </c>
      <c r="G98" s="50" t="s">
        <v>284</v>
      </c>
      <c r="H98" s="50" t="s">
        <v>283</v>
      </c>
      <c r="I98" s="50" t="s">
        <v>282</v>
      </c>
      <c r="J98" s="50" t="s">
        <v>281</v>
      </c>
      <c r="K98" s="46"/>
      <c r="L98" s="46"/>
      <c r="M98" s="46"/>
      <c r="N98" s="46"/>
    </row>
    <row r="99" spans="1:14" ht="30" customHeight="1">
      <c r="A99" s="43">
        <v>83</v>
      </c>
      <c r="B99" s="43" t="str">
        <f t="shared" si="3"/>
        <v/>
      </c>
      <c r="C99" s="43" t="str">
        <f t="shared" si="4"/>
        <v>（５７）</v>
      </c>
      <c r="D99" s="43">
        <f t="shared" si="5"/>
        <v>83</v>
      </c>
      <c r="E99" s="49" t="s">
        <v>294</v>
      </c>
      <c r="F99" s="51" t="s">
        <v>907</v>
      </c>
      <c r="G99" s="50" t="s">
        <v>284</v>
      </c>
      <c r="H99" s="50" t="s">
        <v>283</v>
      </c>
      <c r="I99" s="50" t="s">
        <v>282</v>
      </c>
      <c r="J99" s="50" t="s">
        <v>281</v>
      </c>
      <c r="K99" s="46"/>
      <c r="L99" s="46"/>
      <c r="M99" s="46"/>
      <c r="N99" s="46"/>
    </row>
    <row r="100" spans="1:14" ht="30" customHeight="1">
      <c r="A100" s="43">
        <v>84</v>
      </c>
      <c r="B100" s="43" t="str">
        <f t="shared" si="3"/>
        <v/>
      </c>
      <c r="C100" s="43" t="str">
        <f t="shared" si="4"/>
        <v>（５８）</v>
      </c>
      <c r="D100" s="43">
        <f t="shared" si="5"/>
        <v>84</v>
      </c>
      <c r="E100" s="49" t="s">
        <v>292</v>
      </c>
      <c r="F100" s="51" t="s">
        <v>906</v>
      </c>
      <c r="G100" s="50" t="s">
        <v>284</v>
      </c>
      <c r="H100" s="50" t="s">
        <v>283</v>
      </c>
      <c r="I100" s="50" t="s">
        <v>282</v>
      </c>
      <c r="J100" s="50" t="s">
        <v>281</v>
      </c>
      <c r="K100" s="46"/>
      <c r="L100" s="46"/>
      <c r="M100" s="46"/>
      <c r="N100" s="46"/>
    </row>
    <row r="101" spans="1:14" ht="30" customHeight="1">
      <c r="A101" s="43">
        <v>85</v>
      </c>
      <c r="B101" s="43" t="str">
        <f t="shared" si="3"/>
        <v/>
      </c>
      <c r="C101" s="43" t="str">
        <f t="shared" si="4"/>
        <v>（５９）</v>
      </c>
      <c r="D101" s="43">
        <f t="shared" si="5"/>
        <v>85</v>
      </c>
      <c r="E101" s="49" t="s">
        <v>290</v>
      </c>
      <c r="F101" s="51" t="s">
        <v>680</v>
      </c>
      <c r="G101" s="50" t="s">
        <v>284</v>
      </c>
      <c r="H101" s="50" t="s">
        <v>283</v>
      </c>
      <c r="I101" s="50" t="s">
        <v>282</v>
      </c>
      <c r="J101" s="50" t="s">
        <v>281</v>
      </c>
      <c r="K101" s="46"/>
      <c r="L101" s="46"/>
      <c r="M101" s="46"/>
      <c r="N101" s="46"/>
    </row>
    <row r="102" spans="1:14" ht="30" customHeight="1">
      <c r="A102" s="43">
        <v>86</v>
      </c>
      <c r="B102" s="43" t="str">
        <f t="shared" si="3"/>
        <v/>
      </c>
      <c r="C102" s="43" t="str">
        <f t="shared" si="4"/>
        <v>（６０）</v>
      </c>
      <c r="D102" s="43">
        <f t="shared" si="5"/>
        <v>86</v>
      </c>
      <c r="E102" s="49" t="s">
        <v>288</v>
      </c>
      <c r="F102" s="51" t="s">
        <v>678</v>
      </c>
      <c r="G102" s="50" t="s">
        <v>284</v>
      </c>
      <c r="H102" s="50" t="s">
        <v>283</v>
      </c>
      <c r="I102" s="50" t="s">
        <v>282</v>
      </c>
      <c r="J102" s="50" t="s">
        <v>281</v>
      </c>
      <c r="K102" s="46"/>
      <c r="L102" s="46"/>
      <c r="M102" s="46"/>
      <c r="N102" s="46"/>
    </row>
    <row r="103" spans="1:14" ht="30" customHeight="1">
      <c r="A103" s="43">
        <v>87</v>
      </c>
      <c r="B103" s="43" t="str">
        <f t="shared" si="3"/>
        <v/>
      </c>
      <c r="C103" s="43" t="str">
        <f t="shared" si="4"/>
        <v>（６１）</v>
      </c>
      <c r="D103" s="43">
        <f t="shared" si="5"/>
        <v>87</v>
      </c>
      <c r="E103" s="49" t="s">
        <v>286</v>
      </c>
      <c r="F103" s="51" t="s">
        <v>677</v>
      </c>
      <c r="G103" s="50" t="s">
        <v>284</v>
      </c>
      <c r="H103" s="50" t="s">
        <v>283</v>
      </c>
      <c r="I103" s="50" t="s">
        <v>282</v>
      </c>
      <c r="J103" s="50" t="s">
        <v>281</v>
      </c>
      <c r="K103" s="46"/>
      <c r="L103" s="46"/>
      <c r="M103" s="46"/>
      <c r="N103" s="46"/>
    </row>
    <row r="104" spans="1:14" ht="30" customHeight="1">
      <c r="A104" s="43">
        <v>88</v>
      </c>
      <c r="B104" s="43" t="str">
        <f t="shared" si="3"/>
        <v/>
      </c>
      <c r="C104" s="43" t="str">
        <f t="shared" si="4"/>
        <v>（６２）</v>
      </c>
      <c r="D104" s="43">
        <f t="shared" si="5"/>
        <v>88</v>
      </c>
      <c r="E104" s="49" t="s">
        <v>582</v>
      </c>
      <c r="F104" s="51" t="s">
        <v>905</v>
      </c>
      <c r="G104" s="50" t="s">
        <v>284</v>
      </c>
      <c r="H104" s="50" t="s">
        <v>283</v>
      </c>
      <c r="I104" s="50" t="s">
        <v>282</v>
      </c>
      <c r="J104" s="50" t="s">
        <v>281</v>
      </c>
      <c r="K104" s="46"/>
      <c r="L104" s="46"/>
      <c r="M104" s="46"/>
      <c r="N104" s="46"/>
    </row>
    <row r="105" spans="1:14" ht="30" customHeight="1">
      <c r="B105" s="43" t="str">
        <f t="shared" si="3"/>
        <v/>
      </c>
      <c r="C105" s="43" t="str">
        <f t="shared" si="4"/>
        <v/>
      </c>
      <c r="D105" s="43" t="str">
        <f t="shared" si="5"/>
        <v/>
      </c>
      <c r="E105" s="304" t="s">
        <v>788</v>
      </c>
      <c r="F105" s="305"/>
      <c r="G105" s="305"/>
      <c r="H105" s="305"/>
      <c r="I105" s="305"/>
      <c r="J105" s="305"/>
      <c r="K105" s="305"/>
      <c r="L105" s="305"/>
      <c r="M105" s="305"/>
      <c r="N105" s="306"/>
    </row>
    <row r="106" spans="1:14" ht="30" customHeight="1">
      <c r="A106" s="43">
        <v>89</v>
      </c>
      <c r="B106" s="43" t="str">
        <f t="shared" si="3"/>
        <v/>
      </c>
      <c r="C106" s="43" t="str">
        <f t="shared" si="4"/>
        <v>（６３）</v>
      </c>
      <c r="D106" s="43">
        <f t="shared" si="5"/>
        <v>89</v>
      </c>
      <c r="E106" s="49" t="s">
        <v>579</v>
      </c>
      <c r="F106" s="48" t="s">
        <v>578</v>
      </c>
      <c r="G106" s="47" t="s">
        <v>577</v>
      </c>
      <c r="H106" s="46"/>
      <c r="I106" s="46"/>
      <c r="J106" s="46"/>
      <c r="K106" s="46"/>
      <c r="L106" s="46"/>
      <c r="M106" s="46"/>
      <c r="N106" s="46"/>
    </row>
  </sheetData>
  <mergeCells count="10">
    <mergeCell ref="G5:N5"/>
    <mergeCell ref="E5:E6"/>
    <mergeCell ref="F5:F6"/>
    <mergeCell ref="E39:N39"/>
    <mergeCell ref="E105:N105"/>
    <mergeCell ref="E61:N61"/>
    <mergeCell ref="E69:N69"/>
    <mergeCell ref="E78:N78"/>
    <mergeCell ref="E92:N92"/>
    <mergeCell ref="E53:N53"/>
  </mergeCells>
  <phoneticPr fontId="3"/>
  <pageMargins left="0.70866141732283472" right="0.70866141732283472" top="0.74803149606299213" bottom="0.74803149606299213" header="0.31496062992125984" footer="0.31496062992125984"/>
  <pageSetup paperSize="9" scale="51"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I115"/>
  <sheetViews>
    <sheetView zoomScaleNormal="100" workbookViewId="0"/>
  </sheetViews>
  <sheetFormatPr baseColWidth="10" defaultColWidth="9" defaultRowHeight="30" customHeight="1"/>
  <cols>
    <col min="1" max="4" width="9" style="43"/>
    <col min="5" max="5" width="9" style="44"/>
    <col min="6" max="6" width="70.6640625" style="44" customWidth="1"/>
    <col min="7" max="16384" width="9" style="43"/>
  </cols>
  <sheetData>
    <row r="1" spans="1:35" s="76" customFormat="1" ht="19">
      <c r="A1" s="81" t="s">
        <v>576</v>
      </c>
      <c r="B1" s="81"/>
      <c r="C1" s="81"/>
      <c r="D1" s="81"/>
      <c r="E1" s="79"/>
      <c r="F1" s="79"/>
      <c r="G1" s="78"/>
      <c r="H1" s="78"/>
      <c r="I1" s="78"/>
      <c r="J1" s="78"/>
      <c r="K1" s="77"/>
      <c r="L1" s="77"/>
      <c r="M1" s="77"/>
      <c r="N1" s="77"/>
    </row>
    <row r="2" spans="1:35" s="76" customFormat="1" ht="22">
      <c r="A2" s="80" t="s">
        <v>785</v>
      </c>
      <c r="B2" s="80"/>
      <c r="C2" s="80"/>
      <c r="D2" s="80"/>
      <c r="E2" s="79"/>
      <c r="F2" s="79"/>
      <c r="G2" s="78"/>
      <c r="H2" s="78"/>
      <c r="I2" s="78"/>
      <c r="J2" s="78"/>
      <c r="K2" s="77"/>
      <c r="L2" s="77"/>
      <c r="M2" s="77"/>
      <c r="N2" s="77"/>
    </row>
    <row r="3" spans="1:35" s="72" customFormat="1" ht="19">
      <c r="A3" s="74"/>
      <c r="B3" s="74"/>
      <c r="C3" s="74"/>
      <c r="D3" s="74"/>
      <c r="E3" s="75" t="s">
        <v>1006</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43" t="s">
        <v>570</v>
      </c>
    </row>
    <row r="6" spans="1:35" ht="30" customHeight="1">
      <c r="E6" s="315"/>
      <c r="F6" s="315"/>
      <c r="G6" s="69" t="s">
        <v>569</v>
      </c>
      <c r="H6" s="69" t="s">
        <v>568</v>
      </c>
      <c r="I6" s="69" t="s">
        <v>567</v>
      </c>
      <c r="J6" s="69" t="s">
        <v>566</v>
      </c>
      <c r="K6" s="69" t="s">
        <v>565</v>
      </c>
      <c r="L6" s="69" t="s">
        <v>564</v>
      </c>
      <c r="M6" s="69" t="s">
        <v>563</v>
      </c>
      <c r="N6" s="69" t="s">
        <v>562</v>
      </c>
    </row>
    <row r="7" spans="1:35" s="45" customFormat="1" ht="40" customHeight="1">
      <c r="E7" s="68" t="s">
        <v>783</v>
      </c>
      <c r="F7" s="67"/>
      <c r="G7" s="66"/>
      <c r="H7" s="66"/>
      <c r="I7" s="66"/>
      <c r="J7" s="66"/>
      <c r="K7" s="66"/>
      <c r="L7" s="66"/>
      <c r="M7" s="66"/>
      <c r="N7" s="65"/>
    </row>
    <row r="8" spans="1:35" ht="30" customHeight="1">
      <c r="B8" s="43" t="str">
        <f>IF(A8&lt;&gt;"",B7,IF(ISERROR(FIND("　",E8)),E8,""))</f>
        <v>（１）</v>
      </c>
      <c r="C8" s="43" t="str">
        <f>IF(A8&lt;&gt;"", B8&amp;E8, "")</f>
        <v/>
      </c>
      <c r="D8" s="43" t="str">
        <f>IF(A8=0,"",A8)</f>
        <v/>
      </c>
      <c r="E8" s="49" t="s">
        <v>782</v>
      </c>
      <c r="F8" s="60" t="s">
        <v>781</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ref="B9:B72" si="0">IF(A9&lt;&gt;"",B8,IF(ISERROR(FIND("　",E9)),E9,""))</f>
        <v>（１）</v>
      </c>
      <c r="C9" s="43" t="str">
        <f t="shared" ref="C9:C72" si="1">IF(A9&lt;&gt;"", B9&amp;E9, "")</f>
        <v>（１）ア</v>
      </c>
      <c r="D9" s="43">
        <f t="shared" ref="D9:D72" si="2">IF(A9=0,"",A9)</f>
        <v>1</v>
      </c>
      <c r="E9" s="64" t="s">
        <v>702</v>
      </c>
      <c r="F9" s="48" t="s">
        <v>1005</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700</v>
      </c>
      <c r="F10" s="48" t="s">
        <v>1004</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698</v>
      </c>
      <c r="F11" s="48" t="s">
        <v>556</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
      </c>
      <c r="C13" s="43" t="str">
        <f t="shared" si="1"/>
        <v/>
      </c>
      <c r="D13" s="43" t="str">
        <f t="shared" si="2"/>
        <v/>
      </c>
      <c r="E13" s="63" t="s">
        <v>777</v>
      </c>
      <c r="F13" s="62"/>
      <c r="G13" s="62"/>
      <c r="H13" s="62"/>
      <c r="I13" s="62"/>
      <c r="J13" s="62"/>
      <c r="K13" s="62"/>
      <c r="L13" s="62"/>
      <c r="M13" s="62"/>
      <c r="N13" s="61"/>
      <c r="P13" s="45"/>
      <c r="Q13" s="45"/>
      <c r="R13" s="45"/>
      <c r="S13" s="45"/>
      <c r="T13" s="45"/>
      <c r="U13" s="45"/>
      <c r="V13" s="45"/>
      <c r="W13" s="45"/>
      <c r="X13" s="45"/>
      <c r="Y13" s="45"/>
      <c r="Z13" s="45"/>
      <c r="AA13" s="45"/>
      <c r="AB13" s="45"/>
      <c r="AC13" s="45"/>
      <c r="AD13" s="45"/>
      <c r="AE13" s="45"/>
      <c r="AF13" s="45"/>
      <c r="AG13" s="45"/>
      <c r="AH13" s="45"/>
      <c r="AI13" s="45"/>
    </row>
    <row r="14" spans="1:35" ht="40" customHeight="1">
      <c r="B14" s="43" t="str">
        <f t="shared" si="0"/>
        <v>（２）</v>
      </c>
      <c r="C14" s="43" t="str">
        <f t="shared" si="1"/>
        <v/>
      </c>
      <c r="D14" s="43" t="str">
        <f t="shared" si="2"/>
        <v/>
      </c>
      <c r="E14" s="49" t="s">
        <v>776</v>
      </c>
      <c r="F14" s="87" t="s">
        <v>1003</v>
      </c>
      <c r="G14" s="46"/>
      <c r="H14" s="46"/>
      <c r="I14" s="46"/>
      <c r="J14" s="46"/>
      <c r="K14" s="46"/>
      <c r="L14" s="46"/>
      <c r="M14" s="46"/>
      <c r="N14" s="46"/>
      <c r="O14" s="43" t="s">
        <v>1002</v>
      </c>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（２）ア</v>
      </c>
      <c r="D15" s="43">
        <f t="shared" si="2"/>
        <v>5</v>
      </c>
      <c r="E15" s="49" t="s">
        <v>702</v>
      </c>
      <c r="F15" s="48" t="s">
        <v>774</v>
      </c>
      <c r="G15" s="50" t="s">
        <v>499</v>
      </c>
      <c r="H15" s="50" t="s">
        <v>498</v>
      </c>
      <c r="I15" s="50" t="s">
        <v>725</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（２）イ</v>
      </c>
      <c r="D16" s="43">
        <f t="shared" si="2"/>
        <v>6</v>
      </c>
      <c r="E16" s="49" t="s">
        <v>700</v>
      </c>
      <c r="F16" s="48" t="s">
        <v>859</v>
      </c>
      <c r="G16" s="50" t="s">
        <v>499</v>
      </c>
      <c r="H16" s="50" t="s">
        <v>498</v>
      </c>
      <c r="I16" s="50" t="s">
        <v>725</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（２）ウ</v>
      </c>
      <c r="D17" s="43">
        <f t="shared" si="2"/>
        <v>7</v>
      </c>
      <c r="E17" s="49" t="s">
        <v>698</v>
      </c>
      <c r="F17" s="48" t="s">
        <v>1001</v>
      </c>
      <c r="G17" s="50" t="s">
        <v>499</v>
      </c>
      <c r="H17" s="50" t="s">
        <v>498</v>
      </c>
      <c r="I17" s="50" t="s">
        <v>725</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（２）エ</v>
      </c>
      <c r="D18" s="43">
        <f t="shared" si="2"/>
        <v>8</v>
      </c>
      <c r="E18" s="49" t="s">
        <v>696</v>
      </c>
      <c r="F18" s="48" t="s">
        <v>540</v>
      </c>
      <c r="G18" s="50" t="s">
        <v>499</v>
      </c>
      <c r="H18" s="50" t="s">
        <v>498</v>
      </c>
      <c r="I18" s="50" t="s">
        <v>725</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（２）オ</v>
      </c>
      <c r="D19" s="43">
        <f t="shared" si="2"/>
        <v>9</v>
      </c>
      <c r="E19" s="49" t="s">
        <v>771</v>
      </c>
      <c r="F19" s="48" t="s">
        <v>969</v>
      </c>
      <c r="G19" s="50" t="s">
        <v>499</v>
      </c>
      <c r="H19" s="50" t="s">
        <v>498</v>
      </c>
      <c r="I19" s="50" t="s">
        <v>725</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（２）カ</v>
      </c>
      <c r="D20" s="43">
        <f t="shared" si="2"/>
        <v>10</v>
      </c>
      <c r="E20" s="49" t="s">
        <v>769</v>
      </c>
      <c r="F20" s="59" t="s">
        <v>857</v>
      </c>
      <c r="G20" s="50" t="s">
        <v>499</v>
      </c>
      <c r="H20" s="50" t="s">
        <v>498</v>
      </c>
      <c r="I20" s="50" t="s">
        <v>725</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（２）キ</v>
      </c>
      <c r="D21" s="43">
        <f t="shared" si="2"/>
        <v>11</v>
      </c>
      <c r="E21" s="49" t="s">
        <v>768</v>
      </c>
      <c r="F21" s="48" t="s">
        <v>767</v>
      </c>
      <c r="G21" s="50" t="s">
        <v>499</v>
      </c>
      <c r="H21" s="50" t="s">
        <v>498</v>
      </c>
      <c r="I21" s="50" t="s">
        <v>725</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（２）ク</v>
      </c>
      <c r="D22" s="43">
        <f t="shared" si="2"/>
        <v>12</v>
      </c>
      <c r="E22" s="49" t="s">
        <v>766</v>
      </c>
      <c r="F22" s="48" t="s">
        <v>765</v>
      </c>
      <c r="G22" s="50" t="s">
        <v>499</v>
      </c>
      <c r="H22" s="50" t="s">
        <v>498</v>
      </c>
      <c r="I22" s="50" t="s">
        <v>725</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（２）ケ</v>
      </c>
      <c r="D23" s="43">
        <f t="shared" si="2"/>
        <v>13</v>
      </c>
      <c r="E23" s="49" t="s">
        <v>764</v>
      </c>
      <c r="F23" s="48" t="s">
        <v>530</v>
      </c>
      <c r="G23" s="50" t="s">
        <v>499</v>
      </c>
      <c r="H23" s="50" t="s">
        <v>498</v>
      </c>
      <c r="I23" s="50" t="s">
        <v>725</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（２）コ</v>
      </c>
      <c r="D24" s="43">
        <f t="shared" si="2"/>
        <v>14</v>
      </c>
      <c r="E24" s="49" t="s">
        <v>763</v>
      </c>
      <c r="F24" s="48" t="s">
        <v>762</v>
      </c>
      <c r="G24" s="50" t="s">
        <v>499</v>
      </c>
      <c r="H24" s="50" t="s">
        <v>498</v>
      </c>
      <c r="I24" s="50" t="s">
        <v>725</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（２）サ</v>
      </c>
      <c r="D25" s="43">
        <f t="shared" si="2"/>
        <v>15</v>
      </c>
      <c r="E25" s="49" t="s">
        <v>761</v>
      </c>
      <c r="F25" s="48" t="s">
        <v>760</v>
      </c>
      <c r="G25" s="50" t="s">
        <v>499</v>
      </c>
      <c r="H25" s="50" t="s">
        <v>498</v>
      </c>
      <c r="I25" s="50" t="s">
        <v>725</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（２）シ</v>
      </c>
      <c r="D26" s="43">
        <f t="shared" si="2"/>
        <v>16</v>
      </c>
      <c r="E26" s="49" t="s">
        <v>759</v>
      </c>
      <c r="F26" s="48" t="s">
        <v>758</v>
      </c>
      <c r="G26" s="50" t="s">
        <v>499</v>
      </c>
      <c r="H26" s="50" t="s">
        <v>498</v>
      </c>
      <c r="I26" s="50" t="s">
        <v>725</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（２）ス</v>
      </c>
      <c r="D27" s="43">
        <f t="shared" si="2"/>
        <v>17</v>
      </c>
      <c r="E27" s="49" t="s">
        <v>757</v>
      </c>
      <c r="F27" s="48" t="s">
        <v>522</v>
      </c>
      <c r="G27" s="50" t="s">
        <v>499</v>
      </c>
      <c r="H27" s="50" t="s">
        <v>498</v>
      </c>
      <c r="I27" s="50" t="s">
        <v>725</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（２）セ</v>
      </c>
      <c r="D28" s="43">
        <f t="shared" si="2"/>
        <v>18</v>
      </c>
      <c r="E28" s="49" t="s">
        <v>756</v>
      </c>
      <c r="F28" s="48" t="s">
        <v>520</v>
      </c>
      <c r="G28" s="50" t="s">
        <v>499</v>
      </c>
      <c r="H28" s="50" t="s">
        <v>498</v>
      </c>
      <c r="I28" s="50" t="s">
        <v>725</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（２）ソ</v>
      </c>
      <c r="D29" s="43">
        <f t="shared" si="2"/>
        <v>19</v>
      </c>
      <c r="E29" s="49" t="s">
        <v>755</v>
      </c>
      <c r="F29" s="48" t="s">
        <v>754</v>
      </c>
      <c r="G29" s="50" t="s">
        <v>499</v>
      </c>
      <c r="H29" s="50" t="s">
        <v>498</v>
      </c>
      <c r="I29" s="50" t="s">
        <v>725</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（２）タ</v>
      </c>
      <c r="D30" s="43">
        <f t="shared" si="2"/>
        <v>20</v>
      </c>
      <c r="E30" s="49" t="s">
        <v>753</v>
      </c>
      <c r="F30" s="48" t="s">
        <v>516</v>
      </c>
      <c r="G30" s="50" t="s">
        <v>499</v>
      </c>
      <c r="H30" s="50" t="s">
        <v>498</v>
      </c>
      <c r="I30" s="50" t="s">
        <v>725</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（２）チ</v>
      </c>
      <c r="D31" s="43">
        <f t="shared" si="2"/>
        <v>21</v>
      </c>
      <c r="E31" s="49" t="s">
        <v>752</v>
      </c>
      <c r="F31" s="48" t="s">
        <v>850</v>
      </c>
      <c r="G31" s="50" t="s">
        <v>499</v>
      </c>
      <c r="H31" s="50" t="s">
        <v>498</v>
      </c>
      <c r="I31" s="50" t="s">
        <v>725</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（２）ツ</v>
      </c>
      <c r="D32" s="43">
        <f t="shared" si="2"/>
        <v>22</v>
      </c>
      <c r="E32" s="49" t="s">
        <v>750</v>
      </c>
      <c r="F32" s="48" t="s">
        <v>849</v>
      </c>
      <c r="G32" s="50" t="s">
        <v>499</v>
      </c>
      <c r="H32" s="50" t="s">
        <v>498</v>
      </c>
      <c r="I32" s="50" t="s">
        <v>725</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（２）テ</v>
      </c>
      <c r="D33" s="43">
        <f t="shared" si="2"/>
        <v>23</v>
      </c>
      <c r="E33" s="49" t="s">
        <v>748</v>
      </c>
      <c r="F33" s="48" t="s">
        <v>747</v>
      </c>
      <c r="G33" s="50" t="s">
        <v>499</v>
      </c>
      <c r="H33" s="50" t="s">
        <v>498</v>
      </c>
      <c r="I33" s="50" t="s">
        <v>725</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（２）ト</v>
      </c>
      <c r="D34" s="43">
        <f t="shared" si="2"/>
        <v>24</v>
      </c>
      <c r="E34" s="49" t="s">
        <v>746</v>
      </c>
      <c r="F34" s="48" t="s">
        <v>745</v>
      </c>
      <c r="G34" s="50" t="s">
        <v>499</v>
      </c>
      <c r="H34" s="50" t="s">
        <v>498</v>
      </c>
      <c r="I34" s="50" t="s">
        <v>725</v>
      </c>
      <c r="J34" s="50" t="s">
        <v>496</v>
      </c>
      <c r="K34" s="50" t="s">
        <v>495</v>
      </c>
      <c r="L34" s="58"/>
      <c r="M34" s="46"/>
      <c r="N34" s="46"/>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（２）ナ</v>
      </c>
      <c r="D35" s="43">
        <f t="shared" si="2"/>
        <v>25</v>
      </c>
      <c r="E35" s="49" t="s">
        <v>744</v>
      </c>
      <c r="F35" s="48" t="s">
        <v>1000</v>
      </c>
      <c r="G35" s="50" t="s">
        <v>499</v>
      </c>
      <c r="H35" s="50" t="s">
        <v>498</v>
      </c>
      <c r="I35" s="50" t="s">
        <v>725</v>
      </c>
      <c r="J35" s="50" t="s">
        <v>496</v>
      </c>
      <c r="K35" s="50" t="s">
        <v>495</v>
      </c>
      <c r="L35" s="58"/>
      <c r="M35" s="46"/>
      <c r="N35" s="46"/>
      <c r="O35" s="43" t="s">
        <v>998</v>
      </c>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（２）ニ</v>
      </c>
      <c r="D36" s="43">
        <f t="shared" si="2"/>
        <v>26</v>
      </c>
      <c r="E36" s="49" t="s">
        <v>742</v>
      </c>
      <c r="F36" s="48" t="s">
        <v>999</v>
      </c>
      <c r="G36" s="50" t="s">
        <v>499</v>
      </c>
      <c r="H36" s="50" t="s">
        <v>498</v>
      </c>
      <c r="I36" s="50" t="s">
        <v>725</v>
      </c>
      <c r="J36" s="50" t="s">
        <v>496</v>
      </c>
      <c r="K36" s="50" t="s">
        <v>495</v>
      </c>
      <c r="L36" s="58"/>
      <c r="M36" s="46"/>
      <c r="N36" s="46"/>
      <c r="O36" s="43" t="s">
        <v>998</v>
      </c>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（２）ヌ</v>
      </c>
      <c r="D37" s="43">
        <f t="shared" si="2"/>
        <v>27</v>
      </c>
      <c r="E37" s="49" t="s">
        <v>740</v>
      </c>
      <c r="F37" s="48" t="s">
        <v>739</v>
      </c>
      <c r="G37" s="50" t="s">
        <v>499</v>
      </c>
      <c r="H37" s="50" t="s">
        <v>498</v>
      </c>
      <c r="I37" s="50" t="s">
        <v>725</v>
      </c>
      <c r="J37" s="50" t="s">
        <v>496</v>
      </c>
      <c r="K37" s="50" t="s">
        <v>495</v>
      </c>
      <c r="L37" s="58"/>
      <c r="M37" s="46"/>
      <c r="N37" s="46"/>
      <c r="O37" s="43" t="s">
        <v>998</v>
      </c>
      <c r="P37" s="45"/>
      <c r="Q37" s="45"/>
      <c r="R37" s="45"/>
      <c r="S37" s="45"/>
      <c r="T37" s="45"/>
      <c r="U37" s="45"/>
      <c r="V37" s="45"/>
      <c r="W37" s="45"/>
      <c r="X37" s="45"/>
      <c r="Y37" s="45"/>
      <c r="Z37" s="45"/>
      <c r="AA37" s="45"/>
      <c r="AB37" s="45"/>
      <c r="AC37" s="45"/>
      <c r="AD37" s="45"/>
      <c r="AE37" s="45"/>
      <c r="AF37" s="45"/>
      <c r="AG37" s="45"/>
      <c r="AH37" s="45"/>
      <c r="AI37" s="45"/>
    </row>
    <row r="38" spans="1:35" ht="30" customHeight="1">
      <c r="A38" s="43">
        <v>28</v>
      </c>
      <c r="B38" s="43" t="str">
        <f t="shared" si="0"/>
        <v>（２）</v>
      </c>
      <c r="C38" s="43" t="str">
        <f t="shared" si="1"/>
        <v>（２）ネ</v>
      </c>
      <c r="D38" s="43">
        <f t="shared" si="2"/>
        <v>28</v>
      </c>
      <c r="E38" s="49" t="s">
        <v>738</v>
      </c>
      <c r="F38" s="48" t="s">
        <v>737</v>
      </c>
      <c r="G38" s="50" t="s">
        <v>499</v>
      </c>
      <c r="H38" s="50" t="s">
        <v>498</v>
      </c>
      <c r="I38" s="50" t="s">
        <v>725</v>
      </c>
      <c r="J38" s="50" t="s">
        <v>496</v>
      </c>
      <c r="K38" s="50" t="s">
        <v>495</v>
      </c>
      <c r="L38" s="58"/>
      <c r="M38" s="46"/>
      <c r="N38" s="46"/>
      <c r="O38" s="43" t="s">
        <v>998</v>
      </c>
      <c r="P38" s="45"/>
      <c r="Q38" s="45"/>
      <c r="R38" s="45"/>
      <c r="S38" s="45"/>
      <c r="T38" s="45"/>
      <c r="U38" s="45"/>
      <c r="V38" s="45"/>
      <c r="W38" s="45"/>
      <c r="X38" s="45"/>
      <c r="Y38" s="45"/>
      <c r="Z38" s="45"/>
      <c r="AA38" s="45"/>
      <c r="AB38" s="45"/>
      <c r="AC38" s="45"/>
      <c r="AD38" s="45"/>
      <c r="AE38" s="45"/>
      <c r="AF38" s="45"/>
      <c r="AG38" s="45"/>
      <c r="AH38" s="45"/>
      <c r="AI38" s="45"/>
    </row>
    <row r="39" spans="1:35" ht="30" customHeight="1">
      <c r="B39" s="43" t="str">
        <f t="shared" si="0"/>
        <v/>
      </c>
      <c r="C39" s="43" t="str">
        <f t="shared" si="1"/>
        <v/>
      </c>
      <c r="D39" s="43" t="str">
        <f t="shared" si="2"/>
        <v/>
      </c>
      <c r="E39" s="307" t="s">
        <v>846</v>
      </c>
      <c r="F39" s="317"/>
      <c r="G39" s="317"/>
      <c r="H39" s="317"/>
      <c r="I39" s="317"/>
      <c r="J39" s="317"/>
      <c r="K39" s="317"/>
      <c r="L39" s="317"/>
      <c r="M39" s="317"/>
      <c r="N39" s="318"/>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si="0"/>
        <v/>
      </c>
      <c r="C40" s="43" t="str">
        <f t="shared" si="1"/>
        <v>（３）</v>
      </c>
      <c r="D40" s="43">
        <f t="shared" si="2"/>
        <v>29</v>
      </c>
      <c r="E40" s="49" t="s">
        <v>735</v>
      </c>
      <c r="F40" s="48" t="s">
        <v>997</v>
      </c>
      <c r="G40" s="50" t="s">
        <v>838</v>
      </c>
      <c r="H40" s="50" t="s">
        <v>724</v>
      </c>
      <c r="I40" s="50" t="s">
        <v>834</v>
      </c>
      <c r="J40" s="50" t="s">
        <v>726</v>
      </c>
      <c r="K40" s="50" t="s">
        <v>833</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0"/>
        <v/>
      </c>
      <c r="C41" s="43" t="str">
        <f t="shared" si="1"/>
        <v>（４）</v>
      </c>
      <c r="D41" s="43">
        <f t="shared" si="2"/>
        <v>30</v>
      </c>
      <c r="E41" s="49" t="s">
        <v>491</v>
      </c>
      <c r="F41" s="48" t="s">
        <v>844</v>
      </c>
      <c r="G41" s="50" t="s">
        <v>838</v>
      </c>
      <c r="H41" s="50" t="s">
        <v>724</v>
      </c>
      <c r="I41" s="50" t="s">
        <v>834</v>
      </c>
      <c r="J41" s="50" t="s">
        <v>726</v>
      </c>
      <c r="K41" s="50" t="s">
        <v>833</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0"/>
        <v/>
      </c>
      <c r="C42" s="43" t="str">
        <f t="shared" si="1"/>
        <v>（５）</v>
      </c>
      <c r="D42" s="43">
        <f t="shared" si="2"/>
        <v>31</v>
      </c>
      <c r="E42" s="49" t="s">
        <v>489</v>
      </c>
      <c r="F42" s="48" t="s">
        <v>996</v>
      </c>
      <c r="G42" s="50" t="s">
        <v>838</v>
      </c>
      <c r="H42" s="50" t="s">
        <v>724</v>
      </c>
      <c r="I42" s="50" t="s">
        <v>834</v>
      </c>
      <c r="J42" s="50" t="s">
        <v>726</v>
      </c>
      <c r="K42" s="50" t="s">
        <v>833</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0"/>
        <v/>
      </c>
      <c r="C43" s="43" t="str">
        <f t="shared" si="1"/>
        <v>（６）</v>
      </c>
      <c r="D43" s="43">
        <f t="shared" si="2"/>
        <v>32</v>
      </c>
      <c r="E43" s="49" t="s">
        <v>487</v>
      </c>
      <c r="F43" s="48" t="s">
        <v>995</v>
      </c>
      <c r="G43" s="50" t="s">
        <v>838</v>
      </c>
      <c r="H43" s="50" t="s">
        <v>724</v>
      </c>
      <c r="I43" s="50" t="s">
        <v>834</v>
      </c>
      <c r="J43" s="50" t="s">
        <v>726</v>
      </c>
      <c r="K43" s="50" t="s">
        <v>833</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0"/>
        <v/>
      </c>
      <c r="C44" s="43" t="str">
        <f t="shared" si="1"/>
        <v>（７）</v>
      </c>
      <c r="D44" s="43">
        <f t="shared" si="2"/>
        <v>33</v>
      </c>
      <c r="E44" s="49" t="s">
        <v>485</v>
      </c>
      <c r="F44" s="48" t="s">
        <v>841</v>
      </c>
      <c r="G44" s="50" t="s">
        <v>838</v>
      </c>
      <c r="H44" s="50" t="s">
        <v>724</v>
      </c>
      <c r="I44" s="50" t="s">
        <v>834</v>
      </c>
      <c r="J44" s="50" t="s">
        <v>726</v>
      </c>
      <c r="K44" s="50" t="s">
        <v>833</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0"/>
        <v/>
      </c>
      <c r="C45" s="43" t="str">
        <f t="shared" si="1"/>
        <v>（８）</v>
      </c>
      <c r="D45" s="43">
        <f t="shared" si="2"/>
        <v>34</v>
      </c>
      <c r="E45" s="49" t="s">
        <v>483</v>
      </c>
      <c r="F45" s="48" t="s">
        <v>840</v>
      </c>
      <c r="G45" s="50" t="s">
        <v>838</v>
      </c>
      <c r="H45" s="50" t="s">
        <v>724</v>
      </c>
      <c r="I45" s="50" t="s">
        <v>834</v>
      </c>
      <c r="J45" s="50" t="s">
        <v>726</v>
      </c>
      <c r="K45" s="50" t="s">
        <v>833</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0"/>
        <v/>
      </c>
      <c r="C46" s="43" t="str">
        <f t="shared" si="1"/>
        <v>（９）</v>
      </c>
      <c r="D46" s="43">
        <f t="shared" si="2"/>
        <v>35</v>
      </c>
      <c r="E46" s="49" t="s">
        <v>481</v>
      </c>
      <c r="F46" s="48" t="s">
        <v>839</v>
      </c>
      <c r="G46" s="50" t="s">
        <v>838</v>
      </c>
      <c r="H46" s="50" t="s">
        <v>724</v>
      </c>
      <c r="I46" s="50" t="s">
        <v>834</v>
      </c>
      <c r="J46" s="50" t="s">
        <v>726</v>
      </c>
      <c r="K46" s="50" t="s">
        <v>833</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A47" s="43">
        <v>36</v>
      </c>
      <c r="B47" s="43" t="str">
        <f t="shared" si="0"/>
        <v/>
      </c>
      <c r="C47" s="43" t="str">
        <f t="shared" si="1"/>
        <v>（１０）</v>
      </c>
      <c r="D47" s="43">
        <f t="shared" si="2"/>
        <v>36</v>
      </c>
      <c r="E47" s="49" t="s">
        <v>479</v>
      </c>
      <c r="F47" s="48" t="s">
        <v>994</v>
      </c>
      <c r="G47" s="50" t="s">
        <v>838</v>
      </c>
      <c r="H47" s="50" t="s">
        <v>724</v>
      </c>
      <c r="I47" s="50" t="s">
        <v>834</v>
      </c>
      <c r="J47" s="50" t="s">
        <v>726</v>
      </c>
      <c r="K47" s="50" t="s">
        <v>833</v>
      </c>
      <c r="L47" s="46"/>
      <c r="M47" s="46"/>
      <c r="N47" s="46"/>
      <c r="P47" s="45"/>
      <c r="Q47" s="45"/>
      <c r="R47" s="45"/>
      <c r="S47" s="45"/>
      <c r="T47" s="45"/>
      <c r="U47" s="45"/>
      <c r="V47" s="45"/>
      <c r="W47" s="45"/>
      <c r="X47" s="45"/>
      <c r="Y47" s="45"/>
      <c r="Z47" s="45"/>
      <c r="AA47" s="45"/>
      <c r="AB47" s="45"/>
      <c r="AC47" s="45"/>
      <c r="AD47" s="45"/>
      <c r="AE47" s="45"/>
      <c r="AF47" s="45"/>
      <c r="AG47" s="45"/>
      <c r="AH47" s="45"/>
      <c r="AI47" s="45"/>
    </row>
    <row r="48" spans="1:35" ht="30" customHeight="1">
      <c r="B48" s="43" t="str">
        <f t="shared" si="0"/>
        <v/>
      </c>
      <c r="C48" s="43" t="str">
        <f t="shared" si="1"/>
        <v/>
      </c>
      <c r="D48" s="43" t="str">
        <f t="shared" si="2"/>
        <v/>
      </c>
      <c r="E48" s="307" t="s">
        <v>722</v>
      </c>
      <c r="F48" s="317"/>
      <c r="G48" s="317"/>
      <c r="H48" s="317"/>
      <c r="I48" s="317"/>
      <c r="J48" s="317"/>
      <c r="K48" s="317"/>
      <c r="L48" s="317"/>
      <c r="M48" s="317"/>
      <c r="N48" s="318"/>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37</v>
      </c>
      <c r="B49" s="43" t="str">
        <f t="shared" si="0"/>
        <v/>
      </c>
      <c r="C49" s="43" t="str">
        <f t="shared" si="1"/>
        <v>（１１）</v>
      </c>
      <c r="D49" s="43">
        <f t="shared" si="2"/>
        <v>37</v>
      </c>
      <c r="E49" s="49" t="s">
        <v>477</v>
      </c>
      <c r="F49" s="48" t="s">
        <v>993</v>
      </c>
      <c r="G49" s="50" t="s">
        <v>948</v>
      </c>
      <c r="H49" s="50" t="s">
        <v>636</v>
      </c>
      <c r="I49" s="50" t="s">
        <v>947</v>
      </c>
      <c r="J49" s="50" t="s">
        <v>946</v>
      </c>
      <c r="K49" s="46"/>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38</v>
      </c>
      <c r="B50" s="43" t="str">
        <f t="shared" si="0"/>
        <v/>
      </c>
      <c r="C50" s="43" t="str">
        <f t="shared" si="1"/>
        <v>（１２）</v>
      </c>
      <c r="D50" s="43">
        <f t="shared" si="2"/>
        <v>38</v>
      </c>
      <c r="E50" s="49" t="s">
        <v>475</v>
      </c>
      <c r="F50" s="48" t="s">
        <v>992</v>
      </c>
      <c r="G50" s="50" t="s">
        <v>375</v>
      </c>
      <c r="H50" s="50" t="s">
        <v>374</v>
      </c>
      <c r="I50" s="50" t="s">
        <v>462</v>
      </c>
      <c r="J50" s="50" t="s">
        <v>461</v>
      </c>
      <c r="K50" s="46"/>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39</v>
      </c>
      <c r="B51" s="43" t="str">
        <f t="shared" si="0"/>
        <v/>
      </c>
      <c r="C51" s="43" t="str">
        <f t="shared" si="1"/>
        <v>（１３）</v>
      </c>
      <c r="D51" s="43">
        <f t="shared" si="2"/>
        <v>39</v>
      </c>
      <c r="E51" s="49" t="s">
        <v>473</v>
      </c>
      <c r="F51" s="48" t="s">
        <v>719</v>
      </c>
      <c r="G51" s="50" t="s">
        <v>943</v>
      </c>
      <c r="H51" s="50" t="s">
        <v>942</v>
      </c>
      <c r="I51" s="50" t="s">
        <v>941</v>
      </c>
      <c r="J51" s="50" t="s">
        <v>940</v>
      </c>
      <c r="K51" s="46"/>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40</v>
      </c>
      <c r="B52" s="43" t="str">
        <f t="shared" si="0"/>
        <v/>
      </c>
      <c r="C52" s="43" t="str">
        <f t="shared" si="1"/>
        <v>（１４）</v>
      </c>
      <c r="D52" s="43">
        <f t="shared" si="2"/>
        <v>40</v>
      </c>
      <c r="E52" s="49" t="s">
        <v>471</v>
      </c>
      <c r="F52" s="48" t="s">
        <v>718</v>
      </c>
      <c r="G52" s="50" t="s">
        <v>943</v>
      </c>
      <c r="H52" s="50" t="s">
        <v>942</v>
      </c>
      <c r="I52" s="50" t="s">
        <v>941</v>
      </c>
      <c r="J52" s="50" t="s">
        <v>940</v>
      </c>
      <c r="K52" s="46"/>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A53" s="43">
        <v>41</v>
      </c>
      <c r="B53" s="43" t="str">
        <f t="shared" si="0"/>
        <v/>
      </c>
      <c r="C53" s="43" t="str">
        <f t="shared" si="1"/>
        <v>（１５）</v>
      </c>
      <c r="D53" s="43">
        <f t="shared" si="2"/>
        <v>41</v>
      </c>
      <c r="E53" s="49" t="s">
        <v>715</v>
      </c>
      <c r="F53" s="48" t="s">
        <v>714</v>
      </c>
      <c r="G53" s="50" t="s">
        <v>450</v>
      </c>
      <c r="H53" s="50" t="s">
        <v>449</v>
      </c>
      <c r="I53" s="50" t="s">
        <v>448</v>
      </c>
      <c r="J53" s="50" t="s">
        <v>447</v>
      </c>
      <c r="K53" s="46"/>
      <c r="L53" s="46"/>
      <c r="M53" s="46"/>
      <c r="N53" s="46"/>
      <c r="P53" s="45"/>
      <c r="Q53" s="45"/>
      <c r="R53" s="45"/>
      <c r="S53" s="45"/>
      <c r="T53" s="45"/>
      <c r="U53" s="45"/>
      <c r="V53" s="45"/>
      <c r="W53" s="45"/>
      <c r="X53" s="45"/>
      <c r="Y53" s="45"/>
      <c r="Z53" s="45"/>
      <c r="AA53" s="45"/>
      <c r="AB53" s="45"/>
      <c r="AC53" s="45"/>
      <c r="AD53" s="45"/>
      <c r="AE53" s="45"/>
      <c r="AF53" s="45"/>
      <c r="AG53" s="45"/>
      <c r="AH53" s="45"/>
      <c r="AI53" s="45"/>
    </row>
    <row r="54" spans="1:35" ht="30" customHeight="1">
      <c r="A54" s="43">
        <v>42</v>
      </c>
      <c r="B54" s="43" t="str">
        <f t="shared" si="0"/>
        <v/>
      </c>
      <c r="C54" s="43" t="str">
        <f t="shared" si="1"/>
        <v>（１６）</v>
      </c>
      <c r="D54" s="43">
        <f t="shared" si="2"/>
        <v>42</v>
      </c>
      <c r="E54" s="49" t="s">
        <v>713</v>
      </c>
      <c r="F54" s="54" t="s">
        <v>712</v>
      </c>
      <c r="G54" s="50" t="s">
        <v>442</v>
      </c>
      <c r="H54" s="50" t="s">
        <v>357</v>
      </c>
      <c r="I54" s="50" t="s">
        <v>441</v>
      </c>
      <c r="J54" s="46"/>
      <c r="K54" s="46"/>
      <c r="L54" s="46"/>
      <c r="M54" s="46"/>
      <c r="N54" s="46"/>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43</v>
      </c>
      <c r="B55" s="43" t="str">
        <f t="shared" si="0"/>
        <v/>
      </c>
      <c r="C55" s="43" t="str">
        <f t="shared" si="1"/>
        <v>（１７）</v>
      </c>
      <c r="D55" s="43">
        <f t="shared" si="2"/>
        <v>43</v>
      </c>
      <c r="E55" s="49" t="s">
        <v>460</v>
      </c>
      <c r="F55" s="54" t="s">
        <v>991</v>
      </c>
      <c r="G55" s="50" t="s">
        <v>442</v>
      </c>
      <c r="H55" s="50" t="s">
        <v>357</v>
      </c>
      <c r="I55" s="50" t="s">
        <v>441</v>
      </c>
      <c r="J55" s="46"/>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45">
      <c r="B56" s="43" t="str">
        <f t="shared" si="0"/>
        <v>（１８）</v>
      </c>
      <c r="C56" s="43" t="str">
        <f t="shared" si="1"/>
        <v/>
      </c>
      <c r="D56" s="43" t="str">
        <f t="shared" si="2"/>
        <v/>
      </c>
      <c r="E56" s="49" t="s">
        <v>710</v>
      </c>
      <c r="F56" s="90" t="s">
        <v>990</v>
      </c>
      <c r="G56" s="83"/>
      <c r="H56" s="83"/>
      <c r="I56" s="83"/>
      <c r="J56" s="83"/>
      <c r="K56" s="83"/>
      <c r="L56" s="83"/>
      <c r="M56" s="83"/>
      <c r="N56" s="82"/>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44</v>
      </c>
      <c r="B57" s="43" t="str">
        <f t="shared" si="0"/>
        <v>（１８）</v>
      </c>
      <c r="C57" s="43" t="str">
        <f t="shared" si="1"/>
        <v>（１８）ア</v>
      </c>
      <c r="D57" s="43">
        <f t="shared" si="2"/>
        <v>44</v>
      </c>
      <c r="E57" s="49" t="s">
        <v>702</v>
      </c>
      <c r="F57" s="90" t="s">
        <v>708</v>
      </c>
      <c r="G57" s="50" t="s">
        <v>986</v>
      </c>
      <c r="H57" s="50" t="s">
        <v>985</v>
      </c>
      <c r="I57" s="50" t="s">
        <v>984</v>
      </c>
      <c r="J57" s="50" t="s">
        <v>983</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45</v>
      </c>
      <c r="B58" s="43" t="str">
        <f t="shared" si="0"/>
        <v>（１８）</v>
      </c>
      <c r="C58" s="43" t="str">
        <f t="shared" si="1"/>
        <v>（１８）イ</v>
      </c>
      <c r="D58" s="43">
        <f t="shared" si="2"/>
        <v>45</v>
      </c>
      <c r="E58" s="49" t="s">
        <v>700</v>
      </c>
      <c r="F58" s="90" t="s">
        <v>989</v>
      </c>
      <c r="G58" s="50" t="s">
        <v>986</v>
      </c>
      <c r="H58" s="50" t="s">
        <v>985</v>
      </c>
      <c r="I58" s="50" t="s">
        <v>984</v>
      </c>
      <c r="J58" s="50" t="s">
        <v>983</v>
      </c>
      <c r="K58" s="46"/>
      <c r="L58" s="46"/>
      <c r="M58" s="46"/>
      <c r="N58" s="46"/>
      <c r="P58" s="45"/>
      <c r="Q58" s="45"/>
      <c r="R58" s="45"/>
      <c r="S58" s="45"/>
      <c r="T58" s="45"/>
      <c r="U58" s="45"/>
      <c r="V58" s="45"/>
      <c r="W58" s="45"/>
      <c r="X58" s="45"/>
      <c r="Y58" s="45"/>
      <c r="Z58" s="45"/>
      <c r="AA58" s="45"/>
      <c r="AB58" s="45"/>
      <c r="AC58" s="45"/>
      <c r="AD58" s="45"/>
      <c r="AE58" s="45"/>
      <c r="AF58" s="45"/>
      <c r="AG58" s="45"/>
      <c r="AH58" s="45"/>
      <c r="AI58" s="45"/>
    </row>
    <row r="59" spans="1:35" ht="30" customHeight="1">
      <c r="A59" s="43">
        <v>46</v>
      </c>
      <c r="B59" s="43" t="str">
        <f t="shared" si="0"/>
        <v>（１８）</v>
      </c>
      <c r="C59" s="43" t="str">
        <f t="shared" si="1"/>
        <v>（１８）ウ</v>
      </c>
      <c r="D59" s="43">
        <f t="shared" si="2"/>
        <v>46</v>
      </c>
      <c r="E59" s="49" t="s">
        <v>698</v>
      </c>
      <c r="F59" s="90" t="s">
        <v>706</v>
      </c>
      <c r="G59" s="50" t="s">
        <v>986</v>
      </c>
      <c r="H59" s="50" t="s">
        <v>985</v>
      </c>
      <c r="I59" s="50" t="s">
        <v>984</v>
      </c>
      <c r="J59" s="50" t="s">
        <v>983</v>
      </c>
      <c r="K59" s="46"/>
      <c r="L59" s="46"/>
      <c r="M59" s="46"/>
      <c r="N59" s="46"/>
      <c r="P59" s="45"/>
      <c r="Q59" s="45"/>
      <c r="R59" s="45"/>
      <c r="S59" s="45"/>
      <c r="T59" s="45"/>
      <c r="U59" s="45"/>
      <c r="V59" s="45"/>
      <c r="W59" s="45"/>
      <c r="X59" s="45"/>
      <c r="Y59" s="45"/>
      <c r="Z59" s="45"/>
      <c r="AA59" s="45"/>
      <c r="AB59" s="45"/>
      <c r="AC59" s="45"/>
      <c r="AD59" s="45"/>
      <c r="AE59" s="45"/>
      <c r="AF59" s="45"/>
      <c r="AG59" s="45"/>
      <c r="AH59" s="45"/>
      <c r="AI59" s="45"/>
    </row>
    <row r="60" spans="1:35" ht="30" customHeight="1">
      <c r="A60" s="43">
        <v>47</v>
      </c>
      <c r="B60" s="43" t="str">
        <f t="shared" si="0"/>
        <v>（１８）</v>
      </c>
      <c r="C60" s="43" t="str">
        <f t="shared" si="1"/>
        <v>（１８）エ</v>
      </c>
      <c r="D60" s="43">
        <f t="shared" si="2"/>
        <v>47</v>
      </c>
      <c r="E60" s="49" t="s">
        <v>696</v>
      </c>
      <c r="F60" s="90" t="s">
        <v>988</v>
      </c>
      <c r="G60" s="50" t="s">
        <v>986</v>
      </c>
      <c r="H60" s="50" t="s">
        <v>985</v>
      </c>
      <c r="I60" s="50" t="s">
        <v>984</v>
      </c>
      <c r="J60" s="50" t="s">
        <v>983</v>
      </c>
      <c r="K60" s="46"/>
      <c r="L60" s="46"/>
      <c r="M60" s="46"/>
      <c r="N60" s="46"/>
      <c r="P60" s="45"/>
      <c r="Q60" s="45"/>
      <c r="R60" s="45"/>
      <c r="S60" s="45"/>
      <c r="T60" s="45"/>
      <c r="U60" s="45"/>
      <c r="V60" s="45"/>
      <c r="W60" s="45"/>
      <c r="X60" s="45"/>
      <c r="Y60" s="45"/>
      <c r="Z60" s="45"/>
      <c r="AA60" s="45"/>
      <c r="AB60" s="45"/>
      <c r="AC60" s="45"/>
      <c r="AD60" s="45"/>
      <c r="AE60" s="45"/>
      <c r="AF60" s="45"/>
      <c r="AG60" s="45"/>
      <c r="AH60" s="45"/>
      <c r="AI60" s="45"/>
    </row>
    <row r="61" spans="1:35" ht="45">
      <c r="B61" s="43" t="str">
        <f t="shared" si="0"/>
        <v>（１９）</v>
      </c>
      <c r="C61" s="43" t="str">
        <f t="shared" si="1"/>
        <v/>
      </c>
      <c r="D61" s="43" t="str">
        <f t="shared" si="2"/>
        <v/>
      </c>
      <c r="E61" s="49" t="s">
        <v>704</v>
      </c>
      <c r="F61" s="86" t="s">
        <v>703</v>
      </c>
      <c r="G61" s="83"/>
      <c r="H61" s="83"/>
      <c r="I61" s="83"/>
      <c r="J61" s="83"/>
      <c r="K61" s="83"/>
      <c r="L61" s="83"/>
      <c r="M61" s="83"/>
      <c r="N61" s="82"/>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48</v>
      </c>
      <c r="B62" s="43" t="str">
        <f t="shared" si="0"/>
        <v>（１９）</v>
      </c>
      <c r="C62" s="43" t="str">
        <f t="shared" si="1"/>
        <v>（１９）ア</v>
      </c>
      <c r="D62" s="43">
        <f t="shared" si="2"/>
        <v>48</v>
      </c>
      <c r="E62" s="49" t="s">
        <v>702</v>
      </c>
      <c r="F62" s="90" t="s">
        <v>701</v>
      </c>
      <c r="G62" s="50" t="s">
        <v>986</v>
      </c>
      <c r="H62" s="50" t="s">
        <v>985</v>
      </c>
      <c r="I62" s="50" t="s">
        <v>984</v>
      </c>
      <c r="J62" s="50" t="s">
        <v>983</v>
      </c>
      <c r="K62" s="46"/>
      <c r="L62" s="46"/>
      <c r="M62" s="46"/>
      <c r="N62" s="46"/>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49</v>
      </c>
      <c r="B63" s="43" t="str">
        <f t="shared" si="0"/>
        <v>（１９）</v>
      </c>
      <c r="C63" s="43" t="str">
        <f t="shared" si="1"/>
        <v>（１９）イ</v>
      </c>
      <c r="D63" s="43">
        <f t="shared" si="2"/>
        <v>49</v>
      </c>
      <c r="E63" s="49" t="s">
        <v>700</v>
      </c>
      <c r="F63" s="90" t="s">
        <v>699</v>
      </c>
      <c r="G63" s="50" t="s">
        <v>986</v>
      </c>
      <c r="H63" s="50" t="s">
        <v>985</v>
      </c>
      <c r="I63" s="50" t="s">
        <v>984</v>
      </c>
      <c r="J63" s="50" t="s">
        <v>983</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A64" s="43">
        <v>50</v>
      </c>
      <c r="B64" s="43" t="str">
        <f t="shared" si="0"/>
        <v>（１９）</v>
      </c>
      <c r="C64" s="43" t="str">
        <f t="shared" si="1"/>
        <v>（１９）ウ</v>
      </c>
      <c r="D64" s="43">
        <f t="shared" si="2"/>
        <v>50</v>
      </c>
      <c r="E64" s="49" t="s">
        <v>698</v>
      </c>
      <c r="F64" s="90" t="s">
        <v>697</v>
      </c>
      <c r="G64" s="50" t="s">
        <v>986</v>
      </c>
      <c r="H64" s="50" t="s">
        <v>985</v>
      </c>
      <c r="I64" s="50" t="s">
        <v>984</v>
      </c>
      <c r="J64" s="50" t="s">
        <v>983</v>
      </c>
      <c r="K64" s="46"/>
      <c r="L64" s="46"/>
      <c r="M64" s="46"/>
      <c r="N64" s="46"/>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51</v>
      </c>
      <c r="B65" s="43" t="str">
        <f t="shared" si="0"/>
        <v>（１９）</v>
      </c>
      <c r="C65" s="43" t="str">
        <f t="shared" si="1"/>
        <v>（１９）エ</v>
      </c>
      <c r="D65" s="43">
        <f t="shared" si="2"/>
        <v>51</v>
      </c>
      <c r="E65" s="49" t="s">
        <v>696</v>
      </c>
      <c r="F65" s="90" t="s">
        <v>987</v>
      </c>
      <c r="G65" s="50" t="s">
        <v>986</v>
      </c>
      <c r="H65" s="50" t="s">
        <v>985</v>
      </c>
      <c r="I65" s="50" t="s">
        <v>984</v>
      </c>
      <c r="J65" s="50" t="s">
        <v>983</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B66" s="43" t="str">
        <f t="shared" si="0"/>
        <v/>
      </c>
      <c r="C66" s="43" t="str">
        <f t="shared" si="1"/>
        <v/>
      </c>
      <c r="D66" s="43" t="str">
        <f t="shared" si="2"/>
        <v/>
      </c>
      <c r="E66" s="310" t="s">
        <v>828</v>
      </c>
      <c r="F66" s="311"/>
      <c r="G66" s="311"/>
      <c r="H66" s="311"/>
      <c r="I66" s="311"/>
      <c r="J66" s="311"/>
      <c r="K66" s="311"/>
      <c r="L66" s="311"/>
      <c r="M66" s="311"/>
      <c r="N66" s="312"/>
      <c r="P66" s="45"/>
      <c r="Q66" s="45"/>
      <c r="R66" s="45"/>
      <c r="S66" s="45"/>
      <c r="T66" s="45"/>
      <c r="U66" s="45"/>
      <c r="V66" s="45"/>
      <c r="W66" s="45"/>
      <c r="X66" s="45"/>
      <c r="Y66" s="45"/>
      <c r="Z66" s="45"/>
      <c r="AA66" s="45"/>
      <c r="AB66" s="45"/>
      <c r="AC66" s="45"/>
      <c r="AD66" s="45"/>
      <c r="AE66" s="45"/>
      <c r="AF66" s="45"/>
      <c r="AG66" s="45"/>
      <c r="AH66" s="45"/>
      <c r="AI66" s="45"/>
    </row>
    <row r="67" spans="1:35" ht="30" customHeight="1">
      <c r="A67" s="43">
        <v>52</v>
      </c>
      <c r="B67" s="43" t="str">
        <f t="shared" si="0"/>
        <v/>
      </c>
      <c r="C67" s="43" t="str">
        <f t="shared" si="1"/>
        <v>（２０）</v>
      </c>
      <c r="D67" s="43">
        <f t="shared" si="2"/>
        <v>52</v>
      </c>
      <c r="E67" s="49" t="s">
        <v>691</v>
      </c>
      <c r="F67" s="51" t="s">
        <v>690</v>
      </c>
      <c r="G67" s="50" t="s">
        <v>284</v>
      </c>
      <c r="H67" s="50" t="s">
        <v>283</v>
      </c>
      <c r="I67" s="50" t="s">
        <v>282</v>
      </c>
      <c r="J67" s="50" t="s">
        <v>281</v>
      </c>
      <c r="K67" s="46"/>
      <c r="L67" s="46"/>
      <c r="M67" s="46"/>
      <c r="N67" s="46"/>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53</v>
      </c>
      <c r="B68" s="43" t="str">
        <f t="shared" si="0"/>
        <v/>
      </c>
      <c r="C68" s="43" t="str">
        <f t="shared" si="1"/>
        <v>（２１）</v>
      </c>
      <c r="D68" s="43">
        <f t="shared" si="2"/>
        <v>53</v>
      </c>
      <c r="E68" s="49" t="s">
        <v>444</v>
      </c>
      <c r="F68" s="51" t="s">
        <v>689</v>
      </c>
      <c r="G68" s="50" t="s">
        <v>284</v>
      </c>
      <c r="H68" s="50" t="s">
        <v>283</v>
      </c>
      <c r="I68" s="50" t="s">
        <v>282</v>
      </c>
      <c r="J68" s="50" t="s">
        <v>281</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A69" s="43">
        <v>54</v>
      </c>
      <c r="B69" s="43" t="str">
        <f t="shared" si="0"/>
        <v/>
      </c>
      <c r="C69" s="43" t="str">
        <f t="shared" si="1"/>
        <v>（２２）</v>
      </c>
      <c r="D69" s="43">
        <f t="shared" si="2"/>
        <v>54</v>
      </c>
      <c r="E69" s="49" t="s">
        <v>688</v>
      </c>
      <c r="F69" s="51" t="s">
        <v>303</v>
      </c>
      <c r="G69" s="50" t="s">
        <v>284</v>
      </c>
      <c r="H69" s="50" t="s">
        <v>283</v>
      </c>
      <c r="I69" s="50" t="s">
        <v>282</v>
      </c>
      <c r="J69" s="50" t="s">
        <v>281</v>
      </c>
      <c r="K69" s="46"/>
      <c r="L69" s="46"/>
      <c r="M69" s="46"/>
      <c r="N69" s="46"/>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55</v>
      </c>
      <c r="B70" s="43" t="str">
        <f t="shared" si="0"/>
        <v/>
      </c>
      <c r="C70" s="43" t="str">
        <f t="shared" si="1"/>
        <v>（２３）</v>
      </c>
      <c r="D70" s="43">
        <f t="shared" si="2"/>
        <v>55</v>
      </c>
      <c r="E70" s="49" t="s">
        <v>686</v>
      </c>
      <c r="F70" s="51" t="s">
        <v>685</v>
      </c>
      <c r="G70" s="50" t="s">
        <v>284</v>
      </c>
      <c r="H70" s="50" t="s">
        <v>283</v>
      </c>
      <c r="I70" s="50" t="s">
        <v>282</v>
      </c>
      <c r="J70" s="50" t="s">
        <v>281</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56</v>
      </c>
      <c r="B71" s="43" t="str">
        <f t="shared" si="0"/>
        <v/>
      </c>
      <c r="C71" s="43" t="str">
        <f t="shared" si="1"/>
        <v>（２４）</v>
      </c>
      <c r="D71" s="43">
        <f t="shared" si="2"/>
        <v>56</v>
      </c>
      <c r="E71" s="49" t="s">
        <v>427</v>
      </c>
      <c r="F71" s="51" t="s">
        <v>684</v>
      </c>
      <c r="G71" s="50" t="s">
        <v>284</v>
      </c>
      <c r="H71" s="50" t="s">
        <v>283</v>
      </c>
      <c r="I71" s="50" t="s">
        <v>282</v>
      </c>
      <c r="J71" s="50" t="s">
        <v>281</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A72" s="43">
        <v>57</v>
      </c>
      <c r="B72" s="43" t="str">
        <f t="shared" si="0"/>
        <v/>
      </c>
      <c r="C72" s="43" t="str">
        <f t="shared" si="1"/>
        <v>（２５）</v>
      </c>
      <c r="D72" s="43">
        <f t="shared" si="2"/>
        <v>57</v>
      </c>
      <c r="E72" s="49" t="s">
        <v>421</v>
      </c>
      <c r="F72" s="51" t="s">
        <v>683</v>
      </c>
      <c r="G72" s="50" t="s">
        <v>284</v>
      </c>
      <c r="H72" s="50" t="s">
        <v>283</v>
      </c>
      <c r="I72" s="50" t="s">
        <v>282</v>
      </c>
      <c r="J72" s="50" t="s">
        <v>281</v>
      </c>
      <c r="K72" s="46"/>
      <c r="L72" s="46"/>
      <c r="M72" s="46"/>
      <c r="N72" s="46"/>
      <c r="P72" s="45"/>
      <c r="Q72" s="45"/>
      <c r="R72" s="45"/>
      <c r="S72" s="45"/>
      <c r="T72" s="45"/>
      <c r="U72" s="45"/>
      <c r="V72" s="45"/>
      <c r="W72" s="45"/>
      <c r="X72" s="45"/>
      <c r="Y72" s="45"/>
      <c r="Z72" s="45"/>
      <c r="AA72" s="45"/>
      <c r="AB72" s="45"/>
      <c r="AC72" s="45"/>
      <c r="AD72" s="45"/>
      <c r="AE72" s="45"/>
      <c r="AF72" s="45"/>
      <c r="AG72" s="45"/>
      <c r="AH72" s="45"/>
      <c r="AI72" s="45"/>
    </row>
    <row r="73" spans="1:35" ht="30" customHeight="1">
      <c r="A73" s="43">
        <v>58</v>
      </c>
      <c r="B73" s="43" t="str">
        <f t="shared" ref="B73:B115" si="3">IF(A73&lt;&gt;"",B72,IF(ISERROR(FIND("　",E73)),E73,""))</f>
        <v/>
      </c>
      <c r="C73" s="43" t="str">
        <f t="shared" ref="C73:C115" si="4">IF(A73&lt;&gt;"", B73&amp;E73, "")</f>
        <v>（２６）</v>
      </c>
      <c r="D73" s="43">
        <f t="shared" ref="D73:D115" si="5">IF(A73=0,"",A73)</f>
        <v>58</v>
      </c>
      <c r="E73" s="49" t="s">
        <v>419</v>
      </c>
      <c r="F73" s="51" t="s">
        <v>682</v>
      </c>
      <c r="G73" s="50" t="s">
        <v>284</v>
      </c>
      <c r="H73" s="50" t="s">
        <v>283</v>
      </c>
      <c r="I73" s="50" t="s">
        <v>282</v>
      </c>
      <c r="J73" s="50" t="s">
        <v>281</v>
      </c>
      <c r="K73" s="46"/>
      <c r="L73" s="46"/>
      <c r="M73" s="46"/>
      <c r="N73" s="46"/>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59</v>
      </c>
      <c r="B74" s="43" t="str">
        <f t="shared" si="3"/>
        <v/>
      </c>
      <c r="C74" s="43" t="str">
        <f t="shared" si="4"/>
        <v>（２７）</v>
      </c>
      <c r="D74" s="43">
        <f t="shared" si="5"/>
        <v>59</v>
      </c>
      <c r="E74" s="49" t="s">
        <v>413</v>
      </c>
      <c r="F74" s="51" t="s">
        <v>681</v>
      </c>
      <c r="G74" s="50" t="s">
        <v>284</v>
      </c>
      <c r="H74" s="50" t="s">
        <v>283</v>
      </c>
      <c r="I74" s="50" t="s">
        <v>282</v>
      </c>
      <c r="J74" s="50" t="s">
        <v>281</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0" customHeight="1">
      <c r="A75" s="43">
        <v>60</v>
      </c>
      <c r="B75" s="43" t="str">
        <f t="shared" si="3"/>
        <v/>
      </c>
      <c r="C75" s="43" t="str">
        <f t="shared" si="4"/>
        <v>（２８）</v>
      </c>
      <c r="D75" s="43">
        <f t="shared" si="5"/>
        <v>60</v>
      </c>
      <c r="E75" s="49" t="s">
        <v>407</v>
      </c>
      <c r="F75" s="51" t="s">
        <v>680</v>
      </c>
      <c r="G75" s="50" t="s">
        <v>284</v>
      </c>
      <c r="H75" s="50" t="s">
        <v>283</v>
      </c>
      <c r="I75" s="50" t="s">
        <v>282</v>
      </c>
      <c r="J75" s="50" t="s">
        <v>281</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0" customHeight="1">
      <c r="A76" s="43">
        <v>61</v>
      </c>
      <c r="B76" s="43" t="str">
        <f t="shared" si="3"/>
        <v/>
      </c>
      <c r="C76" s="43" t="str">
        <f t="shared" si="4"/>
        <v>（２９）</v>
      </c>
      <c r="D76" s="43">
        <f t="shared" si="5"/>
        <v>61</v>
      </c>
      <c r="E76" s="49" t="s">
        <v>679</v>
      </c>
      <c r="F76" s="51" t="s">
        <v>678</v>
      </c>
      <c r="G76" s="50" t="s">
        <v>284</v>
      </c>
      <c r="H76" s="50" t="s">
        <v>283</v>
      </c>
      <c r="I76" s="50" t="s">
        <v>282</v>
      </c>
      <c r="J76" s="50" t="s">
        <v>281</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0" customHeight="1">
      <c r="A77" s="43">
        <v>62</v>
      </c>
      <c r="B77" s="43" t="str">
        <f t="shared" si="3"/>
        <v/>
      </c>
      <c r="C77" s="43" t="str">
        <f t="shared" si="4"/>
        <v>（３０）</v>
      </c>
      <c r="D77" s="43">
        <f t="shared" si="5"/>
        <v>62</v>
      </c>
      <c r="E77" s="49" t="s">
        <v>398</v>
      </c>
      <c r="F77" s="51" t="s">
        <v>677</v>
      </c>
      <c r="G77" s="50" t="s">
        <v>284</v>
      </c>
      <c r="H77" s="50" t="s">
        <v>283</v>
      </c>
      <c r="I77" s="50" t="s">
        <v>282</v>
      </c>
      <c r="J77" s="50" t="s">
        <v>281</v>
      </c>
      <c r="K77" s="46"/>
      <c r="L77" s="46"/>
      <c r="M77" s="46"/>
      <c r="N77" s="46"/>
      <c r="P77" s="45"/>
      <c r="Q77" s="45"/>
      <c r="R77" s="45"/>
      <c r="S77" s="45"/>
      <c r="T77" s="45"/>
      <c r="U77" s="45"/>
      <c r="V77" s="45"/>
      <c r="W77" s="45"/>
      <c r="X77" s="45"/>
      <c r="Y77" s="45"/>
      <c r="Z77" s="45"/>
      <c r="AA77" s="45"/>
      <c r="AB77" s="45"/>
      <c r="AC77" s="45"/>
      <c r="AD77" s="45"/>
      <c r="AE77" s="45"/>
      <c r="AF77" s="45"/>
      <c r="AG77" s="45"/>
      <c r="AH77" s="45"/>
      <c r="AI77" s="45"/>
    </row>
    <row r="78" spans="1:35" ht="30" customHeight="1">
      <c r="A78" s="43">
        <v>63</v>
      </c>
      <c r="B78" s="43" t="str">
        <f t="shared" si="3"/>
        <v/>
      </c>
      <c r="C78" s="43" t="str">
        <f t="shared" si="4"/>
        <v>（３１）</v>
      </c>
      <c r="D78" s="43">
        <f t="shared" si="5"/>
        <v>63</v>
      </c>
      <c r="E78" s="49" t="s">
        <v>396</v>
      </c>
      <c r="F78" s="51" t="s">
        <v>676</v>
      </c>
      <c r="G78" s="50" t="s">
        <v>284</v>
      </c>
      <c r="H78" s="50" t="s">
        <v>283</v>
      </c>
      <c r="I78" s="50" t="s">
        <v>282</v>
      </c>
      <c r="J78" s="50" t="s">
        <v>281</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0" customHeight="1">
      <c r="B79" s="43" t="str">
        <f t="shared" si="3"/>
        <v/>
      </c>
      <c r="C79" s="43" t="str">
        <f t="shared" si="4"/>
        <v/>
      </c>
      <c r="D79" s="43" t="str">
        <f t="shared" si="5"/>
        <v/>
      </c>
      <c r="E79" s="307" t="s">
        <v>982</v>
      </c>
      <c r="F79" s="308"/>
      <c r="G79" s="308"/>
      <c r="H79" s="308"/>
      <c r="I79" s="308"/>
      <c r="J79" s="308"/>
      <c r="K79" s="308"/>
      <c r="L79" s="308"/>
      <c r="M79" s="308"/>
      <c r="N79" s="309"/>
      <c r="P79" s="45"/>
      <c r="Q79" s="45"/>
      <c r="R79" s="45"/>
      <c r="S79" s="45"/>
      <c r="T79" s="45"/>
      <c r="U79" s="45"/>
      <c r="V79" s="45"/>
      <c r="W79" s="45"/>
      <c r="X79" s="45"/>
      <c r="Y79" s="45"/>
      <c r="Z79" s="45"/>
      <c r="AA79" s="45"/>
      <c r="AB79" s="45"/>
      <c r="AC79" s="45"/>
      <c r="AD79" s="45"/>
      <c r="AE79" s="45"/>
      <c r="AF79" s="45"/>
      <c r="AG79" s="45"/>
      <c r="AH79" s="45"/>
      <c r="AI79" s="45"/>
    </row>
    <row r="80" spans="1:35" ht="30" customHeight="1">
      <c r="A80" s="43">
        <v>64</v>
      </c>
      <c r="B80" s="43" t="str">
        <f t="shared" si="3"/>
        <v/>
      </c>
      <c r="C80" s="43" t="str">
        <f t="shared" si="4"/>
        <v>（３２）</v>
      </c>
      <c r="D80" s="43">
        <f t="shared" si="5"/>
        <v>64</v>
      </c>
      <c r="E80" s="49" t="s">
        <v>672</v>
      </c>
      <c r="F80" s="48" t="s">
        <v>438</v>
      </c>
      <c r="G80" s="50" t="s">
        <v>437</v>
      </c>
      <c r="H80" s="50" t="s">
        <v>436</v>
      </c>
      <c r="I80" s="50" t="s">
        <v>435</v>
      </c>
      <c r="J80" s="50" t="s">
        <v>434</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0" customHeight="1">
      <c r="A81" s="43">
        <v>65</v>
      </c>
      <c r="B81" s="43" t="str">
        <f t="shared" si="3"/>
        <v/>
      </c>
      <c r="C81" s="43" t="str">
        <f t="shared" si="4"/>
        <v>（３３）</v>
      </c>
      <c r="D81" s="43">
        <f t="shared" si="5"/>
        <v>65</v>
      </c>
      <c r="E81" s="49" t="s">
        <v>392</v>
      </c>
      <c r="F81" s="48" t="s">
        <v>937</v>
      </c>
      <c r="G81" s="50" t="s">
        <v>666</v>
      </c>
      <c r="H81" s="50" t="s">
        <v>665</v>
      </c>
      <c r="I81" s="50" t="s">
        <v>664</v>
      </c>
      <c r="J81" s="50" t="s">
        <v>936</v>
      </c>
      <c r="K81" s="46"/>
      <c r="L81" s="46"/>
      <c r="M81" s="46"/>
      <c r="N81" s="46"/>
      <c r="P81" s="45"/>
      <c r="Q81" s="45"/>
      <c r="R81" s="45"/>
      <c r="S81" s="45"/>
      <c r="T81" s="45"/>
      <c r="U81" s="45"/>
      <c r="V81" s="45"/>
      <c r="W81" s="45"/>
      <c r="X81" s="45"/>
      <c r="Y81" s="45"/>
      <c r="Z81" s="45"/>
      <c r="AA81" s="45"/>
      <c r="AB81" s="45"/>
      <c r="AC81" s="45"/>
      <c r="AD81" s="45"/>
      <c r="AE81" s="45"/>
      <c r="AF81" s="45"/>
      <c r="AG81" s="45"/>
      <c r="AH81" s="45"/>
      <c r="AI81" s="45"/>
    </row>
    <row r="82" spans="1:35" ht="30" customHeight="1">
      <c r="A82" s="43">
        <v>66</v>
      </c>
      <c r="B82" s="43" t="str">
        <f t="shared" si="3"/>
        <v/>
      </c>
      <c r="C82" s="43" t="str">
        <f t="shared" si="4"/>
        <v>（３４）</v>
      </c>
      <c r="D82" s="43">
        <f t="shared" si="5"/>
        <v>66</v>
      </c>
      <c r="E82" s="49" t="s">
        <v>390</v>
      </c>
      <c r="F82" s="57" t="s">
        <v>662</v>
      </c>
      <c r="G82" s="50" t="s">
        <v>425</v>
      </c>
      <c r="H82" s="50" t="s">
        <v>424</v>
      </c>
      <c r="I82" s="50" t="s">
        <v>423</v>
      </c>
      <c r="J82" s="50" t="s">
        <v>631</v>
      </c>
      <c r="K82" s="46"/>
      <c r="L82" s="46"/>
      <c r="M82" s="46"/>
      <c r="N82" s="46"/>
      <c r="P82" s="45"/>
      <c r="Q82" s="45"/>
      <c r="R82" s="45"/>
      <c r="S82" s="45"/>
      <c r="T82" s="45"/>
      <c r="U82" s="45"/>
      <c r="V82" s="45"/>
      <c r="W82" s="45"/>
      <c r="X82" s="45"/>
      <c r="Y82" s="45"/>
      <c r="Z82" s="45"/>
      <c r="AA82" s="45"/>
      <c r="AB82" s="45"/>
      <c r="AC82" s="45"/>
      <c r="AD82" s="45"/>
      <c r="AE82" s="45"/>
      <c r="AF82" s="45"/>
      <c r="AG82" s="45"/>
      <c r="AH82" s="45"/>
      <c r="AI82" s="45"/>
    </row>
    <row r="83" spans="1:35" ht="30" customHeight="1">
      <c r="A83" s="43">
        <v>67</v>
      </c>
      <c r="B83" s="43" t="str">
        <f t="shared" si="3"/>
        <v/>
      </c>
      <c r="C83" s="43" t="str">
        <f t="shared" si="4"/>
        <v>（３５）</v>
      </c>
      <c r="D83" s="43">
        <f t="shared" si="5"/>
        <v>67</v>
      </c>
      <c r="E83" s="49" t="s">
        <v>388</v>
      </c>
      <c r="F83" s="48" t="s">
        <v>660</v>
      </c>
      <c r="G83" s="50" t="s">
        <v>655</v>
      </c>
      <c r="H83" s="50" t="s">
        <v>934</v>
      </c>
      <c r="I83" s="50" t="s">
        <v>933</v>
      </c>
      <c r="J83" s="50" t="s">
        <v>932</v>
      </c>
      <c r="K83" s="46"/>
      <c r="L83" s="46"/>
      <c r="M83" s="46"/>
      <c r="N83" s="46"/>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68</v>
      </c>
      <c r="B84" s="43" t="str">
        <f t="shared" si="3"/>
        <v/>
      </c>
      <c r="C84" s="43" t="str">
        <f t="shared" si="4"/>
        <v>（３６）</v>
      </c>
      <c r="D84" s="43">
        <f t="shared" si="5"/>
        <v>68</v>
      </c>
      <c r="E84" s="49" t="s">
        <v>386</v>
      </c>
      <c r="F84" s="48" t="s">
        <v>659</v>
      </c>
      <c r="G84" s="50" t="s">
        <v>417</v>
      </c>
      <c r="H84" s="50" t="s">
        <v>416</v>
      </c>
      <c r="I84" s="50" t="s">
        <v>415</v>
      </c>
      <c r="J84" s="50" t="s">
        <v>414</v>
      </c>
      <c r="K84" s="46"/>
      <c r="L84" s="46"/>
      <c r="M84" s="46"/>
      <c r="N84" s="46"/>
      <c r="P84" s="45"/>
      <c r="Q84" s="45"/>
      <c r="R84" s="45"/>
      <c r="S84" s="45"/>
      <c r="T84" s="45"/>
      <c r="U84" s="45"/>
      <c r="V84" s="45"/>
      <c r="W84" s="45"/>
      <c r="X84" s="45"/>
      <c r="Y84" s="45"/>
      <c r="Z84" s="45"/>
      <c r="AA84" s="45"/>
      <c r="AB84" s="45"/>
      <c r="AC84" s="45"/>
      <c r="AD84" s="45"/>
      <c r="AE84" s="45"/>
      <c r="AF84" s="45"/>
      <c r="AG84" s="45"/>
      <c r="AH84" s="45"/>
      <c r="AI84" s="45"/>
    </row>
    <row r="85" spans="1:35" ht="30" customHeight="1">
      <c r="A85" s="43">
        <v>69</v>
      </c>
      <c r="B85" s="43" t="str">
        <f t="shared" si="3"/>
        <v/>
      </c>
      <c r="C85" s="43" t="str">
        <f t="shared" si="4"/>
        <v>（３７）</v>
      </c>
      <c r="D85" s="43">
        <f t="shared" si="5"/>
        <v>69</v>
      </c>
      <c r="E85" s="49" t="s">
        <v>657</v>
      </c>
      <c r="F85" s="48" t="s">
        <v>656</v>
      </c>
      <c r="G85" s="50" t="s">
        <v>655</v>
      </c>
      <c r="H85" s="50" t="s">
        <v>654</v>
      </c>
      <c r="I85" s="50" t="s">
        <v>653</v>
      </c>
      <c r="J85" s="50" t="s">
        <v>652</v>
      </c>
      <c r="K85" s="46"/>
      <c r="L85" s="46"/>
      <c r="M85" s="46"/>
      <c r="N85" s="46"/>
      <c r="P85" s="45"/>
      <c r="Q85" s="45"/>
      <c r="R85" s="45"/>
      <c r="S85" s="45"/>
      <c r="T85" s="45"/>
      <c r="U85" s="45"/>
      <c r="V85" s="45"/>
      <c r="W85" s="45"/>
      <c r="X85" s="45"/>
      <c r="Y85" s="45"/>
      <c r="Z85" s="45"/>
      <c r="AA85" s="45"/>
      <c r="AB85" s="45"/>
      <c r="AC85" s="45"/>
      <c r="AD85" s="45"/>
      <c r="AE85" s="45"/>
      <c r="AF85" s="45"/>
      <c r="AG85" s="45"/>
      <c r="AH85" s="45"/>
      <c r="AI85" s="45"/>
    </row>
    <row r="86" spans="1:35" ht="30" customHeight="1">
      <c r="A86" s="43">
        <v>70</v>
      </c>
      <c r="B86" s="43" t="str">
        <f t="shared" si="3"/>
        <v/>
      </c>
      <c r="C86" s="43" t="str">
        <f t="shared" si="4"/>
        <v>（３８）</v>
      </c>
      <c r="D86" s="43">
        <f t="shared" si="5"/>
        <v>70</v>
      </c>
      <c r="E86" s="49" t="s">
        <v>377</v>
      </c>
      <c r="F86" s="48" t="s">
        <v>650</v>
      </c>
      <c r="G86" s="50" t="s">
        <v>405</v>
      </c>
      <c r="H86" s="50" t="s">
        <v>404</v>
      </c>
      <c r="I86" s="50" t="s">
        <v>403</v>
      </c>
      <c r="J86" s="50" t="s">
        <v>402</v>
      </c>
      <c r="K86" s="46"/>
      <c r="L86" s="46"/>
      <c r="M86" s="46"/>
      <c r="N86" s="46"/>
      <c r="P86" s="45"/>
      <c r="Q86" s="45"/>
      <c r="R86" s="45"/>
      <c r="S86" s="45"/>
      <c r="T86" s="45"/>
      <c r="U86" s="45"/>
      <c r="V86" s="45"/>
      <c r="W86" s="45"/>
      <c r="X86" s="45"/>
      <c r="Y86" s="45"/>
      <c r="Z86" s="45"/>
      <c r="AA86" s="45"/>
      <c r="AB86" s="45"/>
      <c r="AC86" s="45"/>
      <c r="AD86" s="45"/>
      <c r="AE86" s="45"/>
      <c r="AF86" s="45"/>
      <c r="AG86" s="45"/>
      <c r="AH86" s="45"/>
      <c r="AI86" s="45"/>
    </row>
    <row r="87" spans="1:35" ht="30" customHeight="1">
      <c r="B87" s="43" t="str">
        <f t="shared" si="3"/>
        <v/>
      </c>
      <c r="C87" s="43" t="str">
        <f t="shared" si="4"/>
        <v/>
      </c>
      <c r="D87" s="43" t="str">
        <f t="shared" si="5"/>
        <v/>
      </c>
      <c r="E87" s="307" t="s">
        <v>981</v>
      </c>
      <c r="F87" s="308"/>
      <c r="G87" s="308"/>
      <c r="H87" s="308"/>
      <c r="I87" s="308"/>
      <c r="J87" s="308"/>
      <c r="K87" s="308"/>
      <c r="L87" s="308"/>
      <c r="M87" s="308"/>
      <c r="N87" s="309"/>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71</v>
      </c>
      <c r="B88" s="43" t="str">
        <f t="shared" si="3"/>
        <v/>
      </c>
      <c r="C88" s="43" t="str">
        <f t="shared" si="4"/>
        <v>（３９）</v>
      </c>
      <c r="D88" s="43">
        <f t="shared" si="5"/>
        <v>71</v>
      </c>
      <c r="E88" s="49" t="s">
        <v>371</v>
      </c>
      <c r="F88" s="48" t="s">
        <v>882</v>
      </c>
      <c r="G88" s="50" t="s">
        <v>384</v>
      </c>
      <c r="H88" s="50" t="s">
        <v>383</v>
      </c>
      <c r="I88" s="50" t="s">
        <v>382</v>
      </c>
      <c r="J88" s="50" t="s">
        <v>381</v>
      </c>
      <c r="K88" s="46"/>
      <c r="L88" s="46"/>
      <c r="M88" s="46"/>
      <c r="N88" s="46"/>
      <c r="O88" s="43" t="s">
        <v>661</v>
      </c>
      <c r="P88" s="45"/>
      <c r="Q88" s="45"/>
      <c r="R88" s="45"/>
      <c r="S88" s="45"/>
      <c r="T88" s="45"/>
      <c r="U88" s="45"/>
      <c r="V88" s="45"/>
      <c r="W88" s="45"/>
      <c r="X88" s="45"/>
      <c r="Y88" s="45"/>
      <c r="Z88" s="45"/>
      <c r="AA88" s="45"/>
      <c r="AB88" s="45"/>
      <c r="AC88" s="45"/>
      <c r="AD88" s="45"/>
      <c r="AE88" s="45"/>
      <c r="AF88" s="45"/>
      <c r="AG88" s="45"/>
      <c r="AH88" s="45"/>
      <c r="AI88" s="45"/>
    </row>
    <row r="89" spans="1:35" ht="30" customHeight="1">
      <c r="A89" s="43">
        <v>72</v>
      </c>
      <c r="B89" s="43" t="str">
        <f t="shared" si="3"/>
        <v/>
      </c>
      <c r="C89" s="43" t="str">
        <f t="shared" si="4"/>
        <v>（４０）</v>
      </c>
      <c r="D89" s="43">
        <f t="shared" si="5"/>
        <v>72</v>
      </c>
      <c r="E89" s="49" t="s">
        <v>368</v>
      </c>
      <c r="F89" s="48" t="s">
        <v>397</v>
      </c>
      <c r="G89" s="50" t="s">
        <v>384</v>
      </c>
      <c r="H89" s="50" t="s">
        <v>383</v>
      </c>
      <c r="I89" s="50" t="s">
        <v>382</v>
      </c>
      <c r="J89" s="50" t="s">
        <v>381</v>
      </c>
      <c r="K89" s="46"/>
      <c r="L89" s="46"/>
      <c r="M89" s="46"/>
      <c r="N89" s="46"/>
      <c r="O89" s="43" t="s">
        <v>661</v>
      </c>
      <c r="P89" s="45"/>
      <c r="Q89" s="45"/>
      <c r="R89" s="45"/>
      <c r="S89" s="45"/>
      <c r="T89" s="45"/>
      <c r="U89" s="45"/>
      <c r="V89" s="45"/>
      <c r="W89" s="45"/>
      <c r="X89" s="45"/>
      <c r="Y89" s="45"/>
      <c r="Z89" s="45"/>
      <c r="AA89" s="45"/>
      <c r="AB89" s="45"/>
      <c r="AC89" s="45"/>
      <c r="AD89" s="45"/>
      <c r="AE89" s="45"/>
      <c r="AF89" s="45"/>
      <c r="AG89" s="45"/>
      <c r="AH89" s="45"/>
      <c r="AI89" s="45"/>
    </row>
    <row r="90" spans="1:35" ht="30" customHeight="1">
      <c r="A90" s="43">
        <v>73</v>
      </c>
      <c r="B90" s="43" t="str">
        <f t="shared" si="3"/>
        <v/>
      </c>
      <c r="C90" s="43" t="str">
        <f t="shared" si="4"/>
        <v>（４１）</v>
      </c>
      <c r="D90" s="43">
        <f t="shared" si="5"/>
        <v>73</v>
      </c>
      <c r="E90" s="49" t="s">
        <v>366</v>
      </c>
      <c r="F90" s="48" t="s">
        <v>810</v>
      </c>
      <c r="G90" s="50" t="s">
        <v>384</v>
      </c>
      <c r="H90" s="50" t="s">
        <v>383</v>
      </c>
      <c r="I90" s="50" t="s">
        <v>382</v>
      </c>
      <c r="J90" s="50" t="s">
        <v>381</v>
      </c>
      <c r="K90" s="46"/>
      <c r="L90" s="46"/>
      <c r="M90" s="46"/>
      <c r="N90" s="46"/>
      <c r="O90" s="43" t="s">
        <v>661</v>
      </c>
      <c r="P90" s="45"/>
      <c r="Q90" s="45"/>
      <c r="R90" s="45"/>
      <c r="S90" s="45"/>
      <c r="T90" s="45"/>
      <c r="U90" s="45"/>
      <c r="V90" s="45"/>
      <c r="W90" s="45"/>
      <c r="X90" s="45"/>
      <c r="Y90" s="45"/>
      <c r="Z90" s="45"/>
      <c r="AA90" s="45"/>
      <c r="AB90" s="45"/>
      <c r="AC90" s="45"/>
      <c r="AD90" s="45"/>
      <c r="AE90" s="45"/>
      <c r="AF90" s="45"/>
      <c r="AG90" s="45"/>
      <c r="AH90" s="45"/>
      <c r="AI90" s="45"/>
    </row>
    <row r="91" spans="1:35" ht="30" customHeight="1">
      <c r="A91" s="43">
        <v>74</v>
      </c>
      <c r="B91" s="43" t="str">
        <f t="shared" si="3"/>
        <v/>
      </c>
      <c r="C91" s="43" t="str">
        <f t="shared" si="4"/>
        <v>（４２）</v>
      </c>
      <c r="D91" s="43">
        <f t="shared" si="5"/>
        <v>74</v>
      </c>
      <c r="E91" s="49" t="s">
        <v>356</v>
      </c>
      <c r="F91" s="56" t="s">
        <v>393</v>
      </c>
      <c r="G91" s="50" t="s">
        <v>384</v>
      </c>
      <c r="H91" s="50" t="s">
        <v>383</v>
      </c>
      <c r="I91" s="50" t="s">
        <v>382</v>
      </c>
      <c r="J91" s="50" t="s">
        <v>381</v>
      </c>
      <c r="K91" s="46"/>
      <c r="L91" s="46"/>
      <c r="M91" s="46"/>
      <c r="N91" s="46"/>
      <c r="O91" s="43" t="s">
        <v>651</v>
      </c>
      <c r="P91" s="45"/>
      <c r="Q91" s="45"/>
      <c r="R91" s="45"/>
      <c r="S91" s="45"/>
      <c r="T91" s="45"/>
      <c r="U91" s="45"/>
      <c r="V91" s="45"/>
      <c r="W91" s="45"/>
      <c r="X91" s="45"/>
      <c r="Y91" s="45"/>
      <c r="Z91" s="45"/>
      <c r="AA91" s="45"/>
      <c r="AB91" s="45"/>
      <c r="AC91" s="45"/>
      <c r="AD91" s="45"/>
      <c r="AE91" s="45"/>
      <c r="AF91" s="45"/>
      <c r="AG91" s="45"/>
      <c r="AH91" s="45"/>
      <c r="AI91" s="45"/>
    </row>
    <row r="92" spans="1:35" ht="30" customHeight="1">
      <c r="A92" s="43">
        <v>75</v>
      </c>
      <c r="B92" s="43" t="str">
        <f t="shared" si="3"/>
        <v/>
      </c>
      <c r="C92" s="43" t="str">
        <f t="shared" si="4"/>
        <v>（４３）</v>
      </c>
      <c r="D92" s="43">
        <f t="shared" si="5"/>
        <v>75</v>
      </c>
      <c r="E92" s="49" t="s">
        <v>349</v>
      </c>
      <c r="F92" s="48" t="s">
        <v>644</v>
      </c>
      <c r="G92" s="50" t="s">
        <v>384</v>
      </c>
      <c r="H92" s="50" t="s">
        <v>383</v>
      </c>
      <c r="I92" s="50" t="s">
        <v>382</v>
      </c>
      <c r="J92" s="50" t="s">
        <v>381</v>
      </c>
      <c r="K92" s="46"/>
      <c r="L92" s="46"/>
      <c r="M92" s="46"/>
      <c r="N92" s="46"/>
      <c r="O92" s="43" t="s">
        <v>658</v>
      </c>
      <c r="P92" s="45"/>
      <c r="Q92" s="45"/>
      <c r="R92" s="45"/>
      <c r="S92" s="45"/>
      <c r="T92" s="45"/>
      <c r="U92" s="45"/>
      <c r="V92" s="45"/>
      <c r="W92" s="45"/>
      <c r="X92" s="45"/>
      <c r="Y92" s="45"/>
      <c r="Z92" s="45"/>
      <c r="AA92" s="45"/>
      <c r="AB92" s="45"/>
      <c r="AC92" s="45"/>
      <c r="AD92" s="45"/>
      <c r="AE92" s="45"/>
      <c r="AF92" s="45"/>
      <c r="AG92" s="45"/>
      <c r="AH92" s="45"/>
      <c r="AI92" s="45"/>
    </row>
    <row r="93" spans="1:35" ht="30" customHeight="1">
      <c r="A93" s="43">
        <v>76</v>
      </c>
      <c r="B93" s="43" t="str">
        <f t="shared" si="3"/>
        <v/>
      </c>
      <c r="C93" s="43" t="str">
        <f t="shared" si="4"/>
        <v>（４４）</v>
      </c>
      <c r="D93" s="43">
        <f t="shared" si="5"/>
        <v>76</v>
      </c>
      <c r="E93" s="49" t="s">
        <v>341</v>
      </c>
      <c r="F93" s="48" t="s">
        <v>643</v>
      </c>
      <c r="G93" s="50" t="s">
        <v>384</v>
      </c>
      <c r="H93" s="50" t="s">
        <v>383</v>
      </c>
      <c r="I93" s="50" t="s">
        <v>382</v>
      </c>
      <c r="J93" s="50" t="s">
        <v>381</v>
      </c>
      <c r="K93" s="46"/>
      <c r="L93" s="46"/>
      <c r="M93" s="46"/>
      <c r="N93" s="46"/>
      <c r="O93" s="43" t="s">
        <v>651</v>
      </c>
      <c r="P93" s="45"/>
      <c r="Q93" s="45"/>
      <c r="R93" s="45"/>
      <c r="S93" s="45"/>
      <c r="T93" s="45"/>
      <c r="U93" s="45"/>
      <c r="V93" s="45"/>
      <c r="W93" s="45"/>
      <c r="X93" s="45"/>
      <c r="Y93" s="45"/>
      <c r="Z93" s="45"/>
      <c r="AA93" s="45"/>
      <c r="AB93" s="45"/>
      <c r="AC93" s="45"/>
      <c r="AD93" s="45"/>
      <c r="AE93" s="45"/>
      <c r="AF93" s="45"/>
      <c r="AG93" s="45"/>
      <c r="AH93" s="45"/>
      <c r="AI93" s="45"/>
    </row>
    <row r="94" spans="1:35" ht="30" customHeight="1">
      <c r="A94" s="43">
        <v>77</v>
      </c>
      <c r="B94" s="43" t="str">
        <f t="shared" si="3"/>
        <v/>
      </c>
      <c r="C94" s="43" t="str">
        <f t="shared" si="4"/>
        <v>（４５）</v>
      </c>
      <c r="D94" s="43">
        <f t="shared" si="5"/>
        <v>77</v>
      </c>
      <c r="E94" s="49" t="s">
        <v>337</v>
      </c>
      <c r="F94" s="48" t="s">
        <v>642</v>
      </c>
      <c r="G94" s="50" t="s">
        <v>384</v>
      </c>
      <c r="H94" s="50" t="s">
        <v>383</v>
      </c>
      <c r="I94" s="50" t="s">
        <v>382</v>
      </c>
      <c r="J94" s="50" t="s">
        <v>381</v>
      </c>
      <c r="K94" s="46"/>
      <c r="L94" s="46"/>
      <c r="M94" s="46"/>
      <c r="N94" s="46"/>
      <c r="O94" s="43" t="s">
        <v>648</v>
      </c>
      <c r="P94" s="45"/>
      <c r="Q94" s="45"/>
      <c r="R94" s="45"/>
      <c r="S94" s="45"/>
      <c r="T94" s="45"/>
      <c r="U94" s="45"/>
      <c r="V94" s="45"/>
      <c r="W94" s="45"/>
      <c r="X94" s="45"/>
      <c r="Y94" s="45"/>
      <c r="Z94" s="45"/>
      <c r="AA94" s="45"/>
      <c r="AB94" s="45"/>
      <c r="AC94" s="45"/>
      <c r="AD94" s="45"/>
      <c r="AE94" s="45"/>
      <c r="AF94" s="45"/>
      <c r="AG94" s="45"/>
      <c r="AH94" s="45"/>
      <c r="AI94" s="45"/>
    </row>
    <row r="95" spans="1:35" ht="30" customHeight="1">
      <c r="A95" s="43">
        <v>78</v>
      </c>
      <c r="B95" s="43" t="str">
        <f t="shared" si="3"/>
        <v/>
      </c>
      <c r="C95" s="43" t="str">
        <f t="shared" si="4"/>
        <v>（４６）</v>
      </c>
      <c r="D95" s="43">
        <f t="shared" si="5"/>
        <v>78</v>
      </c>
      <c r="E95" s="49" t="s">
        <v>334</v>
      </c>
      <c r="F95" s="57" t="s">
        <v>641</v>
      </c>
      <c r="G95" s="50" t="s">
        <v>384</v>
      </c>
      <c r="H95" s="50" t="s">
        <v>383</v>
      </c>
      <c r="I95" s="50" t="s">
        <v>382</v>
      </c>
      <c r="J95" s="50" t="s">
        <v>381</v>
      </c>
      <c r="K95" s="46"/>
      <c r="L95" s="46"/>
      <c r="M95" s="46"/>
      <c r="N95" s="46"/>
      <c r="O95" s="43" t="s">
        <v>980</v>
      </c>
      <c r="P95" s="45"/>
      <c r="Q95" s="45"/>
      <c r="R95" s="45"/>
      <c r="S95" s="45"/>
      <c r="T95" s="45"/>
      <c r="U95" s="45"/>
      <c r="V95" s="45"/>
      <c r="W95" s="45"/>
      <c r="X95" s="45"/>
      <c r="Y95" s="45"/>
      <c r="Z95" s="45"/>
      <c r="AA95" s="45"/>
      <c r="AB95" s="45"/>
      <c r="AC95" s="45"/>
      <c r="AD95" s="45"/>
      <c r="AE95" s="45"/>
      <c r="AF95" s="45"/>
      <c r="AG95" s="45"/>
      <c r="AH95" s="45"/>
      <c r="AI95" s="45"/>
    </row>
    <row r="96" spans="1:35" ht="30" customHeight="1">
      <c r="B96" s="43" t="str">
        <f t="shared" si="3"/>
        <v/>
      </c>
      <c r="C96" s="43" t="str">
        <f t="shared" si="4"/>
        <v/>
      </c>
      <c r="D96" s="43" t="str">
        <f t="shared" si="5"/>
        <v/>
      </c>
      <c r="E96" s="307" t="s">
        <v>979</v>
      </c>
      <c r="F96" s="308"/>
      <c r="G96" s="308"/>
      <c r="H96" s="308"/>
      <c r="I96" s="308"/>
      <c r="J96" s="308"/>
      <c r="K96" s="308"/>
      <c r="L96" s="308"/>
      <c r="M96" s="308"/>
      <c r="N96" s="309"/>
      <c r="P96" s="45"/>
      <c r="Q96" s="45"/>
      <c r="R96" s="45"/>
      <c r="S96" s="45"/>
      <c r="T96" s="45"/>
      <c r="U96" s="45"/>
      <c r="V96" s="45"/>
      <c r="W96" s="45"/>
      <c r="X96" s="45"/>
      <c r="Y96" s="45"/>
      <c r="Z96" s="45"/>
      <c r="AA96" s="45"/>
      <c r="AB96" s="45"/>
      <c r="AC96" s="45"/>
      <c r="AD96" s="45"/>
      <c r="AE96" s="45"/>
      <c r="AF96" s="45"/>
      <c r="AG96" s="45"/>
      <c r="AH96" s="45"/>
      <c r="AI96" s="45"/>
    </row>
    <row r="97" spans="1:35" ht="30" customHeight="1">
      <c r="A97" s="43">
        <v>79</v>
      </c>
      <c r="B97" s="43" t="str">
        <f t="shared" si="3"/>
        <v/>
      </c>
      <c r="C97" s="43" t="str">
        <f t="shared" si="4"/>
        <v>（４７）</v>
      </c>
      <c r="D97" s="43">
        <f t="shared" si="5"/>
        <v>79</v>
      </c>
      <c r="E97" s="49" t="s">
        <v>638</v>
      </c>
      <c r="F97" s="84" t="s">
        <v>637</v>
      </c>
      <c r="G97" s="50" t="s">
        <v>948</v>
      </c>
      <c r="H97" s="50" t="s">
        <v>636</v>
      </c>
      <c r="I97" s="50" t="s">
        <v>947</v>
      </c>
      <c r="J97" s="50" t="s">
        <v>946</v>
      </c>
      <c r="K97" s="83"/>
      <c r="L97" s="83"/>
      <c r="M97" s="83"/>
      <c r="N97" s="82"/>
      <c r="P97" s="45"/>
      <c r="Q97" s="45"/>
      <c r="R97" s="45"/>
      <c r="S97" s="45"/>
      <c r="T97" s="45"/>
      <c r="U97" s="45"/>
      <c r="V97" s="45"/>
      <c r="W97" s="45"/>
      <c r="X97" s="45"/>
      <c r="Y97" s="45"/>
      <c r="Z97" s="45"/>
      <c r="AA97" s="45"/>
      <c r="AB97" s="45"/>
      <c r="AC97" s="45"/>
      <c r="AD97" s="45"/>
      <c r="AE97" s="45"/>
      <c r="AF97" s="45"/>
      <c r="AG97" s="45"/>
      <c r="AH97" s="45"/>
      <c r="AI97" s="45"/>
    </row>
    <row r="98" spans="1:35" ht="30" customHeight="1">
      <c r="A98" s="43">
        <v>80</v>
      </c>
      <c r="B98" s="43" t="str">
        <f t="shared" si="3"/>
        <v/>
      </c>
      <c r="C98" s="43" t="str">
        <f t="shared" si="4"/>
        <v>（４８）</v>
      </c>
      <c r="D98" s="43">
        <f t="shared" si="5"/>
        <v>80</v>
      </c>
      <c r="E98" s="49" t="s">
        <v>321</v>
      </c>
      <c r="F98" s="84" t="s">
        <v>635</v>
      </c>
      <c r="G98" s="50" t="s">
        <v>948</v>
      </c>
      <c r="H98" s="50" t="s">
        <v>636</v>
      </c>
      <c r="I98" s="50" t="s">
        <v>947</v>
      </c>
      <c r="J98" s="50" t="s">
        <v>946</v>
      </c>
      <c r="K98" s="83"/>
      <c r="L98" s="83"/>
      <c r="M98" s="83"/>
      <c r="N98" s="82"/>
      <c r="P98" s="45"/>
      <c r="Q98" s="45"/>
      <c r="R98" s="45"/>
      <c r="S98" s="45"/>
      <c r="T98" s="45"/>
      <c r="U98" s="45"/>
      <c r="V98" s="45"/>
      <c r="W98" s="45"/>
      <c r="X98" s="45"/>
      <c r="Y98" s="45"/>
      <c r="Z98" s="45"/>
      <c r="AA98" s="45"/>
      <c r="AB98" s="45"/>
      <c r="AC98" s="45"/>
      <c r="AD98" s="45"/>
      <c r="AE98" s="45"/>
      <c r="AF98" s="45"/>
      <c r="AG98" s="45"/>
      <c r="AH98" s="45"/>
      <c r="AI98" s="45"/>
    </row>
    <row r="99" spans="1:35" ht="30" customHeight="1">
      <c r="A99" s="43">
        <v>81</v>
      </c>
      <c r="B99" s="43" t="str">
        <f t="shared" si="3"/>
        <v/>
      </c>
      <c r="C99" s="43" t="str">
        <f t="shared" si="4"/>
        <v>（４９）</v>
      </c>
      <c r="D99" s="43">
        <f t="shared" si="5"/>
        <v>81</v>
      </c>
      <c r="E99" s="49" t="s">
        <v>315</v>
      </c>
      <c r="F99" s="84" t="s">
        <v>634</v>
      </c>
      <c r="G99" s="50" t="s">
        <v>948</v>
      </c>
      <c r="H99" s="50" t="s">
        <v>636</v>
      </c>
      <c r="I99" s="50" t="s">
        <v>947</v>
      </c>
      <c r="J99" s="50" t="s">
        <v>946</v>
      </c>
      <c r="K99" s="83"/>
      <c r="L99" s="83"/>
      <c r="M99" s="83"/>
      <c r="N99" s="82"/>
      <c r="P99" s="45"/>
      <c r="Q99" s="45"/>
      <c r="R99" s="45"/>
      <c r="S99" s="45"/>
      <c r="T99" s="45"/>
      <c r="U99" s="45"/>
      <c r="V99" s="45"/>
      <c r="W99" s="45"/>
      <c r="X99" s="45"/>
      <c r="Y99" s="45"/>
      <c r="Z99" s="45"/>
      <c r="AA99" s="45"/>
      <c r="AB99" s="45"/>
      <c r="AC99" s="45"/>
      <c r="AD99" s="45"/>
      <c r="AE99" s="45"/>
      <c r="AF99" s="45"/>
      <c r="AG99" s="45"/>
      <c r="AH99" s="45"/>
      <c r="AI99" s="45"/>
    </row>
    <row r="100" spans="1:35" ht="30" customHeight="1">
      <c r="B100" s="43" t="str">
        <f t="shared" si="3"/>
        <v/>
      </c>
      <c r="C100" s="43" t="str">
        <f t="shared" si="4"/>
        <v/>
      </c>
      <c r="D100" s="43" t="str">
        <f t="shared" si="5"/>
        <v/>
      </c>
      <c r="E100" s="304" t="s">
        <v>630</v>
      </c>
      <c r="F100" s="305"/>
      <c r="G100" s="305"/>
      <c r="H100" s="305"/>
      <c r="I100" s="305"/>
      <c r="J100" s="305"/>
      <c r="K100" s="305"/>
      <c r="L100" s="305"/>
      <c r="M100" s="305"/>
      <c r="N100" s="306"/>
      <c r="P100" s="45"/>
      <c r="Q100" s="45"/>
      <c r="R100" s="45"/>
      <c r="S100" s="45"/>
      <c r="T100" s="45"/>
      <c r="U100" s="45"/>
      <c r="V100" s="45"/>
      <c r="W100" s="45"/>
      <c r="X100" s="45"/>
      <c r="Y100" s="45"/>
      <c r="Z100" s="45"/>
      <c r="AA100" s="45"/>
      <c r="AB100" s="45"/>
      <c r="AC100" s="45"/>
      <c r="AD100" s="45"/>
      <c r="AE100" s="45"/>
      <c r="AF100" s="45"/>
      <c r="AG100" s="45"/>
      <c r="AH100" s="45"/>
      <c r="AI100" s="45"/>
    </row>
    <row r="101" spans="1:35" ht="30" customHeight="1">
      <c r="A101" s="43">
        <v>82</v>
      </c>
      <c r="B101" s="43" t="str">
        <f t="shared" si="3"/>
        <v/>
      </c>
      <c r="C101" s="43" t="str">
        <f t="shared" si="4"/>
        <v>（５０）</v>
      </c>
      <c r="D101" s="43">
        <f t="shared" si="5"/>
        <v>82</v>
      </c>
      <c r="E101" s="49" t="s">
        <v>308</v>
      </c>
      <c r="F101" s="48" t="s">
        <v>378</v>
      </c>
      <c r="G101" s="50" t="s">
        <v>375</v>
      </c>
      <c r="H101" s="50" t="s">
        <v>374</v>
      </c>
      <c r="I101" s="50" t="s">
        <v>373</v>
      </c>
      <c r="J101" s="50" t="s">
        <v>372</v>
      </c>
      <c r="K101" s="46"/>
      <c r="L101" s="46"/>
      <c r="M101" s="46"/>
      <c r="N101" s="46"/>
      <c r="P101" s="45"/>
      <c r="Q101" s="45"/>
      <c r="R101" s="45"/>
      <c r="S101" s="45"/>
      <c r="T101" s="45"/>
      <c r="U101" s="45"/>
      <c r="V101" s="45"/>
      <c r="W101" s="45"/>
      <c r="X101" s="45"/>
      <c r="Y101" s="45"/>
      <c r="Z101" s="45"/>
      <c r="AA101" s="45"/>
      <c r="AB101" s="45"/>
      <c r="AC101" s="45"/>
      <c r="AD101" s="45"/>
      <c r="AE101" s="45"/>
      <c r="AF101" s="45"/>
      <c r="AG101" s="45"/>
      <c r="AH101" s="45"/>
      <c r="AI101" s="45"/>
    </row>
    <row r="102" spans="1:35" ht="30" customHeight="1">
      <c r="A102" s="43">
        <v>83</v>
      </c>
      <c r="B102" s="43" t="str">
        <f t="shared" si="3"/>
        <v/>
      </c>
      <c r="C102" s="43" t="str">
        <f t="shared" si="4"/>
        <v>（５１）</v>
      </c>
      <c r="D102" s="43">
        <f t="shared" si="5"/>
        <v>83</v>
      </c>
      <c r="E102" s="49" t="s">
        <v>306</v>
      </c>
      <c r="F102" s="48" t="s">
        <v>629</v>
      </c>
      <c r="G102" s="50" t="s">
        <v>375</v>
      </c>
      <c r="H102" s="50" t="s">
        <v>374</v>
      </c>
      <c r="I102" s="50" t="s">
        <v>373</v>
      </c>
      <c r="J102" s="50" t="s">
        <v>372</v>
      </c>
      <c r="K102" s="46"/>
      <c r="L102" s="46"/>
      <c r="M102" s="46"/>
      <c r="N102" s="46"/>
      <c r="P102" s="45"/>
      <c r="Q102" s="45"/>
      <c r="R102" s="45"/>
      <c r="S102" s="45"/>
      <c r="T102" s="45"/>
      <c r="U102" s="45"/>
      <c r="V102" s="45"/>
      <c r="W102" s="45"/>
      <c r="X102" s="45"/>
      <c r="Y102" s="45"/>
      <c r="Z102" s="45"/>
      <c r="AA102" s="45"/>
      <c r="AB102" s="45"/>
      <c r="AC102" s="45"/>
      <c r="AD102" s="45"/>
      <c r="AE102" s="45"/>
      <c r="AF102" s="45"/>
      <c r="AG102" s="45"/>
      <c r="AH102" s="45"/>
      <c r="AI102" s="45"/>
    </row>
    <row r="103" spans="1:35">
      <c r="A103" s="43">
        <v>84</v>
      </c>
      <c r="B103" s="43" t="str">
        <f t="shared" si="3"/>
        <v/>
      </c>
      <c r="C103" s="43" t="str">
        <f t="shared" si="4"/>
        <v>（５２）</v>
      </c>
      <c r="D103" s="43">
        <f t="shared" si="5"/>
        <v>84</v>
      </c>
      <c r="E103" s="49" t="s">
        <v>304</v>
      </c>
      <c r="F103" s="48" t="s">
        <v>628</v>
      </c>
      <c r="G103" s="50" t="s">
        <v>627</v>
      </c>
      <c r="H103" s="50" t="s">
        <v>601</v>
      </c>
      <c r="I103" s="50" t="s">
        <v>600</v>
      </c>
      <c r="J103" s="50" t="s">
        <v>626</v>
      </c>
      <c r="K103" s="50" t="s">
        <v>327</v>
      </c>
      <c r="L103" s="50" t="s">
        <v>625</v>
      </c>
      <c r="M103" s="46"/>
      <c r="N103" s="46"/>
      <c r="P103" s="45"/>
      <c r="Q103" s="45"/>
      <c r="R103" s="45"/>
      <c r="S103" s="45"/>
      <c r="T103" s="45"/>
      <c r="U103" s="45"/>
      <c r="V103" s="45"/>
      <c r="W103" s="45"/>
      <c r="X103" s="45"/>
      <c r="Y103" s="45"/>
      <c r="Z103" s="45"/>
      <c r="AA103" s="45"/>
      <c r="AB103" s="45"/>
      <c r="AC103" s="45"/>
      <c r="AD103" s="45"/>
      <c r="AE103" s="45"/>
      <c r="AF103" s="45"/>
      <c r="AG103" s="45"/>
      <c r="AH103" s="45"/>
      <c r="AI103" s="45"/>
    </row>
    <row r="104" spans="1:35">
      <c r="A104" s="43">
        <v>85</v>
      </c>
      <c r="B104" s="43" t="str">
        <f t="shared" si="3"/>
        <v/>
      </c>
      <c r="C104" s="43" t="str">
        <f t="shared" si="4"/>
        <v>（５３）</v>
      </c>
      <c r="D104" s="43">
        <f t="shared" si="5"/>
        <v>85</v>
      </c>
      <c r="E104" s="49" t="s">
        <v>302</v>
      </c>
      <c r="F104" s="48" t="s">
        <v>624</v>
      </c>
      <c r="G104" s="50" t="s">
        <v>603</v>
      </c>
      <c r="H104" s="50" t="s">
        <v>978</v>
      </c>
      <c r="I104" s="50" t="s">
        <v>601</v>
      </c>
      <c r="J104" s="50" t="s">
        <v>600</v>
      </c>
      <c r="K104" s="50" t="s">
        <v>339</v>
      </c>
      <c r="L104" s="50" t="s">
        <v>338</v>
      </c>
      <c r="M104" s="46"/>
      <c r="N104" s="46"/>
      <c r="P104" s="45"/>
      <c r="Q104" s="45"/>
      <c r="R104" s="45"/>
      <c r="S104" s="45"/>
      <c r="T104" s="45"/>
      <c r="U104" s="45"/>
      <c r="V104" s="45"/>
      <c r="W104" s="45"/>
      <c r="X104" s="45"/>
      <c r="Y104" s="45"/>
      <c r="Z104" s="45"/>
      <c r="AA104" s="45"/>
      <c r="AB104" s="45"/>
      <c r="AC104" s="45"/>
      <c r="AD104" s="45"/>
      <c r="AE104" s="45"/>
      <c r="AF104" s="45"/>
      <c r="AG104" s="45"/>
      <c r="AH104" s="45"/>
      <c r="AI104" s="45"/>
    </row>
    <row r="105" spans="1:35" ht="30" customHeight="1">
      <c r="A105" s="43">
        <v>86</v>
      </c>
      <c r="B105" s="43" t="str">
        <f t="shared" si="3"/>
        <v/>
      </c>
      <c r="C105" s="43" t="str">
        <f t="shared" si="4"/>
        <v>（５４）</v>
      </c>
      <c r="D105" s="43">
        <f t="shared" si="5"/>
        <v>86</v>
      </c>
      <c r="E105" s="49" t="s">
        <v>300</v>
      </c>
      <c r="F105" s="48" t="s">
        <v>622</v>
      </c>
      <c r="G105" s="50" t="s">
        <v>800</v>
      </c>
      <c r="H105" s="50" t="s">
        <v>620</v>
      </c>
      <c r="I105" s="50" t="s">
        <v>619</v>
      </c>
      <c r="J105" s="50" t="s">
        <v>618</v>
      </c>
      <c r="K105" s="50" t="s">
        <v>617</v>
      </c>
      <c r="L105" s="50" t="s">
        <v>616</v>
      </c>
      <c r="M105" s="50" t="s">
        <v>358</v>
      </c>
      <c r="N105" s="50" t="s">
        <v>357</v>
      </c>
      <c r="P105" s="45"/>
      <c r="Q105" s="45"/>
      <c r="R105" s="45"/>
      <c r="S105" s="45"/>
      <c r="T105" s="45"/>
      <c r="U105" s="45"/>
      <c r="V105" s="45"/>
      <c r="W105" s="45"/>
      <c r="X105" s="45"/>
      <c r="Y105" s="45"/>
      <c r="Z105" s="45"/>
      <c r="AA105" s="45"/>
      <c r="AB105" s="45"/>
      <c r="AC105" s="45"/>
      <c r="AD105" s="45"/>
      <c r="AE105" s="45"/>
      <c r="AF105" s="45"/>
      <c r="AG105" s="45"/>
      <c r="AH105" s="45"/>
      <c r="AI105" s="45"/>
    </row>
    <row r="106" spans="1:35" ht="30" customHeight="1">
      <c r="A106" s="43">
        <v>87</v>
      </c>
      <c r="B106" s="43" t="str">
        <f t="shared" si="3"/>
        <v/>
      </c>
      <c r="C106" s="43" t="str">
        <f t="shared" si="4"/>
        <v>（５５）</v>
      </c>
      <c r="D106" s="43">
        <f t="shared" si="5"/>
        <v>87</v>
      </c>
      <c r="E106" s="49" t="s">
        <v>298</v>
      </c>
      <c r="F106" s="55" t="s">
        <v>615</v>
      </c>
      <c r="G106" s="50" t="s">
        <v>614</v>
      </c>
      <c r="H106" s="50" t="s">
        <v>922</v>
      </c>
      <c r="I106" s="50" t="s">
        <v>921</v>
      </c>
      <c r="J106" s="50" t="s">
        <v>920</v>
      </c>
      <c r="K106" s="50" t="s">
        <v>977</v>
      </c>
      <c r="L106" s="46"/>
      <c r="M106" s="46"/>
      <c r="N106" s="46"/>
      <c r="P106" s="45"/>
      <c r="Q106" s="45"/>
      <c r="R106" s="45"/>
      <c r="S106" s="45"/>
      <c r="T106" s="45"/>
      <c r="U106" s="45"/>
      <c r="V106" s="45"/>
      <c r="W106" s="45"/>
      <c r="X106" s="45"/>
      <c r="Y106" s="45"/>
      <c r="Z106" s="45"/>
      <c r="AA106" s="45"/>
      <c r="AB106" s="45"/>
      <c r="AC106" s="45"/>
      <c r="AD106" s="45"/>
      <c r="AE106" s="45"/>
      <c r="AF106" s="45"/>
      <c r="AG106" s="45"/>
      <c r="AH106" s="45"/>
      <c r="AI106" s="45"/>
    </row>
    <row r="107" spans="1:35" ht="30" customHeight="1">
      <c r="A107" s="43">
        <v>88</v>
      </c>
      <c r="B107" s="43" t="str">
        <f t="shared" si="3"/>
        <v/>
      </c>
      <c r="C107" s="43" t="str">
        <f t="shared" si="4"/>
        <v>（５６）</v>
      </c>
      <c r="D107" s="43">
        <f t="shared" si="5"/>
        <v>88</v>
      </c>
      <c r="E107" s="49" t="s">
        <v>296</v>
      </c>
      <c r="F107" s="54" t="s">
        <v>348</v>
      </c>
      <c r="G107" s="50" t="s">
        <v>609</v>
      </c>
      <c r="H107" s="50" t="s">
        <v>976</v>
      </c>
      <c r="I107" s="50" t="s">
        <v>975</v>
      </c>
      <c r="J107" s="50" t="s">
        <v>974</v>
      </c>
      <c r="K107" s="50" t="s">
        <v>973</v>
      </c>
      <c r="L107" s="46"/>
      <c r="M107" s="46"/>
      <c r="N107" s="46"/>
      <c r="P107" s="45"/>
      <c r="Q107" s="45"/>
      <c r="R107" s="45"/>
      <c r="S107" s="45"/>
      <c r="T107" s="45"/>
      <c r="U107" s="45"/>
      <c r="V107" s="45"/>
      <c r="W107" s="45"/>
      <c r="X107" s="45"/>
      <c r="Y107" s="45"/>
      <c r="Z107" s="45"/>
      <c r="AA107" s="45"/>
      <c r="AB107" s="45"/>
      <c r="AC107" s="45"/>
      <c r="AD107" s="45"/>
      <c r="AE107" s="45"/>
      <c r="AF107" s="45"/>
      <c r="AG107" s="45"/>
      <c r="AH107" s="45"/>
      <c r="AI107" s="45"/>
    </row>
    <row r="108" spans="1:35" ht="45">
      <c r="A108" s="43">
        <v>89</v>
      </c>
      <c r="B108" s="43" t="str">
        <f t="shared" si="3"/>
        <v/>
      </c>
      <c r="C108" s="43" t="str">
        <f t="shared" si="4"/>
        <v>（５７）</v>
      </c>
      <c r="D108" s="43">
        <f t="shared" si="5"/>
        <v>89</v>
      </c>
      <c r="E108" s="49" t="s">
        <v>294</v>
      </c>
      <c r="F108" s="48" t="s">
        <v>604</v>
      </c>
      <c r="G108" s="50" t="s">
        <v>603</v>
      </c>
      <c r="H108" s="50" t="s">
        <v>602</v>
      </c>
      <c r="I108" s="50" t="s">
        <v>601</v>
      </c>
      <c r="J108" s="50" t="s">
        <v>600</v>
      </c>
      <c r="K108" s="50" t="s">
        <v>339</v>
      </c>
      <c r="L108" s="50" t="s">
        <v>338</v>
      </c>
      <c r="M108" s="46"/>
      <c r="N108" s="46"/>
      <c r="P108" s="45"/>
      <c r="Q108" s="45"/>
      <c r="R108" s="45"/>
      <c r="S108" s="45"/>
      <c r="T108" s="45"/>
      <c r="U108" s="45"/>
      <c r="V108" s="45"/>
      <c r="W108" s="45"/>
      <c r="X108" s="45"/>
      <c r="Y108" s="45"/>
      <c r="Z108" s="45"/>
      <c r="AA108" s="45"/>
      <c r="AB108" s="45"/>
      <c r="AC108" s="45"/>
      <c r="AD108" s="45"/>
      <c r="AE108" s="45"/>
      <c r="AF108" s="45"/>
      <c r="AG108" s="45"/>
      <c r="AH108" s="45"/>
      <c r="AI108" s="45"/>
    </row>
    <row r="109" spans="1:35">
      <c r="A109" s="43">
        <v>90</v>
      </c>
      <c r="B109" s="43" t="str">
        <f t="shared" si="3"/>
        <v/>
      </c>
      <c r="C109" s="43" t="str">
        <f t="shared" si="4"/>
        <v>（５８）</v>
      </c>
      <c r="D109" s="43">
        <f t="shared" si="5"/>
        <v>90</v>
      </c>
      <c r="E109" s="49" t="s">
        <v>292</v>
      </c>
      <c r="F109" s="48" t="s">
        <v>599</v>
      </c>
      <c r="G109" s="50" t="s">
        <v>335</v>
      </c>
      <c r="H109" s="50" t="s">
        <v>588</v>
      </c>
      <c r="I109" s="46"/>
      <c r="J109" s="46"/>
      <c r="K109" s="46"/>
      <c r="L109" s="46"/>
      <c r="M109" s="46"/>
      <c r="N109" s="46"/>
      <c r="P109" s="45"/>
      <c r="Q109" s="45"/>
      <c r="R109" s="45"/>
      <c r="S109" s="45"/>
      <c r="T109" s="45"/>
      <c r="U109" s="45"/>
      <c r="V109" s="45"/>
      <c r="W109" s="45"/>
      <c r="X109" s="45"/>
      <c r="Y109" s="45"/>
      <c r="Z109" s="45"/>
      <c r="AA109" s="45"/>
      <c r="AB109" s="45"/>
      <c r="AC109" s="45"/>
      <c r="AD109" s="45"/>
      <c r="AE109" s="45"/>
      <c r="AF109" s="45"/>
      <c r="AG109" s="45"/>
      <c r="AH109" s="45"/>
      <c r="AI109" s="45"/>
    </row>
    <row r="110" spans="1:35" ht="45">
      <c r="A110" s="43">
        <v>91</v>
      </c>
      <c r="B110" s="43" t="str">
        <f t="shared" si="3"/>
        <v/>
      </c>
      <c r="C110" s="43" t="str">
        <f t="shared" si="4"/>
        <v>（５９）</v>
      </c>
      <c r="D110" s="43">
        <f t="shared" si="5"/>
        <v>91</v>
      </c>
      <c r="E110" s="49" t="s">
        <v>290</v>
      </c>
      <c r="F110" s="48" t="s">
        <v>598</v>
      </c>
      <c r="G110" s="50" t="s">
        <v>603</v>
      </c>
      <c r="H110" s="50" t="s">
        <v>602</v>
      </c>
      <c r="I110" s="50" t="s">
        <v>601</v>
      </c>
      <c r="J110" s="50" t="s">
        <v>600</v>
      </c>
      <c r="K110" s="50" t="s">
        <v>626</v>
      </c>
      <c r="L110" s="50" t="s">
        <v>327</v>
      </c>
      <c r="M110" s="50" t="s">
        <v>591</v>
      </c>
      <c r="N110" s="46"/>
      <c r="P110" s="45"/>
      <c r="Q110" s="45"/>
      <c r="R110" s="45"/>
      <c r="S110" s="45"/>
      <c r="T110" s="45"/>
      <c r="U110" s="45"/>
      <c r="V110" s="45"/>
      <c r="W110" s="45"/>
      <c r="X110" s="45"/>
      <c r="Y110" s="45"/>
      <c r="Z110" s="45"/>
      <c r="AA110" s="45"/>
      <c r="AB110" s="45"/>
      <c r="AC110" s="45"/>
      <c r="AD110" s="45"/>
      <c r="AE110" s="45"/>
      <c r="AF110" s="45"/>
      <c r="AG110" s="45"/>
      <c r="AH110" s="45"/>
      <c r="AI110" s="45"/>
    </row>
    <row r="111" spans="1:35" ht="45">
      <c r="A111" s="43">
        <v>92</v>
      </c>
      <c r="B111" s="43" t="str">
        <f t="shared" si="3"/>
        <v/>
      </c>
      <c r="C111" s="43" t="str">
        <f t="shared" si="4"/>
        <v>（６０）</v>
      </c>
      <c r="D111" s="43">
        <f t="shared" si="5"/>
        <v>92</v>
      </c>
      <c r="E111" s="49" t="s">
        <v>288</v>
      </c>
      <c r="F111" s="48" t="s">
        <v>590</v>
      </c>
      <c r="G111" s="50" t="s">
        <v>589</v>
      </c>
      <c r="H111" s="50" t="s">
        <v>588</v>
      </c>
      <c r="I111" s="46"/>
      <c r="J111" s="46"/>
      <c r="K111" s="46"/>
      <c r="L111" s="46"/>
      <c r="M111" s="46"/>
      <c r="N111" s="46"/>
      <c r="P111" s="45"/>
      <c r="Q111" s="45"/>
      <c r="R111" s="45"/>
      <c r="S111" s="45"/>
      <c r="T111" s="45"/>
      <c r="U111" s="45"/>
      <c r="V111" s="45"/>
      <c r="W111" s="45"/>
      <c r="X111" s="45"/>
      <c r="Y111" s="45"/>
      <c r="Z111" s="45"/>
      <c r="AA111" s="45"/>
      <c r="AB111" s="45"/>
      <c r="AC111" s="45"/>
      <c r="AD111" s="45"/>
      <c r="AE111" s="45"/>
      <c r="AF111" s="45"/>
      <c r="AG111" s="45"/>
      <c r="AH111" s="45"/>
      <c r="AI111" s="45"/>
    </row>
    <row r="112" spans="1:35" ht="30" customHeight="1">
      <c r="A112" s="43">
        <v>93</v>
      </c>
      <c r="B112" s="43" t="str">
        <f t="shared" si="3"/>
        <v/>
      </c>
      <c r="C112" s="43" t="str">
        <f t="shared" si="4"/>
        <v>（６１）</v>
      </c>
      <c r="D112" s="43">
        <f t="shared" si="5"/>
        <v>93</v>
      </c>
      <c r="E112" s="49" t="s">
        <v>286</v>
      </c>
      <c r="F112" s="48" t="s">
        <v>587</v>
      </c>
      <c r="G112" s="50" t="s">
        <v>319</v>
      </c>
      <c r="H112" s="50" t="s">
        <v>318</v>
      </c>
      <c r="I112" s="50" t="s">
        <v>317</v>
      </c>
      <c r="J112" s="50" t="s">
        <v>316</v>
      </c>
      <c r="K112" s="46"/>
      <c r="L112" s="46"/>
      <c r="M112" s="46"/>
      <c r="N112" s="46"/>
      <c r="P112" s="45"/>
      <c r="Q112" s="45"/>
      <c r="R112" s="45"/>
      <c r="S112" s="45"/>
      <c r="T112" s="45"/>
      <c r="U112" s="45"/>
      <c r="V112" s="45"/>
      <c r="W112" s="45"/>
      <c r="X112" s="45"/>
      <c r="Y112" s="45"/>
      <c r="Z112" s="45"/>
      <c r="AA112" s="45"/>
      <c r="AB112" s="45"/>
      <c r="AC112" s="45"/>
      <c r="AD112" s="45"/>
      <c r="AE112" s="45"/>
      <c r="AF112" s="45"/>
      <c r="AG112" s="45"/>
      <c r="AH112" s="45"/>
      <c r="AI112" s="45"/>
    </row>
    <row r="113" spans="1:35" ht="30" customHeight="1">
      <c r="A113" s="43">
        <v>94</v>
      </c>
      <c r="B113" s="43" t="str">
        <f t="shared" si="3"/>
        <v/>
      </c>
      <c r="C113" s="43" t="str">
        <f t="shared" si="4"/>
        <v>（６２）</v>
      </c>
      <c r="D113" s="43">
        <f t="shared" si="5"/>
        <v>94</v>
      </c>
      <c r="E113" s="49" t="s">
        <v>582</v>
      </c>
      <c r="F113" s="48" t="s">
        <v>581</v>
      </c>
      <c r="G113" s="50" t="s">
        <v>554</v>
      </c>
      <c r="H113" s="50" t="s">
        <v>553</v>
      </c>
      <c r="I113" s="50" t="s">
        <v>552</v>
      </c>
      <c r="J113" s="50" t="s">
        <v>551</v>
      </c>
      <c r="K113" s="46"/>
      <c r="L113" s="46"/>
      <c r="M113" s="46"/>
      <c r="N113" s="46"/>
      <c r="P113" s="45"/>
      <c r="Q113" s="45"/>
      <c r="R113" s="45"/>
      <c r="S113" s="45"/>
      <c r="T113" s="45"/>
      <c r="U113" s="45"/>
      <c r="V113" s="45"/>
      <c r="W113" s="45"/>
      <c r="X113" s="45"/>
      <c r="Y113" s="45"/>
      <c r="Z113" s="45"/>
      <c r="AA113" s="45"/>
      <c r="AB113" s="45"/>
      <c r="AC113" s="45"/>
      <c r="AD113" s="45"/>
      <c r="AE113" s="45"/>
      <c r="AF113" s="45"/>
      <c r="AG113" s="45"/>
      <c r="AH113" s="45"/>
      <c r="AI113" s="45"/>
    </row>
    <row r="114" spans="1:35" ht="30" customHeight="1">
      <c r="B114" s="43" t="str">
        <f t="shared" si="3"/>
        <v/>
      </c>
      <c r="C114" s="43" t="str">
        <f t="shared" si="4"/>
        <v/>
      </c>
      <c r="D114" s="43" t="str">
        <f t="shared" si="5"/>
        <v/>
      </c>
      <c r="E114" s="304" t="s">
        <v>580</v>
      </c>
      <c r="F114" s="305"/>
      <c r="G114" s="305"/>
      <c r="H114" s="305"/>
      <c r="I114" s="305"/>
      <c r="J114" s="305"/>
      <c r="K114" s="305"/>
      <c r="L114" s="305"/>
      <c r="M114" s="305"/>
      <c r="N114" s="306"/>
      <c r="P114" s="45"/>
      <c r="Q114" s="45"/>
      <c r="R114" s="45"/>
      <c r="S114" s="45"/>
      <c r="T114" s="45"/>
      <c r="U114" s="45"/>
      <c r="V114" s="45"/>
      <c r="W114" s="45"/>
      <c r="X114" s="45"/>
      <c r="Y114" s="45"/>
      <c r="Z114" s="45"/>
      <c r="AA114" s="45"/>
      <c r="AB114" s="45"/>
      <c r="AC114" s="45"/>
      <c r="AD114" s="45"/>
      <c r="AE114" s="45"/>
      <c r="AF114" s="45"/>
      <c r="AG114" s="45"/>
      <c r="AH114" s="45"/>
      <c r="AI114" s="45"/>
    </row>
    <row r="115" spans="1:35" ht="30" customHeight="1">
      <c r="A115" s="43">
        <v>95</v>
      </c>
      <c r="B115" s="43" t="str">
        <f t="shared" si="3"/>
        <v/>
      </c>
      <c r="C115" s="43" t="str">
        <f t="shared" si="4"/>
        <v>（６３）</v>
      </c>
      <c r="D115" s="43">
        <f t="shared" si="5"/>
        <v>95</v>
      </c>
      <c r="E115" s="49" t="s">
        <v>579</v>
      </c>
      <c r="F115" s="48" t="s">
        <v>786</v>
      </c>
      <c r="G115" s="47" t="s">
        <v>577</v>
      </c>
      <c r="H115" s="46"/>
      <c r="I115" s="46"/>
      <c r="J115" s="46"/>
      <c r="K115" s="46"/>
      <c r="L115" s="46"/>
      <c r="M115" s="46"/>
      <c r="N115" s="46"/>
      <c r="P115" s="45"/>
      <c r="Q115" s="45"/>
      <c r="R115" s="45"/>
      <c r="S115" s="45"/>
      <c r="T115" s="45"/>
      <c r="U115" s="45"/>
      <c r="V115" s="45"/>
      <c r="W115" s="45"/>
      <c r="X115" s="45"/>
      <c r="Y115" s="45"/>
      <c r="Z115" s="45"/>
      <c r="AA115" s="45"/>
      <c r="AB115" s="45"/>
      <c r="AC115" s="45"/>
      <c r="AD115" s="45"/>
      <c r="AE115" s="45"/>
      <c r="AF115" s="45"/>
      <c r="AG115" s="45"/>
      <c r="AH115" s="45"/>
      <c r="AI115" s="45"/>
    </row>
  </sheetData>
  <mergeCells count="11">
    <mergeCell ref="E48:N48"/>
    <mergeCell ref="G5:N5"/>
    <mergeCell ref="E5:E6"/>
    <mergeCell ref="F5:F6"/>
    <mergeCell ref="E39:N39"/>
    <mergeCell ref="E66:N66"/>
    <mergeCell ref="E114:N114"/>
    <mergeCell ref="E79:N79"/>
    <mergeCell ref="E87:N87"/>
    <mergeCell ref="E100:N100"/>
    <mergeCell ref="E96:N96"/>
  </mergeCells>
  <phoneticPr fontId="3"/>
  <pageMargins left="0.70866141732283472" right="0.51181102362204722" top="0.74803149606299213" bottom="0.74803149606299213" header="0.31496062992125984" footer="0.31496062992125984"/>
  <pageSetup paperSize="9" scale="50"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I115"/>
  <sheetViews>
    <sheetView topLeftCell="A103" zoomScaleNormal="100" workbookViewId="0">
      <selection activeCell="B116" sqref="B116"/>
    </sheetView>
  </sheetViews>
  <sheetFormatPr baseColWidth="10" defaultColWidth="9" defaultRowHeight="30" customHeight="1"/>
  <cols>
    <col min="1" max="4" width="9" style="43"/>
    <col min="5" max="5" width="9" style="44"/>
    <col min="6" max="6" width="70.6640625" style="44" customWidth="1"/>
    <col min="7" max="16384" width="9" style="43"/>
  </cols>
  <sheetData>
    <row r="1" spans="1:14" s="76" customFormat="1" ht="19">
      <c r="A1" s="81" t="s">
        <v>576</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784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69" t="s">
        <v>569</v>
      </c>
      <c r="H6" s="69" t="s">
        <v>568</v>
      </c>
      <c r="I6" s="69" t="s">
        <v>567</v>
      </c>
      <c r="J6" s="69" t="s">
        <v>566</v>
      </c>
      <c r="K6" s="69" t="s">
        <v>565</v>
      </c>
      <c r="L6" s="69" t="s">
        <v>564</v>
      </c>
      <c r="M6" s="69" t="s">
        <v>563</v>
      </c>
      <c r="N6" s="69" t="s">
        <v>562</v>
      </c>
    </row>
    <row r="7" spans="1:14" s="45" customFormat="1" ht="40" customHeight="1">
      <c r="E7" s="68" t="s">
        <v>783</v>
      </c>
      <c r="F7" s="67"/>
      <c r="G7" s="66"/>
      <c r="H7" s="66"/>
      <c r="I7" s="66"/>
      <c r="J7" s="66"/>
      <c r="K7" s="66"/>
      <c r="L7" s="66"/>
      <c r="M7" s="66"/>
      <c r="N7" s="65"/>
    </row>
    <row r="8" spans="1:14" ht="30" customHeight="1">
      <c r="B8" s="43" t="str">
        <f>IF(A8&lt;&gt;"",B7,IF(ISERROR(FIND("　",E8)),E8,""))</f>
        <v>（１）</v>
      </c>
      <c r="C8" s="43" t="str">
        <f>IF(A8&lt;&gt;"", B8&amp;E8, "")</f>
        <v/>
      </c>
      <c r="D8" s="43" t="str">
        <f>IF(A8=0,"",A8)</f>
        <v/>
      </c>
      <c r="E8" s="49" t="s">
        <v>782</v>
      </c>
      <c r="F8" s="88" t="s">
        <v>781</v>
      </c>
      <c r="G8" s="46"/>
      <c r="H8" s="46"/>
      <c r="I8" s="46"/>
      <c r="J8" s="46"/>
      <c r="K8" s="46"/>
      <c r="L8" s="46"/>
      <c r="M8" s="46"/>
      <c r="N8" s="46"/>
    </row>
    <row r="9" spans="1:14" ht="30" customHeight="1">
      <c r="A9" s="43">
        <v>1</v>
      </c>
      <c r="B9" s="43" t="str">
        <f t="shared" ref="B9:B72" si="0">IF(A9&lt;&gt;"",B8,IF(ISERROR(FIND("　",E9)),E9,""))</f>
        <v>（１）</v>
      </c>
      <c r="C9" s="43" t="str">
        <f t="shared" ref="C9:C72" si="1">IF(A9&lt;&gt;"", B9&amp;E9, "")</f>
        <v>（１）ア</v>
      </c>
      <c r="D9" s="43">
        <f t="shared" ref="D9:D72" si="2">IF(A9=0,"",A9)</f>
        <v>1</v>
      </c>
      <c r="E9" s="64" t="s">
        <v>702</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700</v>
      </c>
      <c r="F10" s="48" t="s">
        <v>779</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698</v>
      </c>
      <c r="F11" s="48" t="s">
        <v>556</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49" t="s">
        <v>776</v>
      </c>
      <c r="F14" s="87" t="s">
        <v>775</v>
      </c>
      <c r="G14" s="46"/>
      <c r="H14" s="46"/>
      <c r="I14" s="46"/>
      <c r="J14" s="46"/>
      <c r="K14" s="46"/>
      <c r="L14" s="46"/>
      <c r="M14" s="46"/>
      <c r="N14" s="46"/>
    </row>
    <row r="15" spans="1:14" ht="30" customHeight="1">
      <c r="A15" s="43">
        <v>5</v>
      </c>
      <c r="B15" s="43" t="str">
        <f t="shared" si="0"/>
        <v>（２）</v>
      </c>
      <c r="C15" s="43" t="str">
        <f t="shared" si="1"/>
        <v>（２）ア</v>
      </c>
      <c r="D15" s="43">
        <f t="shared" si="2"/>
        <v>5</v>
      </c>
      <c r="E15" s="49" t="s">
        <v>702</v>
      </c>
      <c r="F15" s="48" t="s">
        <v>774</v>
      </c>
      <c r="G15" s="50" t="s">
        <v>499</v>
      </c>
      <c r="H15" s="50" t="s">
        <v>726</v>
      </c>
      <c r="I15" s="50" t="s">
        <v>725</v>
      </c>
      <c r="J15" s="50" t="s">
        <v>496</v>
      </c>
      <c r="K15" s="50" t="s">
        <v>495</v>
      </c>
      <c r="L15" s="58"/>
      <c r="M15" s="46"/>
      <c r="N15" s="46"/>
    </row>
    <row r="16" spans="1:14" ht="30" customHeight="1">
      <c r="A16" s="43">
        <v>6</v>
      </c>
      <c r="B16" s="43" t="str">
        <f t="shared" si="0"/>
        <v>（２）</v>
      </c>
      <c r="C16" s="43" t="str">
        <f t="shared" si="1"/>
        <v>（２）イ</v>
      </c>
      <c r="D16" s="43">
        <f t="shared" si="2"/>
        <v>6</v>
      </c>
      <c r="E16" s="49" t="s">
        <v>700</v>
      </c>
      <c r="F16" s="48" t="s">
        <v>773</v>
      </c>
      <c r="G16" s="50" t="s">
        <v>499</v>
      </c>
      <c r="H16" s="50" t="s">
        <v>726</v>
      </c>
      <c r="I16" s="50" t="s">
        <v>725</v>
      </c>
      <c r="J16" s="50" t="s">
        <v>496</v>
      </c>
      <c r="K16" s="50" t="s">
        <v>495</v>
      </c>
      <c r="L16" s="58"/>
      <c r="M16" s="46"/>
      <c r="N16" s="46"/>
    </row>
    <row r="17" spans="1:14" ht="30" customHeight="1">
      <c r="A17" s="43">
        <v>7</v>
      </c>
      <c r="B17" s="43" t="str">
        <f t="shared" si="0"/>
        <v>（２）</v>
      </c>
      <c r="C17" s="43" t="str">
        <f t="shared" si="1"/>
        <v>（２）ウ</v>
      </c>
      <c r="D17" s="43">
        <f t="shared" si="2"/>
        <v>7</v>
      </c>
      <c r="E17" s="49" t="s">
        <v>698</v>
      </c>
      <c r="F17" s="48" t="s">
        <v>772</v>
      </c>
      <c r="G17" s="50" t="s">
        <v>499</v>
      </c>
      <c r="H17" s="50" t="s">
        <v>726</v>
      </c>
      <c r="I17" s="50" t="s">
        <v>725</v>
      </c>
      <c r="J17" s="50" t="s">
        <v>496</v>
      </c>
      <c r="K17" s="50" t="s">
        <v>495</v>
      </c>
      <c r="L17" s="58"/>
      <c r="M17" s="46"/>
      <c r="N17" s="46"/>
    </row>
    <row r="18" spans="1:14" ht="30" customHeight="1">
      <c r="A18" s="43">
        <v>8</v>
      </c>
      <c r="B18" s="43" t="str">
        <f t="shared" si="0"/>
        <v>（２）</v>
      </c>
      <c r="C18" s="43" t="str">
        <f t="shared" si="1"/>
        <v>（２）エ</v>
      </c>
      <c r="D18" s="43">
        <f t="shared" si="2"/>
        <v>8</v>
      </c>
      <c r="E18" s="49" t="s">
        <v>696</v>
      </c>
      <c r="F18" s="48" t="s">
        <v>540</v>
      </c>
      <c r="G18" s="50" t="s">
        <v>499</v>
      </c>
      <c r="H18" s="50" t="s">
        <v>726</v>
      </c>
      <c r="I18" s="50" t="s">
        <v>725</v>
      </c>
      <c r="J18" s="50" t="s">
        <v>496</v>
      </c>
      <c r="K18" s="50" t="s">
        <v>495</v>
      </c>
      <c r="L18" s="58"/>
      <c r="M18" s="46"/>
      <c r="N18" s="46"/>
    </row>
    <row r="19" spans="1:14" ht="30" customHeight="1">
      <c r="A19" s="43">
        <v>9</v>
      </c>
      <c r="B19" s="43" t="str">
        <f t="shared" si="0"/>
        <v>（２）</v>
      </c>
      <c r="C19" s="43" t="str">
        <f t="shared" si="1"/>
        <v>（２）オ</v>
      </c>
      <c r="D19" s="43">
        <f t="shared" si="2"/>
        <v>9</v>
      </c>
      <c r="E19" s="49" t="s">
        <v>771</v>
      </c>
      <c r="F19" s="48" t="s">
        <v>770</v>
      </c>
      <c r="G19" s="50" t="s">
        <v>499</v>
      </c>
      <c r="H19" s="50" t="s">
        <v>726</v>
      </c>
      <c r="I19" s="50" t="s">
        <v>725</v>
      </c>
      <c r="J19" s="50" t="s">
        <v>496</v>
      </c>
      <c r="K19" s="50" t="s">
        <v>495</v>
      </c>
      <c r="L19" s="58"/>
      <c r="M19" s="46"/>
      <c r="N19" s="46"/>
    </row>
    <row r="20" spans="1:14" ht="30" customHeight="1">
      <c r="A20" s="43">
        <v>10</v>
      </c>
      <c r="B20" s="43" t="str">
        <f t="shared" si="0"/>
        <v>（２）</v>
      </c>
      <c r="C20" s="43" t="str">
        <f t="shared" si="1"/>
        <v>（２）カ</v>
      </c>
      <c r="D20" s="43">
        <f t="shared" si="2"/>
        <v>10</v>
      </c>
      <c r="E20" s="49" t="s">
        <v>769</v>
      </c>
      <c r="F20" s="59" t="s">
        <v>536</v>
      </c>
      <c r="G20" s="50" t="s">
        <v>499</v>
      </c>
      <c r="H20" s="50" t="s">
        <v>726</v>
      </c>
      <c r="I20" s="50" t="s">
        <v>725</v>
      </c>
      <c r="J20" s="50" t="s">
        <v>496</v>
      </c>
      <c r="K20" s="50" t="s">
        <v>495</v>
      </c>
      <c r="L20" s="58"/>
      <c r="M20" s="46"/>
      <c r="N20" s="46"/>
    </row>
    <row r="21" spans="1:14" ht="30" customHeight="1">
      <c r="A21" s="43">
        <v>11</v>
      </c>
      <c r="B21" s="43" t="str">
        <f t="shared" si="0"/>
        <v>（２）</v>
      </c>
      <c r="C21" s="43" t="str">
        <f t="shared" si="1"/>
        <v>（２）キ</v>
      </c>
      <c r="D21" s="43">
        <f t="shared" si="2"/>
        <v>11</v>
      </c>
      <c r="E21" s="49" t="s">
        <v>768</v>
      </c>
      <c r="F21" s="48" t="s">
        <v>767</v>
      </c>
      <c r="G21" s="50" t="s">
        <v>499</v>
      </c>
      <c r="H21" s="50" t="s">
        <v>726</v>
      </c>
      <c r="I21" s="50" t="s">
        <v>725</v>
      </c>
      <c r="J21" s="50" t="s">
        <v>496</v>
      </c>
      <c r="K21" s="50" t="s">
        <v>495</v>
      </c>
      <c r="L21" s="58"/>
      <c r="M21" s="46"/>
      <c r="N21" s="46"/>
    </row>
    <row r="22" spans="1:14" ht="30" customHeight="1">
      <c r="A22" s="43">
        <v>12</v>
      </c>
      <c r="B22" s="43" t="str">
        <f t="shared" si="0"/>
        <v>（２）</v>
      </c>
      <c r="C22" s="43" t="str">
        <f t="shared" si="1"/>
        <v>（２）ク</v>
      </c>
      <c r="D22" s="43">
        <f t="shared" si="2"/>
        <v>12</v>
      </c>
      <c r="E22" s="49" t="s">
        <v>766</v>
      </c>
      <c r="F22" s="48" t="s">
        <v>765</v>
      </c>
      <c r="G22" s="50" t="s">
        <v>499</v>
      </c>
      <c r="H22" s="50" t="s">
        <v>726</v>
      </c>
      <c r="I22" s="50" t="s">
        <v>725</v>
      </c>
      <c r="J22" s="50" t="s">
        <v>496</v>
      </c>
      <c r="K22" s="50" t="s">
        <v>495</v>
      </c>
      <c r="L22" s="58"/>
      <c r="M22" s="46"/>
      <c r="N22" s="46"/>
    </row>
    <row r="23" spans="1:14" ht="30" customHeight="1">
      <c r="A23" s="43">
        <v>13</v>
      </c>
      <c r="B23" s="43" t="str">
        <f t="shared" si="0"/>
        <v>（２）</v>
      </c>
      <c r="C23" s="43" t="str">
        <f t="shared" si="1"/>
        <v>（２）ケ</v>
      </c>
      <c r="D23" s="43">
        <f t="shared" si="2"/>
        <v>13</v>
      </c>
      <c r="E23" s="49" t="s">
        <v>764</v>
      </c>
      <c r="F23" s="48" t="s">
        <v>530</v>
      </c>
      <c r="G23" s="50" t="s">
        <v>499</v>
      </c>
      <c r="H23" s="50" t="s">
        <v>726</v>
      </c>
      <c r="I23" s="50" t="s">
        <v>725</v>
      </c>
      <c r="J23" s="50" t="s">
        <v>496</v>
      </c>
      <c r="K23" s="50" t="s">
        <v>495</v>
      </c>
      <c r="L23" s="58"/>
      <c r="M23" s="46"/>
      <c r="N23" s="46"/>
    </row>
    <row r="24" spans="1:14" ht="30" customHeight="1">
      <c r="A24" s="43">
        <v>14</v>
      </c>
      <c r="B24" s="43" t="str">
        <f t="shared" si="0"/>
        <v>（２）</v>
      </c>
      <c r="C24" s="43" t="str">
        <f t="shared" si="1"/>
        <v>（２）コ</v>
      </c>
      <c r="D24" s="43">
        <f t="shared" si="2"/>
        <v>14</v>
      </c>
      <c r="E24" s="49" t="s">
        <v>763</v>
      </c>
      <c r="F24" s="48" t="s">
        <v>762</v>
      </c>
      <c r="G24" s="50" t="s">
        <v>499</v>
      </c>
      <c r="H24" s="50" t="s">
        <v>726</v>
      </c>
      <c r="I24" s="50" t="s">
        <v>725</v>
      </c>
      <c r="J24" s="50" t="s">
        <v>496</v>
      </c>
      <c r="K24" s="50" t="s">
        <v>495</v>
      </c>
      <c r="L24" s="58"/>
      <c r="M24" s="46"/>
      <c r="N24" s="46"/>
    </row>
    <row r="25" spans="1:14" ht="30" customHeight="1">
      <c r="A25" s="43">
        <v>15</v>
      </c>
      <c r="B25" s="43" t="str">
        <f t="shared" si="0"/>
        <v>（２）</v>
      </c>
      <c r="C25" s="43" t="str">
        <f t="shared" si="1"/>
        <v>（２）サ</v>
      </c>
      <c r="D25" s="43">
        <f t="shared" si="2"/>
        <v>15</v>
      </c>
      <c r="E25" s="49" t="s">
        <v>761</v>
      </c>
      <c r="F25" s="48" t="s">
        <v>760</v>
      </c>
      <c r="G25" s="50" t="s">
        <v>499</v>
      </c>
      <c r="H25" s="50" t="s">
        <v>726</v>
      </c>
      <c r="I25" s="50" t="s">
        <v>725</v>
      </c>
      <c r="J25" s="50" t="s">
        <v>496</v>
      </c>
      <c r="K25" s="50" t="s">
        <v>495</v>
      </c>
      <c r="L25" s="58"/>
      <c r="M25" s="46"/>
      <c r="N25" s="46"/>
    </row>
    <row r="26" spans="1:14" ht="30" customHeight="1">
      <c r="A26" s="43">
        <v>16</v>
      </c>
      <c r="B26" s="43" t="str">
        <f t="shared" si="0"/>
        <v>（２）</v>
      </c>
      <c r="C26" s="43" t="str">
        <f t="shared" si="1"/>
        <v>（２）シ</v>
      </c>
      <c r="D26" s="43">
        <f t="shared" si="2"/>
        <v>16</v>
      </c>
      <c r="E26" s="49" t="s">
        <v>759</v>
      </c>
      <c r="F26" s="48" t="s">
        <v>758</v>
      </c>
      <c r="G26" s="50" t="s">
        <v>499</v>
      </c>
      <c r="H26" s="50" t="s">
        <v>726</v>
      </c>
      <c r="I26" s="50" t="s">
        <v>725</v>
      </c>
      <c r="J26" s="50" t="s">
        <v>496</v>
      </c>
      <c r="K26" s="50" t="s">
        <v>495</v>
      </c>
      <c r="L26" s="58"/>
      <c r="M26" s="46"/>
      <c r="N26" s="46"/>
    </row>
    <row r="27" spans="1:14" ht="30" customHeight="1">
      <c r="A27" s="43">
        <v>17</v>
      </c>
      <c r="B27" s="43" t="str">
        <f t="shared" si="0"/>
        <v>（２）</v>
      </c>
      <c r="C27" s="43" t="str">
        <f t="shared" si="1"/>
        <v>（２）ス</v>
      </c>
      <c r="D27" s="43">
        <f t="shared" si="2"/>
        <v>17</v>
      </c>
      <c r="E27" s="49" t="s">
        <v>757</v>
      </c>
      <c r="F27" s="48" t="s">
        <v>522</v>
      </c>
      <c r="G27" s="50" t="s">
        <v>499</v>
      </c>
      <c r="H27" s="50" t="s">
        <v>726</v>
      </c>
      <c r="I27" s="50" t="s">
        <v>725</v>
      </c>
      <c r="J27" s="50" t="s">
        <v>496</v>
      </c>
      <c r="K27" s="50" t="s">
        <v>495</v>
      </c>
      <c r="L27" s="58"/>
      <c r="M27" s="46"/>
      <c r="N27" s="46"/>
    </row>
    <row r="28" spans="1:14" ht="30" customHeight="1">
      <c r="A28" s="43">
        <v>18</v>
      </c>
      <c r="B28" s="43" t="str">
        <f t="shared" si="0"/>
        <v>（２）</v>
      </c>
      <c r="C28" s="43" t="str">
        <f t="shared" si="1"/>
        <v>（２）セ</v>
      </c>
      <c r="D28" s="43">
        <f t="shared" si="2"/>
        <v>18</v>
      </c>
      <c r="E28" s="49" t="s">
        <v>756</v>
      </c>
      <c r="F28" s="48" t="s">
        <v>520</v>
      </c>
      <c r="G28" s="50" t="s">
        <v>499</v>
      </c>
      <c r="H28" s="50" t="s">
        <v>726</v>
      </c>
      <c r="I28" s="50" t="s">
        <v>725</v>
      </c>
      <c r="J28" s="50" t="s">
        <v>496</v>
      </c>
      <c r="K28" s="50" t="s">
        <v>495</v>
      </c>
      <c r="L28" s="58"/>
      <c r="M28" s="46"/>
      <c r="N28" s="46"/>
    </row>
    <row r="29" spans="1:14" ht="30" customHeight="1">
      <c r="A29" s="43">
        <v>19</v>
      </c>
      <c r="B29" s="43" t="str">
        <f t="shared" si="0"/>
        <v>（２）</v>
      </c>
      <c r="C29" s="43" t="str">
        <f t="shared" si="1"/>
        <v>（２）ソ</v>
      </c>
      <c r="D29" s="43">
        <f t="shared" si="2"/>
        <v>19</v>
      </c>
      <c r="E29" s="49" t="s">
        <v>755</v>
      </c>
      <c r="F29" s="48" t="s">
        <v>754</v>
      </c>
      <c r="G29" s="50" t="s">
        <v>499</v>
      </c>
      <c r="H29" s="50" t="s">
        <v>726</v>
      </c>
      <c r="I29" s="50" t="s">
        <v>725</v>
      </c>
      <c r="J29" s="50" t="s">
        <v>496</v>
      </c>
      <c r="K29" s="50" t="s">
        <v>495</v>
      </c>
      <c r="L29" s="58"/>
      <c r="M29" s="46"/>
      <c r="N29" s="46"/>
    </row>
    <row r="30" spans="1:14" ht="30" customHeight="1">
      <c r="A30" s="43">
        <v>20</v>
      </c>
      <c r="B30" s="43" t="str">
        <f t="shared" si="0"/>
        <v>（２）</v>
      </c>
      <c r="C30" s="43" t="str">
        <f t="shared" si="1"/>
        <v>（２）タ</v>
      </c>
      <c r="D30" s="43">
        <f t="shared" si="2"/>
        <v>20</v>
      </c>
      <c r="E30" s="49" t="s">
        <v>753</v>
      </c>
      <c r="F30" s="48" t="s">
        <v>516</v>
      </c>
      <c r="G30" s="50" t="s">
        <v>499</v>
      </c>
      <c r="H30" s="50" t="s">
        <v>726</v>
      </c>
      <c r="I30" s="50" t="s">
        <v>725</v>
      </c>
      <c r="J30" s="50" t="s">
        <v>496</v>
      </c>
      <c r="K30" s="50" t="s">
        <v>495</v>
      </c>
      <c r="L30" s="58"/>
      <c r="M30" s="46"/>
      <c r="N30" s="46"/>
    </row>
    <row r="31" spans="1:14" ht="30" customHeight="1">
      <c r="A31" s="43">
        <v>21</v>
      </c>
      <c r="B31" s="43" t="str">
        <f t="shared" si="0"/>
        <v>（２）</v>
      </c>
      <c r="C31" s="43" t="str">
        <f t="shared" si="1"/>
        <v>（２）チ</v>
      </c>
      <c r="D31" s="43">
        <f t="shared" si="2"/>
        <v>21</v>
      </c>
      <c r="E31" s="49" t="s">
        <v>752</v>
      </c>
      <c r="F31" s="48" t="s">
        <v>751</v>
      </c>
      <c r="G31" s="50" t="s">
        <v>499</v>
      </c>
      <c r="H31" s="50" t="s">
        <v>726</v>
      </c>
      <c r="I31" s="50" t="s">
        <v>725</v>
      </c>
      <c r="J31" s="50" t="s">
        <v>496</v>
      </c>
      <c r="K31" s="50" t="s">
        <v>495</v>
      </c>
      <c r="L31" s="58"/>
      <c r="M31" s="46"/>
      <c r="N31" s="46"/>
    </row>
    <row r="32" spans="1:14" ht="30" customHeight="1">
      <c r="A32" s="43">
        <v>22</v>
      </c>
      <c r="B32" s="43" t="str">
        <f t="shared" si="0"/>
        <v>（２）</v>
      </c>
      <c r="C32" s="43" t="str">
        <f t="shared" si="1"/>
        <v>（２）ツ</v>
      </c>
      <c r="D32" s="43">
        <f t="shared" si="2"/>
        <v>22</v>
      </c>
      <c r="E32" s="49" t="s">
        <v>750</v>
      </c>
      <c r="F32" s="48" t="s">
        <v>749</v>
      </c>
      <c r="G32" s="50" t="s">
        <v>499</v>
      </c>
      <c r="H32" s="50" t="s">
        <v>726</v>
      </c>
      <c r="I32" s="50" t="s">
        <v>725</v>
      </c>
      <c r="J32" s="50" t="s">
        <v>496</v>
      </c>
      <c r="K32" s="50" t="s">
        <v>495</v>
      </c>
      <c r="L32" s="58"/>
      <c r="M32" s="46"/>
      <c r="N32" s="46"/>
    </row>
    <row r="33" spans="1:14" ht="30" customHeight="1">
      <c r="A33" s="43">
        <v>23</v>
      </c>
      <c r="B33" s="43" t="str">
        <f t="shared" si="0"/>
        <v>（２）</v>
      </c>
      <c r="C33" s="43" t="str">
        <f t="shared" si="1"/>
        <v>（２）テ</v>
      </c>
      <c r="D33" s="43">
        <f t="shared" si="2"/>
        <v>23</v>
      </c>
      <c r="E33" s="49" t="s">
        <v>748</v>
      </c>
      <c r="F33" s="48" t="s">
        <v>747</v>
      </c>
      <c r="G33" s="50" t="s">
        <v>499</v>
      </c>
      <c r="H33" s="50" t="s">
        <v>726</v>
      </c>
      <c r="I33" s="50" t="s">
        <v>725</v>
      </c>
      <c r="J33" s="50" t="s">
        <v>496</v>
      </c>
      <c r="K33" s="50" t="s">
        <v>495</v>
      </c>
      <c r="L33" s="58"/>
      <c r="M33" s="46"/>
      <c r="N33" s="46"/>
    </row>
    <row r="34" spans="1:14" ht="30" customHeight="1">
      <c r="A34" s="43">
        <v>24</v>
      </c>
      <c r="B34" s="43" t="str">
        <f t="shared" si="0"/>
        <v>（２）</v>
      </c>
      <c r="C34" s="43" t="str">
        <f t="shared" si="1"/>
        <v>（２）ト</v>
      </c>
      <c r="D34" s="43">
        <f t="shared" si="2"/>
        <v>24</v>
      </c>
      <c r="E34" s="49" t="s">
        <v>746</v>
      </c>
      <c r="F34" s="48" t="s">
        <v>745</v>
      </c>
      <c r="G34" s="50" t="s">
        <v>499</v>
      </c>
      <c r="H34" s="50" t="s">
        <v>726</v>
      </c>
      <c r="I34" s="50" t="s">
        <v>725</v>
      </c>
      <c r="J34" s="50" t="s">
        <v>496</v>
      </c>
      <c r="K34" s="50" t="s">
        <v>495</v>
      </c>
      <c r="L34" s="58"/>
      <c r="M34" s="46"/>
      <c r="N34" s="46"/>
    </row>
    <row r="35" spans="1:14" ht="30" customHeight="1">
      <c r="A35" s="43">
        <v>25</v>
      </c>
      <c r="B35" s="43" t="str">
        <f t="shared" si="0"/>
        <v>（２）</v>
      </c>
      <c r="C35" s="43" t="str">
        <f t="shared" si="1"/>
        <v>（２）ナ</v>
      </c>
      <c r="D35" s="43">
        <f t="shared" si="2"/>
        <v>25</v>
      </c>
      <c r="E35" s="49" t="s">
        <v>744</v>
      </c>
      <c r="F35" s="48" t="s">
        <v>743</v>
      </c>
      <c r="G35" s="50" t="s">
        <v>499</v>
      </c>
      <c r="H35" s="50" t="s">
        <v>726</v>
      </c>
      <c r="I35" s="50" t="s">
        <v>725</v>
      </c>
      <c r="J35" s="50" t="s">
        <v>496</v>
      </c>
      <c r="K35" s="50" t="s">
        <v>495</v>
      </c>
      <c r="L35" s="58"/>
      <c r="M35" s="46"/>
      <c r="N35" s="46"/>
    </row>
    <row r="36" spans="1:14" ht="30" customHeight="1">
      <c r="A36" s="43">
        <v>26</v>
      </c>
      <c r="B36" s="43" t="str">
        <f t="shared" si="0"/>
        <v>（２）</v>
      </c>
      <c r="C36" s="43" t="str">
        <f t="shared" si="1"/>
        <v>（２）ニ</v>
      </c>
      <c r="D36" s="43">
        <f t="shared" si="2"/>
        <v>26</v>
      </c>
      <c r="E36" s="49" t="s">
        <v>742</v>
      </c>
      <c r="F36" s="48" t="s">
        <v>741</v>
      </c>
      <c r="G36" s="50" t="s">
        <v>499</v>
      </c>
      <c r="H36" s="50" t="s">
        <v>726</v>
      </c>
      <c r="I36" s="50" t="s">
        <v>725</v>
      </c>
      <c r="J36" s="50" t="s">
        <v>496</v>
      </c>
      <c r="K36" s="50" t="s">
        <v>495</v>
      </c>
      <c r="L36" s="58"/>
      <c r="M36" s="46"/>
      <c r="N36" s="46"/>
    </row>
    <row r="37" spans="1:14" ht="30" customHeight="1">
      <c r="A37" s="43">
        <v>27</v>
      </c>
      <c r="B37" s="43" t="str">
        <f t="shared" si="0"/>
        <v>（２）</v>
      </c>
      <c r="C37" s="43" t="str">
        <f t="shared" si="1"/>
        <v>（２）ヌ</v>
      </c>
      <c r="D37" s="43">
        <f t="shared" si="2"/>
        <v>27</v>
      </c>
      <c r="E37" s="49" t="s">
        <v>740</v>
      </c>
      <c r="F37" s="48" t="s">
        <v>739</v>
      </c>
      <c r="G37" s="50" t="s">
        <v>499</v>
      </c>
      <c r="H37" s="50" t="s">
        <v>726</v>
      </c>
      <c r="I37" s="50" t="s">
        <v>725</v>
      </c>
      <c r="J37" s="50" t="s">
        <v>496</v>
      </c>
      <c r="K37" s="50" t="s">
        <v>495</v>
      </c>
      <c r="L37" s="58"/>
      <c r="M37" s="46"/>
      <c r="N37" s="46"/>
    </row>
    <row r="38" spans="1:14" ht="30" customHeight="1">
      <c r="A38" s="43">
        <v>28</v>
      </c>
      <c r="B38" s="43" t="str">
        <f t="shared" si="0"/>
        <v>（２）</v>
      </c>
      <c r="C38" s="43" t="str">
        <f t="shared" si="1"/>
        <v>（２）ネ</v>
      </c>
      <c r="D38" s="43">
        <f t="shared" si="2"/>
        <v>28</v>
      </c>
      <c r="E38" s="49" t="s">
        <v>738</v>
      </c>
      <c r="F38" s="48" t="s">
        <v>737</v>
      </c>
      <c r="G38" s="50" t="s">
        <v>499</v>
      </c>
      <c r="H38" s="50" t="s">
        <v>726</v>
      </c>
      <c r="I38" s="50" t="s">
        <v>725</v>
      </c>
      <c r="J38" s="50" t="s">
        <v>496</v>
      </c>
      <c r="K38" s="50" t="s">
        <v>495</v>
      </c>
      <c r="L38" s="58"/>
      <c r="M38" s="46"/>
      <c r="N38" s="46"/>
    </row>
    <row r="39" spans="1:14" ht="30" customHeight="1">
      <c r="B39" s="43" t="str">
        <f t="shared" si="0"/>
        <v/>
      </c>
      <c r="C39" s="43" t="str">
        <f t="shared" si="1"/>
        <v/>
      </c>
      <c r="D39" s="43" t="str">
        <f t="shared" si="2"/>
        <v/>
      </c>
      <c r="E39" s="307" t="s">
        <v>736</v>
      </c>
      <c r="F39" s="317"/>
      <c r="G39" s="317"/>
      <c r="H39" s="317"/>
      <c r="I39" s="317"/>
      <c r="J39" s="317"/>
      <c r="K39" s="317"/>
      <c r="L39" s="317"/>
      <c r="M39" s="317"/>
      <c r="N39" s="318"/>
    </row>
    <row r="40" spans="1:14" ht="30" customHeight="1">
      <c r="A40" s="43">
        <v>29</v>
      </c>
      <c r="B40" s="43" t="str">
        <f t="shared" si="0"/>
        <v/>
      </c>
      <c r="C40" s="43" t="str">
        <f t="shared" si="1"/>
        <v>（３）</v>
      </c>
      <c r="D40" s="43">
        <f t="shared" si="2"/>
        <v>29</v>
      </c>
      <c r="E40" s="49" t="s">
        <v>735</v>
      </c>
      <c r="F40" s="48" t="s">
        <v>734</v>
      </c>
      <c r="G40" s="50" t="s">
        <v>468</v>
      </c>
      <c r="H40" s="50" t="s">
        <v>726</v>
      </c>
      <c r="I40" s="50" t="s">
        <v>725</v>
      </c>
      <c r="J40" s="50" t="s">
        <v>724</v>
      </c>
      <c r="K40" s="50" t="s">
        <v>723</v>
      </c>
      <c r="L40" s="46"/>
      <c r="M40" s="46"/>
      <c r="N40" s="46"/>
    </row>
    <row r="41" spans="1:14" ht="30" customHeight="1">
      <c r="A41" s="43">
        <v>30</v>
      </c>
      <c r="B41" s="43" t="str">
        <f t="shared" si="0"/>
        <v/>
      </c>
      <c r="C41" s="43" t="str">
        <f t="shared" si="1"/>
        <v>（４）</v>
      </c>
      <c r="D41" s="43">
        <f t="shared" si="2"/>
        <v>30</v>
      </c>
      <c r="E41" s="49" t="s">
        <v>491</v>
      </c>
      <c r="F41" s="48" t="s">
        <v>733</v>
      </c>
      <c r="G41" s="50" t="s">
        <v>468</v>
      </c>
      <c r="H41" s="50" t="s">
        <v>726</v>
      </c>
      <c r="I41" s="50" t="s">
        <v>725</v>
      </c>
      <c r="J41" s="50" t="s">
        <v>724</v>
      </c>
      <c r="K41" s="50" t="s">
        <v>723</v>
      </c>
      <c r="L41" s="46"/>
      <c r="M41" s="46"/>
      <c r="N41" s="46"/>
    </row>
    <row r="42" spans="1:14" ht="30" customHeight="1">
      <c r="A42" s="43">
        <v>31</v>
      </c>
      <c r="B42" s="43" t="str">
        <f t="shared" si="0"/>
        <v/>
      </c>
      <c r="C42" s="43" t="str">
        <f t="shared" si="1"/>
        <v>（５）</v>
      </c>
      <c r="D42" s="43">
        <f t="shared" si="2"/>
        <v>31</v>
      </c>
      <c r="E42" s="49" t="s">
        <v>489</v>
      </c>
      <c r="F42" s="48" t="s">
        <v>732</v>
      </c>
      <c r="G42" s="50" t="s">
        <v>468</v>
      </c>
      <c r="H42" s="50" t="s">
        <v>726</v>
      </c>
      <c r="I42" s="50" t="s">
        <v>725</v>
      </c>
      <c r="J42" s="50" t="s">
        <v>724</v>
      </c>
      <c r="K42" s="50" t="s">
        <v>723</v>
      </c>
      <c r="L42" s="46"/>
      <c r="M42" s="46"/>
      <c r="N42" s="46"/>
    </row>
    <row r="43" spans="1:14" ht="30" customHeight="1">
      <c r="A43" s="43">
        <v>32</v>
      </c>
      <c r="B43" s="43" t="str">
        <f t="shared" si="0"/>
        <v/>
      </c>
      <c r="C43" s="43" t="str">
        <f t="shared" si="1"/>
        <v>（６）</v>
      </c>
      <c r="D43" s="43">
        <f t="shared" si="2"/>
        <v>32</v>
      </c>
      <c r="E43" s="49" t="s">
        <v>487</v>
      </c>
      <c r="F43" s="48" t="s">
        <v>731</v>
      </c>
      <c r="G43" s="50" t="s">
        <v>468</v>
      </c>
      <c r="H43" s="50" t="s">
        <v>726</v>
      </c>
      <c r="I43" s="50" t="s">
        <v>725</v>
      </c>
      <c r="J43" s="50" t="s">
        <v>724</v>
      </c>
      <c r="K43" s="50" t="s">
        <v>723</v>
      </c>
      <c r="L43" s="46"/>
      <c r="M43" s="46"/>
      <c r="N43" s="46"/>
    </row>
    <row r="44" spans="1:14" ht="30" customHeight="1">
      <c r="A44" s="43">
        <v>33</v>
      </c>
      <c r="B44" s="43" t="str">
        <f t="shared" si="0"/>
        <v/>
      </c>
      <c r="C44" s="43" t="str">
        <f t="shared" si="1"/>
        <v>（７）</v>
      </c>
      <c r="D44" s="43">
        <f t="shared" si="2"/>
        <v>33</v>
      </c>
      <c r="E44" s="49" t="s">
        <v>485</v>
      </c>
      <c r="F44" s="48" t="s">
        <v>730</v>
      </c>
      <c r="G44" s="50" t="s">
        <v>468</v>
      </c>
      <c r="H44" s="50" t="s">
        <v>726</v>
      </c>
      <c r="I44" s="50" t="s">
        <v>725</v>
      </c>
      <c r="J44" s="50" t="s">
        <v>724</v>
      </c>
      <c r="K44" s="50" t="s">
        <v>723</v>
      </c>
      <c r="L44" s="46"/>
      <c r="M44" s="46"/>
      <c r="N44" s="46"/>
    </row>
    <row r="45" spans="1:14" ht="30" customHeight="1">
      <c r="A45" s="43">
        <v>34</v>
      </c>
      <c r="B45" s="43" t="str">
        <f t="shared" si="0"/>
        <v/>
      </c>
      <c r="C45" s="43" t="str">
        <f t="shared" si="1"/>
        <v>（８）</v>
      </c>
      <c r="D45" s="43">
        <f t="shared" si="2"/>
        <v>34</v>
      </c>
      <c r="E45" s="49" t="s">
        <v>483</v>
      </c>
      <c r="F45" s="48" t="s">
        <v>729</v>
      </c>
      <c r="G45" s="50" t="s">
        <v>468</v>
      </c>
      <c r="H45" s="50" t="s">
        <v>726</v>
      </c>
      <c r="I45" s="50" t="s">
        <v>725</v>
      </c>
      <c r="J45" s="50" t="s">
        <v>724</v>
      </c>
      <c r="K45" s="50" t="s">
        <v>723</v>
      </c>
      <c r="L45" s="46"/>
      <c r="M45" s="46"/>
      <c r="N45" s="46"/>
    </row>
    <row r="46" spans="1:14" ht="30" customHeight="1">
      <c r="A46" s="43">
        <v>35</v>
      </c>
      <c r="B46" s="43" t="str">
        <f t="shared" si="0"/>
        <v/>
      </c>
      <c r="C46" s="43" t="str">
        <f t="shared" si="1"/>
        <v>（９）</v>
      </c>
      <c r="D46" s="43">
        <f t="shared" si="2"/>
        <v>35</v>
      </c>
      <c r="E46" s="49" t="s">
        <v>481</v>
      </c>
      <c r="F46" s="48" t="s">
        <v>728</v>
      </c>
      <c r="G46" s="50" t="s">
        <v>468</v>
      </c>
      <c r="H46" s="50" t="s">
        <v>726</v>
      </c>
      <c r="I46" s="50" t="s">
        <v>725</v>
      </c>
      <c r="J46" s="50" t="s">
        <v>724</v>
      </c>
      <c r="K46" s="50" t="s">
        <v>723</v>
      </c>
      <c r="L46" s="46"/>
      <c r="M46" s="46"/>
      <c r="N46" s="46"/>
    </row>
    <row r="47" spans="1:14" ht="30" customHeight="1">
      <c r="A47" s="43">
        <v>36</v>
      </c>
      <c r="B47" s="43" t="str">
        <f t="shared" si="0"/>
        <v/>
      </c>
      <c r="C47" s="43" t="str">
        <f t="shared" si="1"/>
        <v>（１０）</v>
      </c>
      <c r="D47" s="43">
        <f t="shared" si="2"/>
        <v>36</v>
      </c>
      <c r="E47" s="49" t="s">
        <v>479</v>
      </c>
      <c r="F47" s="48" t="s">
        <v>727</v>
      </c>
      <c r="G47" s="50" t="s">
        <v>468</v>
      </c>
      <c r="H47" s="50" t="s">
        <v>726</v>
      </c>
      <c r="I47" s="50" t="s">
        <v>725</v>
      </c>
      <c r="J47" s="50" t="s">
        <v>724</v>
      </c>
      <c r="K47" s="50" t="s">
        <v>723</v>
      </c>
      <c r="L47" s="46"/>
      <c r="M47" s="46"/>
      <c r="N47" s="46"/>
    </row>
    <row r="48" spans="1:14" ht="30" customHeight="1">
      <c r="B48" s="43" t="str">
        <f t="shared" si="0"/>
        <v/>
      </c>
      <c r="C48" s="43" t="str">
        <f t="shared" si="1"/>
        <v/>
      </c>
      <c r="D48" s="43" t="str">
        <f t="shared" si="2"/>
        <v/>
      </c>
      <c r="E48" s="310" t="s">
        <v>722</v>
      </c>
      <c r="F48" s="311"/>
      <c r="G48" s="311"/>
      <c r="H48" s="311"/>
      <c r="I48" s="311"/>
      <c r="J48" s="311"/>
      <c r="K48" s="311"/>
      <c r="L48" s="311"/>
      <c r="M48" s="311"/>
      <c r="N48" s="312"/>
    </row>
    <row r="49" spans="1:35" ht="30" customHeight="1">
      <c r="A49" s="43">
        <v>37</v>
      </c>
      <c r="B49" s="43" t="str">
        <f t="shared" si="0"/>
        <v/>
      </c>
      <c r="C49" s="43" t="str">
        <f t="shared" si="1"/>
        <v>（１１）</v>
      </c>
      <c r="D49" s="43">
        <f t="shared" si="2"/>
        <v>37</v>
      </c>
      <c r="E49" s="49" t="s">
        <v>721</v>
      </c>
      <c r="F49" s="51" t="s">
        <v>465</v>
      </c>
      <c r="G49" s="50" t="s">
        <v>425</v>
      </c>
      <c r="H49" s="50" t="s">
        <v>424</v>
      </c>
      <c r="I49" s="50" t="s">
        <v>423</v>
      </c>
      <c r="J49" s="50" t="s">
        <v>422</v>
      </c>
      <c r="K49" s="46"/>
      <c r="L49" s="46"/>
      <c r="M49" s="46"/>
      <c r="N49" s="46"/>
    </row>
    <row r="50" spans="1:35" ht="30" customHeight="1">
      <c r="A50" s="43">
        <v>38</v>
      </c>
      <c r="B50" s="43" t="str">
        <f t="shared" si="0"/>
        <v/>
      </c>
      <c r="C50" s="43" t="str">
        <f t="shared" si="1"/>
        <v>（１２）</v>
      </c>
      <c r="D50" s="43">
        <f t="shared" si="2"/>
        <v>38</v>
      </c>
      <c r="E50" s="49" t="s">
        <v>475</v>
      </c>
      <c r="F50" s="51" t="s">
        <v>720</v>
      </c>
      <c r="G50" s="50" t="s">
        <v>375</v>
      </c>
      <c r="H50" s="50" t="s">
        <v>374</v>
      </c>
      <c r="I50" s="50" t="s">
        <v>462</v>
      </c>
      <c r="J50" s="50" t="s">
        <v>461</v>
      </c>
      <c r="K50" s="46"/>
      <c r="L50" s="46"/>
      <c r="M50" s="46"/>
      <c r="N50" s="46"/>
    </row>
    <row r="51" spans="1:35" ht="30" customHeight="1">
      <c r="A51" s="43">
        <v>39</v>
      </c>
      <c r="B51" s="43" t="str">
        <f t="shared" si="0"/>
        <v/>
      </c>
      <c r="C51" s="43" t="str">
        <f t="shared" si="1"/>
        <v>（１３）</v>
      </c>
      <c r="D51" s="43">
        <f t="shared" si="2"/>
        <v>39</v>
      </c>
      <c r="E51" s="49" t="s">
        <v>473</v>
      </c>
      <c r="F51" s="51" t="s">
        <v>719</v>
      </c>
      <c r="G51" s="50" t="s">
        <v>717</v>
      </c>
      <c r="H51" s="50" t="s">
        <v>455</v>
      </c>
      <c r="I51" s="50" t="s">
        <v>454</v>
      </c>
      <c r="J51" s="50" t="s">
        <v>716</v>
      </c>
      <c r="K51" s="46"/>
      <c r="L51" s="46"/>
      <c r="M51" s="46"/>
      <c r="N51" s="46"/>
    </row>
    <row r="52" spans="1:35" ht="30" customHeight="1">
      <c r="A52" s="43">
        <v>40</v>
      </c>
      <c r="B52" s="43" t="str">
        <f t="shared" si="0"/>
        <v/>
      </c>
      <c r="C52" s="43" t="str">
        <f t="shared" si="1"/>
        <v>（１４）</v>
      </c>
      <c r="D52" s="43">
        <f t="shared" si="2"/>
        <v>40</v>
      </c>
      <c r="E52" s="49" t="s">
        <v>471</v>
      </c>
      <c r="F52" s="51" t="s">
        <v>718</v>
      </c>
      <c r="G52" s="50" t="s">
        <v>717</v>
      </c>
      <c r="H52" s="50" t="s">
        <v>455</v>
      </c>
      <c r="I52" s="50" t="s">
        <v>454</v>
      </c>
      <c r="J52" s="50" t="s">
        <v>716</v>
      </c>
      <c r="K52" s="46"/>
      <c r="L52" s="46"/>
      <c r="M52" s="46"/>
      <c r="N52" s="46"/>
    </row>
    <row r="53" spans="1:35" ht="30" customHeight="1">
      <c r="A53" s="43">
        <v>41</v>
      </c>
      <c r="B53" s="43" t="str">
        <f t="shared" si="0"/>
        <v/>
      </c>
      <c r="C53" s="43" t="str">
        <f t="shared" si="1"/>
        <v>（１５）</v>
      </c>
      <c r="D53" s="43">
        <f t="shared" si="2"/>
        <v>41</v>
      </c>
      <c r="E53" s="49" t="s">
        <v>715</v>
      </c>
      <c r="F53" s="51" t="s">
        <v>714</v>
      </c>
      <c r="G53" s="50" t="s">
        <v>450</v>
      </c>
      <c r="H53" s="50" t="s">
        <v>449</v>
      </c>
      <c r="I53" s="50" t="s">
        <v>448</v>
      </c>
      <c r="J53" s="50" t="s">
        <v>447</v>
      </c>
      <c r="K53" s="46"/>
      <c r="L53" s="46"/>
      <c r="M53" s="46"/>
      <c r="N53" s="46"/>
    </row>
    <row r="54" spans="1:35" ht="30" customHeight="1">
      <c r="A54" s="43">
        <v>42</v>
      </c>
      <c r="B54" s="43" t="str">
        <f t="shared" si="0"/>
        <v/>
      </c>
      <c r="C54" s="43" t="str">
        <f t="shared" si="1"/>
        <v>（１６）</v>
      </c>
      <c r="D54" s="43">
        <f t="shared" si="2"/>
        <v>42</v>
      </c>
      <c r="E54" s="49" t="s">
        <v>713</v>
      </c>
      <c r="F54" s="51" t="s">
        <v>712</v>
      </c>
      <c r="G54" s="50" t="s">
        <v>442</v>
      </c>
      <c r="H54" s="50" t="s">
        <v>357</v>
      </c>
      <c r="I54" s="50" t="s">
        <v>441</v>
      </c>
      <c r="J54" s="46"/>
      <c r="K54" s="46"/>
      <c r="L54" s="46"/>
      <c r="M54" s="46"/>
      <c r="N54" s="46"/>
    </row>
    <row r="55" spans="1:35" ht="30" customHeight="1">
      <c r="A55" s="43">
        <v>43</v>
      </c>
      <c r="B55" s="43" t="str">
        <f t="shared" si="0"/>
        <v/>
      </c>
      <c r="C55" s="43" t="str">
        <f t="shared" si="1"/>
        <v>（１７）</v>
      </c>
      <c r="D55" s="43">
        <f t="shared" si="2"/>
        <v>43</v>
      </c>
      <c r="E55" s="49" t="s">
        <v>460</v>
      </c>
      <c r="F55" s="51" t="s">
        <v>711</v>
      </c>
      <c r="G55" s="50" t="s">
        <v>442</v>
      </c>
      <c r="H55" s="50" t="s">
        <v>357</v>
      </c>
      <c r="I55" s="50" t="s">
        <v>441</v>
      </c>
      <c r="J55" s="46"/>
      <c r="K55" s="46"/>
      <c r="L55" s="46"/>
      <c r="M55" s="46"/>
      <c r="N55" s="46"/>
    </row>
    <row r="56" spans="1:35" ht="45">
      <c r="B56" s="43" t="str">
        <f t="shared" si="0"/>
        <v>（１８）</v>
      </c>
      <c r="C56" s="43" t="str">
        <f t="shared" si="1"/>
        <v/>
      </c>
      <c r="D56" s="43" t="str">
        <f t="shared" si="2"/>
        <v/>
      </c>
      <c r="E56" s="49" t="s">
        <v>710</v>
      </c>
      <c r="F56" s="86" t="s">
        <v>709</v>
      </c>
      <c r="G56" s="83"/>
      <c r="H56" s="83"/>
      <c r="I56" s="83"/>
      <c r="J56" s="83"/>
      <c r="K56" s="83"/>
      <c r="L56" s="83"/>
      <c r="M56" s="83"/>
      <c r="N56" s="82"/>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44</v>
      </c>
      <c r="B57" s="43" t="str">
        <f t="shared" si="0"/>
        <v>（１８）</v>
      </c>
      <c r="C57" s="43" t="str">
        <f t="shared" si="1"/>
        <v>（１８）ア</v>
      </c>
      <c r="D57" s="43">
        <f t="shared" si="2"/>
        <v>44</v>
      </c>
      <c r="E57" s="85" t="s">
        <v>702</v>
      </c>
      <c r="F57" s="51" t="s">
        <v>708</v>
      </c>
      <c r="G57" s="50" t="s">
        <v>313</v>
      </c>
      <c r="H57" s="50" t="s">
        <v>694</v>
      </c>
      <c r="I57" s="50" t="s">
        <v>693</v>
      </c>
      <c r="J57" s="50" t="s">
        <v>310</v>
      </c>
      <c r="K57" s="46"/>
      <c r="L57" s="46"/>
      <c r="M57" s="46"/>
      <c r="N57" s="46"/>
    </row>
    <row r="58" spans="1:35" ht="30" customHeight="1">
      <c r="A58" s="43">
        <v>45</v>
      </c>
      <c r="B58" s="43" t="str">
        <f t="shared" si="0"/>
        <v>（１８）</v>
      </c>
      <c r="C58" s="43" t="str">
        <f t="shared" si="1"/>
        <v>（１８）イ</v>
      </c>
      <c r="D58" s="43">
        <f t="shared" si="2"/>
        <v>45</v>
      </c>
      <c r="E58" s="85" t="s">
        <v>700</v>
      </c>
      <c r="F58" s="51" t="s">
        <v>707</v>
      </c>
      <c r="G58" s="50" t="s">
        <v>313</v>
      </c>
      <c r="H58" s="50" t="s">
        <v>694</v>
      </c>
      <c r="I58" s="50" t="s">
        <v>693</v>
      </c>
      <c r="J58" s="50" t="s">
        <v>310</v>
      </c>
      <c r="K58" s="46"/>
      <c r="L58" s="46"/>
      <c r="M58" s="46"/>
      <c r="N58" s="46"/>
    </row>
    <row r="59" spans="1:35" ht="30" customHeight="1">
      <c r="A59" s="43">
        <v>46</v>
      </c>
      <c r="B59" s="43" t="str">
        <f t="shared" si="0"/>
        <v>（１８）</v>
      </c>
      <c r="C59" s="43" t="str">
        <f t="shared" si="1"/>
        <v>（１８）ウ</v>
      </c>
      <c r="D59" s="43">
        <f t="shared" si="2"/>
        <v>46</v>
      </c>
      <c r="E59" s="85" t="s">
        <v>698</v>
      </c>
      <c r="F59" s="51" t="s">
        <v>706</v>
      </c>
      <c r="G59" s="50" t="s">
        <v>313</v>
      </c>
      <c r="H59" s="50" t="s">
        <v>694</v>
      </c>
      <c r="I59" s="50" t="s">
        <v>693</v>
      </c>
      <c r="J59" s="50" t="s">
        <v>310</v>
      </c>
      <c r="K59" s="46"/>
      <c r="L59" s="46"/>
      <c r="M59" s="46"/>
      <c r="N59" s="46"/>
    </row>
    <row r="60" spans="1:35" ht="30" customHeight="1">
      <c r="A60" s="43">
        <v>47</v>
      </c>
      <c r="B60" s="43" t="str">
        <f t="shared" si="0"/>
        <v>（１８）</v>
      </c>
      <c r="C60" s="43" t="str">
        <f t="shared" si="1"/>
        <v>（１８）エ</v>
      </c>
      <c r="D60" s="43">
        <f t="shared" si="2"/>
        <v>47</v>
      </c>
      <c r="E60" s="85" t="s">
        <v>696</v>
      </c>
      <c r="F60" s="51" t="s">
        <v>705</v>
      </c>
      <c r="G60" s="50" t="s">
        <v>313</v>
      </c>
      <c r="H60" s="50" t="s">
        <v>694</v>
      </c>
      <c r="I60" s="50" t="s">
        <v>693</v>
      </c>
      <c r="J60" s="50" t="s">
        <v>310</v>
      </c>
      <c r="K60" s="46"/>
      <c r="L60" s="46"/>
      <c r="M60" s="46"/>
      <c r="N60" s="46"/>
    </row>
    <row r="61" spans="1:35" ht="45">
      <c r="B61" s="43" t="str">
        <f t="shared" si="0"/>
        <v>（１９）</v>
      </c>
      <c r="C61" s="43" t="str">
        <f t="shared" si="1"/>
        <v/>
      </c>
      <c r="D61" s="43" t="str">
        <f t="shared" si="2"/>
        <v/>
      </c>
      <c r="E61" s="49" t="s">
        <v>704</v>
      </c>
      <c r="F61" s="86" t="s">
        <v>703</v>
      </c>
      <c r="G61" s="83"/>
      <c r="H61" s="83"/>
      <c r="I61" s="83"/>
      <c r="J61" s="83"/>
      <c r="K61" s="83"/>
      <c r="L61" s="83"/>
      <c r="M61" s="83"/>
      <c r="N61" s="82"/>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48</v>
      </c>
      <c r="B62" s="43" t="str">
        <f t="shared" si="0"/>
        <v>（１９）</v>
      </c>
      <c r="C62" s="43" t="str">
        <f t="shared" si="1"/>
        <v>（１９）ア</v>
      </c>
      <c r="D62" s="43">
        <f t="shared" si="2"/>
        <v>48</v>
      </c>
      <c r="E62" s="85" t="s">
        <v>702</v>
      </c>
      <c r="F62" s="51" t="s">
        <v>701</v>
      </c>
      <c r="G62" s="50" t="s">
        <v>313</v>
      </c>
      <c r="H62" s="50" t="s">
        <v>694</v>
      </c>
      <c r="I62" s="50" t="s">
        <v>693</v>
      </c>
      <c r="J62" s="50" t="s">
        <v>310</v>
      </c>
      <c r="K62" s="46"/>
      <c r="L62" s="46"/>
      <c r="M62" s="46"/>
      <c r="N62" s="46"/>
    </row>
    <row r="63" spans="1:35" ht="30" customHeight="1">
      <c r="A63" s="43">
        <v>49</v>
      </c>
      <c r="B63" s="43" t="str">
        <f t="shared" si="0"/>
        <v>（１９）</v>
      </c>
      <c r="C63" s="43" t="str">
        <f t="shared" si="1"/>
        <v>（１９）イ</v>
      </c>
      <c r="D63" s="43">
        <f t="shared" si="2"/>
        <v>49</v>
      </c>
      <c r="E63" s="85" t="s">
        <v>700</v>
      </c>
      <c r="F63" s="51" t="s">
        <v>699</v>
      </c>
      <c r="G63" s="50" t="s">
        <v>313</v>
      </c>
      <c r="H63" s="50" t="s">
        <v>694</v>
      </c>
      <c r="I63" s="50" t="s">
        <v>693</v>
      </c>
      <c r="J63" s="50" t="s">
        <v>310</v>
      </c>
      <c r="K63" s="46"/>
      <c r="L63" s="46"/>
      <c r="M63" s="46"/>
      <c r="N63" s="46"/>
    </row>
    <row r="64" spans="1:35" ht="30" customHeight="1">
      <c r="A64" s="43">
        <v>50</v>
      </c>
      <c r="B64" s="43" t="str">
        <f t="shared" si="0"/>
        <v>（１９）</v>
      </c>
      <c r="C64" s="43" t="str">
        <f t="shared" si="1"/>
        <v>（１９）ウ</v>
      </c>
      <c r="D64" s="43">
        <f t="shared" si="2"/>
        <v>50</v>
      </c>
      <c r="E64" s="85" t="s">
        <v>698</v>
      </c>
      <c r="F64" s="51" t="s">
        <v>697</v>
      </c>
      <c r="G64" s="50" t="s">
        <v>313</v>
      </c>
      <c r="H64" s="50" t="s">
        <v>694</v>
      </c>
      <c r="I64" s="50" t="s">
        <v>693</v>
      </c>
      <c r="J64" s="50" t="s">
        <v>310</v>
      </c>
      <c r="K64" s="46"/>
      <c r="L64" s="46"/>
      <c r="M64" s="46"/>
      <c r="N64" s="46"/>
    </row>
    <row r="65" spans="1:15" ht="30" customHeight="1">
      <c r="A65" s="43">
        <v>51</v>
      </c>
      <c r="B65" s="43" t="str">
        <f t="shared" si="0"/>
        <v>（１９）</v>
      </c>
      <c r="C65" s="43" t="str">
        <f t="shared" si="1"/>
        <v>（１９）エ</v>
      </c>
      <c r="D65" s="43">
        <f t="shared" si="2"/>
        <v>51</v>
      </c>
      <c r="E65" s="85" t="s">
        <v>696</v>
      </c>
      <c r="F65" s="51" t="s">
        <v>695</v>
      </c>
      <c r="G65" s="50" t="s">
        <v>313</v>
      </c>
      <c r="H65" s="50" t="s">
        <v>694</v>
      </c>
      <c r="I65" s="50" t="s">
        <v>693</v>
      </c>
      <c r="J65" s="50" t="s">
        <v>310</v>
      </c>
      <c r="K65" s="46"/>
      <c r="L65" s="46"/>
      <c r="M65" s="46"/>
      <c r="N65" s="46"/>
    </row>
    <row r="66" spans="1:15" ht="30" customHeight="1">
      <c r="B66" s="43" t="str">
        <f t="shared" si="0"/>
        <v/>
      </c>
      <c r="C66" s="43" t="str">
        <f t="shared" si="1"/>
        <v/>
      </c>
      <c r="D66" s="43" t="str">
        <f t="shared" si="2"/>
        <v/>
      </c>
      <c r="E66" s="307" t="s">
        <v>692</v>
      </c>
      <c r="F66" s="308"/>
      <c r="G66" s="308"/>
      <c r="H66" s="308"/>
      <c r="I66" s="308"/>
      <c r="J66" s="308"/>
      <c r="K66" s="308"/>
      <c r="L66" s="308"/>
      <c r="M66" s="308"/>
      <c r="N66" s="309"/>
    </row>
    <row r="67" spans="1:15" ht="30" customHeight="1">
      <c r="A67" s="43">
        <v>52</v>
      </c>
      <c r="B67" s="43" t="str">
        <f t="shared" si="0"/>
        <v/>
      </c>
      <c r="C67" s="43" t="str">
        <f t="shared" si="1"/>
        <v>（２０）</v>
      </c>
      <c r="D67" s="43">
        <f t="shared" si="2"/>
        <v>52</v>
      </c>
      <c r="E67" s="49" t="s">
        <v>691</v>
      </c>
      <c r="F67" s="48" t="s">
        <v>690</v>
      </c>
      <c r="G67" s="50" t="s">
        <v>284</v>
      </c>
      <c r="H67" s="50" t="s">
        <v>675</v>
      </c>
      <c r="I67" s="50" t="s">
        <v>674</v>
      </c>
      <c r="J67" s="50" t="s">
        <v>281</v>
      </c>
      <c r="K67" s="46"/>
      <c r="L67" s="46"/>
      <c r="M67" s="46"/>
      <c r="N67" s="46"/>
    </row>
    <row r="68" spans="1:15" ht="30" customHeight="1">
      <c r="A68" s="43">
        <v>53</v>
      </c>
      <c r="B68" s="43" t="str">
        <f t="shared" si="0"/>
        <v/>
      </c>
      <c r="C68" s="43" t="str">
        <f t="shared" si="1"/>
        <v>（２１）</v>
      </c>
      <c r="D68" s="43">
        <f t="shared" si="2"/>
        <v>53</v>
      </c>
      <c r="E68" s="49" t="s">
        <v>444</v>
      </c>
      <c r="F68" s="48" t="s">
        <v>689</v>
      </c>
      <c r="G68" s="50" t="s">
        <v>284</v>
      </c>
      <c r="H68" s="50" t="s">
        <v>675</v>
      </c>
      <c r="I68" s="50" t="s">
        <v>674</v>
      </c>
      <c r="J68" s="50" t="s">
        <v>281</v>
      </c>
      <c r="K68" s="46"/>
      <c r="L68" s="46"/>
      <c r="M68" s="46"/>
      <c r="N68" s="46"/>
    </row>
    <row r="69" spans="1:15" ht="30" customHeight="1">
      <c r="A69" s="43">
        <v>54</v>
      </c>
      <c r="B69" s="43" t="str">
        <f t="shared" si="0"/>
        <v/>
      </c>
      <c r="C69" s="43" t="str">
        <f t="shared" si="1"/>
        <v>（２２）</v>
      </c>
      <c r="D69" s="43">
        <f t="shared" si="2"/>
        <v>54</v>
      </c>
      <c r="E69" s="49" t="s">
        <v>688</v>
      </c>
      <c r="F69" s="48" t="s">
        <v>687</v>
      </c>
      <c r="G69" s="50" t="s">
        <v>284</v>
      </c>
      <c r="H69" s="50" t="s">
        <v>675</v>
      </c>
      <c r="I69" s="50" t="s">
        <v>674</v>
      </c>
      <c r="J69" s="50" t="s">
        <v>281</v>
      </c>
      <c r="K69" s="46"/>
      <c r="L69" s="46"/>
      <c r="M69" s="46"/>
      <c r="N69" s="46"/>
    </row>
    <row r="70" spans="1:15" ht="30" customHeight="1">
      <c r="A70" s="43">
        <v>55</v>
      </c>
      <c r="B70" s="43" t="str">
        <f t="shared" si="0"/>
        <v/>
      </c>
      <c r="C70" s="43" t="str">
        <f t="shared" si="1"/>
        <v>（２３）</v>
      </c>
      <c r="D70" s="43">
        <f t="shared" si="2"/>
        <v>55</v>
      </c>
      <c r="E70" s="49" t="s">
        <v>686</v>
      </c>
      <c r="F70" s="48" t="s">
        <v>685</v>
      </c>
      <c r="G70" s="50" t="s">
        <v>284</v>
      </c>
      <c r="H70" s="50" t="s">
        <v>675</v>
      </c>
      <c r="I70" s="50" t="s">
        <v>674</v>
      </c>
      <c r="J70" s="50" t="s">
        <v>281</v>
      </c>
      <c r="K70" s="46"/>
      <c r="L70" s="46"/>
      <c r="M70" s="46"/>
      <c r="N70" s="46"/>
    </row>
    <row r="71" spans="1:15" ht="30" customHeight="1">
      <c r="A71" s="43">
        <v>56</v>
      </c>
      <c r="B71" s="43" t="str">
        <f t="shared" si="0"/>
        <v/>
      </c>
      <c r="C71" s="43" t="str">
        <f t="shared" si="1"/>
        <v>（２４）</v>
      </c>
      <c r="D71" s="43">
        <f t="shared" si="2"/>
        <v>56</v>
      </c>
      <c r="E71" s="49" t="s">
        <v>427</v>
      </c>
      <c r="F71" s="48" t="s">
        <v>684</v>
      </c>
      <c r="G71" s="50" t="s">
        <v>284</v>
      </c>
      <c r="H71" s="50" t="s">
        <v>675</v>
      </c>
      <c r="I71" s="50" t="s">
        <v>674</v>
      </c>
      <c r="J71" s="50" t="s">
        <v>281</v>
      </c>
      <c r="K71" s="46"/>
      <c r="L71" s="46"/>
      <c r="M71" s="46"/>
      <c r="N71" s="46"/>
    </row>
    <row r="72" spans="1:15" ht="30" customHeight="1">
      <c r="A72" s="43">
        <v>57</v>
      </c>
      <c r="B72" s="43" t="str">
        <f t="shared" si="0"/>
        <v/>
      </c>
      <c r="C72" s="43" t="str">
        <f t="shared" si="1"/>
        <v>（２５）</v>
      </c>
      <c r="D72" s="43">
        <f t="shared" si="2"/>
        <v>57</v>
      </c>
      <c r="E72" s="49" t="s">
        <v>421</v>
      </c>
      <c r="F72" s="48" t="s">
        <v>683</v>
      </c>
      <c r="G72" s="50" t="s">
        <v>284</v>
      </c>
      <c r="H72" s="50" t="s">
        <v>675</v>
      </c>
      <c r="I72" s="50" t="s">
        <v>674</v>
      </c>
      <c r="J72" s="50" t="s">
        <v>281</v>
      </c>
      <c r="K72" s="46"/>
      <c r="L72" s="46"/>
      <c r="M72" s="46"/>
      <c r="N72" s="46"/>
    </row>
    <row r="73" spans="1:15" ht="30" customHeight="1">
      <c r="A73" s="43">
        <v>58</v>
      </c>
      <c r="B73" s="43" t="str">
        <f t="shared" ref="B73:B115" si="3">IF(A73&lt;&gt;"",B72,IF(ISERROR(FIND("　",E73)),E73,""))</f>
        <v/>
      </c>
      <c r="C73" s="43" t="str">
        <f t="shared" ref="C73:C115" si="4">IF(A73&lt;&gt;"", B73&amp;E73, "")</f>
        <v>（２６）</v>
      </c>
      <c r="D73" s="43">
        <f t="shared" ref="D73:D115" si="5">IF(A73=0,"",A73)</f>
        <v>58</v>
      </c>
      <c r="E73" s="49" t="s">
        <v>419</v>
      </c>
      <c r="F73" s="48" t="s">
        <v>682</v>
      </c>
      <c r="G73" s="50" t="s">
        <v>284</v>
      </c>
      <c r="H73" s="50" t="s">
        <v>675</v>
      </c>
      <c r="I73" s="50" t="s">
        <v>674</v>
      </c>
      <c r="J73" s="50" t="s">
        <v>281</v>
      </c>
      <c r="K73" s="46"/>
      <c r="L73" s="46"/>
      <c r="M73" s="46"/>
      <c r="N73" s="46"/>
    </row>
    <row r="74" spans="1:15" ht="30" customHeight="1">
      <c r="A74" s="43">
        <v>59</v>
      </c>
      <c r="B74" s="43" t="str">
        <f t="shared" si="3"/>
        <v/>
      </c>
      <c r="C74" s="43" t="str">
        <f t="shared" si="4"/>
        <v>（２７）</v>
      </c>
      <c r="D74" s="43">
        <f t="shared" si="5"/>
        <v>59</v>
      </c>
      <c r="E74" s="49" t="s">
        <v>413</v>
      </c>
      <c r="F74" s="48" t="s">
        <v>681</v>
      </c>
      <c r="G74" s="50" t="s">
        <v>284</v>
      </c>
      <c r="H74" s="50" t="s">
        <v>675</v>
      </c>
      <c r="I74" s="50" t="s">
        <v>674</v>
      </c>
      <c r="J74" s="50" t="s">
        <v>281</v>
      </c>
      <c r="K74" s="46"/>
      <c r="L74" s="46"/>
      <c r="M74" s="46"/>
      <c r="N74" s="46"/>
    </row>
    <row r="75" spans="1:15" ht="30" customHeight="1">
      <c r="A75" s="43">
        <v>60</v>
      </c>
      <c r="B75" s="43" t="str">
        <f t="shared" si="3"/>
        <v/>
      </c>
      <c r="C75" s="43" t="str">
        <f t="shared" si="4"/>
        <v>（２８）</v>
      </c>
      <c r="D75" s="43">
        <f t="shared" si="5"/>
        <v>60</v>
      </c>
      <c r="E75" s="49" t="s">
        <v>407</v>
      </c>
      <c r="F75" s="48" t="s">
        <v>680</v>
      </c>
      <c r="G75" s="50" t="s">
        <v>284</v>
      </c>
      <c r="H75" s="50" t="s">
        <v>675</v>
      </c>
      <c r="I75" s="50" t="s">
        <v>674</v>
      </c>
      <c r="J75" s="50" t="s">
        <v>281</v>
      </c>
      <c r="K75" s="46"/>
      <c r="L75" s="46"/>
      <c r="M75" s="46"/>
      <c r="N75" s="46"/>
    </row>
    <row r="76" spans="1:15" ht="30" customHeight="1">
      <c r="A76" s="43">
        <v>61</v>
      </c>
      <c r="B76" s="43" t="str">
        <f t="shared" si="3"/>
        <v/>
      </c>
      <c r="C76" s="43" t="str">
        <f t="shared" si="4"/>
        <v>（２９）</v>
      </c>
      <c r="D76" s="43">
        <f t="shared" si="5"/>
        <v>61</v>
      </c>
      <c r="E76" s="49" t="s">
        <v>679</v>
      </c>
      <c r="F76" s="48" t="s">
        <v>678</v>
      </c>
      <c r="G76" s="50" t="s">
        <v>284</v>
      </c>
      <c r="H76" s="50" t="s">
        <v>675</v>
      </c>
      <c r="I76" s="50" t="s">
        <v>674</v>
      </c>
      <c r="J76" s="50" t="s">
        <v>281</v>
      </c>
      <c r="K76" s="46"/>
      <c r="L76" s="46"/>
      <c r="M76" s="46"/>
      <c r="N76" s="46"/>
    </row>
    <row r="77" spans="1:15" ht="30" customHeight="1">
      <c r="A77" s="43">
        <v>62</v>
      </c>
      <c r="B77" s="43" t="str">
        <f t="shared" si="3"/>
        <v/>
      </c>
      <c r="C77" s="43" t="str">
        <f t="shared" si="4"/>
        <v>（３０）</v>
      </c>
      <c r="D77" s="43">
        <f t="shared" si="5"/>
        <v>62</v>
      </c>
      <c r="E77" s="49" t="s">
        <v>398</v>
      </c>
      <c r="F77" s="48" t="s">
        <v>677</v>
      </c>
      <c r="G77" s="50" t="s">
        <v>284</v>
      </c>
      <c r="H77" s="50" t="s">
        <v>675</v>
      </c>
      <c r="I77" s="50" t="s">
        <v>674</v>
      </c>
      <c r="J77" s="50" t="s">
        <v>281</v>
      </c>
      <c r="K77" s="46"/>
      <c r="L77" s="46"/>
      <c r="M77" s="46"/>
      <c r="N77" s="46"/>
    </row>
    <row r="78" spans="1:15" ht="30" customHeight="1">
      <c r="A78" s="43">
        <v>63</v>
      </c>
      <c r="B78" s="43" t="str">
        <f t="shared" si="3"/>
        <v/>
      </c>
      <c r="C78" s="43" t="str">
        <f t="shared" si="4"/>
        <v>（３１）</v>
      </c>
      <c r="D78" s="43">
        <f t="shared" si="5"/>
        <v>63</v>
      </c>
      <c r="E78" s="49" t="s">
        <v>396</v>
      </c>
      <c r="F78" s="48" t="s">
        <v>676</v>
      </c>
      <c r="G78" s="50" t="s">
        <v>284</v>
      </c>
      <c r="H78" s="50" t="s">
        <v>675</v>
      </c>
      <c r="I78" s="50" t="s">
        <v>674</v>
      </c>
      <c r="J78" s="50" t="s">
        <v>281</v>
      </c>
      <c r="K78" s="46"/>
      <c r="L78" s="46"/>
      <c r="M78" s="46"/>
      <c r="N78" s="46"/>
    </row>
    <row r="79" spans="1:15" ht="30" customHeight="1">
      <c r="B79" s="43" t="str">
        <f t="shared" si="3"/>
        <v/>
      </c>
      <c r="C79" s="43" t="str">
        <f t="shared" si="4"/>
        <v/>
      </c>
      <c r="D79" s="43" t="str">
        <f t="shared" si="5"/>
        <v/>
      </c>
      <c r="E79" s="307" t="s">
        <v>673</v>
      </c>
      <c r="F79" s="308"/>
      <c r="G79" s="308"/>
      <c r="H79" s="308"/>
      <c r="I79" s="308"/>
      <c r="J79" s="308"/>
      <c r="K79" s="308"/>
      <c r="L79" s="308"/>
      <c r="M79" s="308"/>
      <c r="N79" s="309"/>
    </row>
    <row r="80" spans="1:15" ht="30" customHeight="1">
      <c r="A80" s="43">
        <v>64</v>
      </c>
      <c r="B80" s="43" t="str">
        <f t="shared" si="3"/>
        <v/>
      </c>
      <c r="C80" s="43" t="str">
        <f t="shared" si="4"/>
        <v>（３２）</v>
      </c>
      <c r="D80" s="43">
        <f t="shared" si="5"/>
        <v>64</v>
      </c>
      <c r="E80" s="49" t="s">
        <v>672</v>
      </c>
      <c r="F80" s="48" t="s">
        <v>438</v>
      </c>
      <c r="G80" s="50" t="s">
        <v>671</v>
      </c>
      <c r="H80" s="50" t="s">
        <v>670</v>
      </c>
      <c r="I80" s="50" t="s">
        <v>669</v>
      </c>
      <c r="J80" s="50" t="s">
        <v>668</v>
      </c>
      <c r="K80" s="46"/>
      <c r="L80" s="46"/>
      <c r="M80" s="46"/>
      <c r="N80" s="46"/>
      <c r="O80" s="43" t="s">
        <v>661</v>
      </c>
    </row>
    <row r="81" spans="1:15" ht="30" customHeight="1">
      <c r="A81" s="43">
        <v>65</v>
      </c>
      <c r="B81" s="43" t="str">
        <f t="shared" si="3"/>
        <v/>
      </c>
      <c r="C81" s="43" t="str">
        <f t="shared" si="4"/>
        <v>（３３）</v>
      </c>
      <c r="D81" s="43">
        <f t="shared" si="5"/>
        <v>65</v>
      </c>
      <c r="E81" s="49" t="s">
        <v>392</v>
      </c>
      <c r="F81" s="48" t="s">
        <v>667</v>
      </c>
      <c r="G81" s="50" t="s">
        <v>666</v>
      </c>
      <c r="H81" s="50" t="s">
        <v>665</v>
      </c>
      <c r="I81" s="50" t="s">
        <v>664</v>
      </c>
      <c r="J81" s="50" t="s">
        <v>663</v>
      </c>
      <c r="K81" s="46"/>
      <c r="L81" s="46"/>
      <c r="M81" s="46"/>
      <c r="N81" s="46"/>
      <c r="O81" s="43" t="s">
        <v>661</v>
      </c>
    </row>
    <row r="82" spans="1:15" ht="30" customHeight="1">
      <c r="A82" s="43">
        <v>66</v>
      </c>
      <c r="B82" s="43" t="str">
        <f t="shared" si="3"/>
        <v/>
      </c>
      <c r="C82" s="43" t="str">
        <f t="shared" si="4"/>
        <v>（３４）</v>
      </c>
      <c r="D82" s="43">
        <f t="shared" si="5"/>
        <v>66</v>
      </c>
      <c r="E82" s="49" t="s">
        <v>390</v>
      </c>
      <c r="F82" s="48" t="s">
        <v>662</v>
      </c>
      <c r="G82" s="50" t="s">
        <v>425</v>
      </c>
      <c r="H82" s="50" t="s">
        <v>424</v>
      </c>
      <c r="I82" s="50" t="s">
        <v>423</v>
      </c>
      <c r="J82" s="50" t="s">
        <v>422</v>
      </c>
      <c r="K82" s="46"/>
      <c r="L82" s="46"/>
      <c r="M82" s="46"/>
      <c r="N82" s="46"/>
      <c r="O82" s="43" t="s">
        <v>661</v>
      </c>
    </row>
    <row r="83" spans="1:15" ht="30" customHeight="1">
      <c r="A83" s="43">
        <v>67</v>
      </c>
      <c r="B83" s="43" t="str">
        <f t="shared" si="3"/>
        <v/>
      </c>
      <c r="C83" s="43" t="str">
        <f t="shared" si="4"/>
        <v>（３５）</v>
      </c>
      <c r="D83" s="43">
        <f t="shared" si="5"/>
        <v>67</v>
      </c>
      <c r="E83" s="49" t="s">
        <v>388</v>
      </c>
      <c r="F83" s="56" t="s">
        <v>660</v>
      </c>
      <c r="G83" s="50" t="s">
        <v>655</v>
      </c>
      <c r="H83" s="50" t="s">
        <v>654</v>
      </c>
      <c r="I83" s="50" t="s">
        <v>653</v>
      </c>
      <c r="J83" s="50" t="s">
        <v>652</v>
      </c>
      <c r="K83" s="46"/>
      <c r="L83" s="46"/>
      <c r="M83" s="46"/>
      <c r="N83" s="46"/>
      <c r="O83" s="43" t="s">
        <v>651</v>
      </c>
    </row>
    <row r="84" spans="1:15" ht="30" customHeight="1">
      <c r="A84" s="43">
        <v>68</v>
      </c>
      <c r="B84" s="43" t="str">
        <f t="shared" si="3"/>
        <v/>
      </c>
      <c r="C84" s="43" t="str">
        <f t="shared" si="4"/>
        <v>（３６）</v>
      </c>
      <c r="D84" s="43">
        <f t="shared" si="5"/>
        <v>68</v>
      </c>
      <c r="E84" s="49" t="s">
        <v>386</v>
      </c>
      <c r="F84" s="48" t="s">
        <v>659</v>
      </c>
      <c r="G84" s="50" t="s">
        <v>417</v>
      </c>
      <c r="H84" s="50" t="s">
        <v>416</v>
      </c>
      <c r="I84" s="50" t="s">
        <v>415</v>
      </c>
      <c r="J84" s="50" t="s">
        <v>414</v>
      </c>
      <c r="K84" s="46"/>
      <c r="L84" s="46"/>
      <c r="M84" s="46"/>
      <c r="N84" s="46"/>
      <c r="O84" s="43" t="s">
        <v>658</v>
      </c>
    </row>
    <row r="85" spans="1:15" ht="30" customHeight="1">
      <c r="A85" s="43">
        <v>69</v>
      </c>
      <c r="B85" s="43" t="str">
        <f t="shared" si="3"/>
        <v/>
      </c>
      <c r="C85" s="43" t="str">
        <f t="shared" si="4"/>
        <v>（３７）</v>
      </c>
      <c r="D85" s="43">
        <f t="shared" si="5"/>
        <v>69</v>
      </c>
      <c r="E85" s="49" t="s">
        <v>657</v>
      </c>
      <c r="F85" s="48" t="s">
        <v>656</v>
      </c>
      <c r="G85" s="50" t="s">
        <v>655</v>
      </c>
      <c r="H85" s="50" t="s">
        <v>654</v>
      </c>
      <c r="I85" s="50" t="s">
        <v>653</v>
      </c>
      <c r="J85" s="50" t="s">
        <v>652</v>
      </c>
      <c r="K85" s="46"/>
      <c r="L85" s="46"/>
      <c r="M85" s="46"/>
      <c r="N85" s="46"/>
      <c r="O85" s="43" t="s">
        <v>651</v>
      </c>
    </row>
    <row r="86" spans="1:15" ht="30" customHeight="1">
      <c r="A86" s="43">
        <v>70</v>
      </c>
      <c r="B86" s="43" t="str">
        <f t="shared" si="3"/>
        <v/>
      </c>
      <c r="C86" s="43" t="str">
        <f t="shared" si="4"/>
        <v>（３８）</v>
      </c>
      <c r="D86" s="43">
        <f t="shared" si="5"/>
        <v>70</v>
      </c>
      <c r="E86" s="49" t="s">
        <v>377</v>
      </c>
      <c r="F86" s="48" t="s">
        <v>650</v>
      </c>
      <c r="G86" s="50" t="s">
        <v>405</v>
      </c>
      <c r="H86" s="50" t="s">
        <v>404</v>
      </c>
      <c r="I86" s="50" t="s">
        <v>403</v>
      </c>
      <c r="J86" s="50" t="s">
        <v>649</v>
      </c>
      <c r="K86" s="46"/>
      <c r="L86" s="46"/>
      <c r="M86" s="46"/>
      <c r="N86" s="46"/>
      <c r="O86" s="43" t="s">
        <v>648</v>
      </c>
    </row>
    <row r="87" spans="1:15" ht="30" customHeight="1">
      <c r="B87" s="43" t="str">
        <f t="shared" si="3"/>
        <v/>
      </c>
      <c r="C87" s="43" t="str">
        <f t="shared" si="4"/>
        <v/>
      </c>
      <c r="D87" s="43" t="str">
        <f t="shared" si="5"/>
        <v/>
      </c>
      <c r="E87" s="307" t="s">
        <v>647</v>
      </c>
      <c r="F87" s="308"/>
      <c r="G87" s="308"/>
      <c r="H87" s="308"/>
      <c r="I87" s="308"/>
      <c r="J87" s="308"/>
      <c r="K87" s="308"/>
      <c r="L87" s="308"/>
      <c r="M87" s="308"/>
      <c r="N87" s="309"/>
    </row>
    <row r="88" spans="1:15" ht="30" customHeight="1">
      <c r="A88" s="43">
        <v>71</v>
      </c>
      <c r="B88" s="43" t="str">
        <f t="shared" si="3"/>
        <v/>
      </c>
      <c r="C88" s="43" t="str">
        <f t="shared" si="4"/>
        <v>（３９）</v>
      </c>
      <c r="D88" s="43">
        <f t="shared" si="5"/>
        <v>71</v>
      </c>
      <c r="E88" s="49" t="s">
        <v>371</v>
      </c>
      <c r="F88" s="84" t="s">
        <v>646</v>
      </c>
      <c r="G88" s="50" t="s">
        <v>640</v>
      </c>
      <c r="H88" s="50" t="s">
        <v>383</v>
      </c>
      <c r="I88" s="50" t="s">
        <v>382</v>
      </c>
      <c r="J88" s="50" t="s">
        <v>381</v>
      </c>
      <c r="K88" s="83"/>
      <c r="L88" s="83"/>
      <c r="M88" s="83"/>
      <c r="N88" s="82"/>
    </row>
    <row r="89" spans="1:15" ht="30" customHeight="1">
      <c r="A89" s="43">
        <v>72</v>
      </c>
      <c r="B89" s="43" t="str">
        <f t="shared" si="3"/>
        <v/>
      </c>
      <c r="C89" s="43" t="str">
        <f t="shared" si="4"/>
        <v>（４０）</v>
      </c>
      <c r="D89" s="43">
        <f t="shared" si="5"/>
        <v>72</v>
      </c>
      <c r="E89" s="49" t="s">
        <v>368</v>
      </c>
      <c r="F89" s="84" t="s">
        <v>397</v>
      </c>
      <c r="G89" s="50" t="s">
        <v>640</v>
      </c>
      <c r="H89" s="50" t="s">
        <v>383</v>
      </c>
      <c r="I89" s="50" t="s">
        <v>382</v>
      </c>
      <c r="J89" s="50" t="s">
        <v>381</v>
      </c>
      <c r="K89" s="83"/>
      <c r="L89" s="83"/>
      <c r="M89" s="83"/>
      <c r="N89" s="82"/>
    </row>
    <row r="90" spans="1:15" ht="30" customHeight="1">
      <c r="A90" s="43">
        <v>73</v>
      </c>
      <c r="B90" s="43" t="str">
        <f t="shared" si="3"/>
        <v/>
      </c>
      <c r="C90" s="43" t="str">
        <f t="shared" si="4"/>
        <v>（４１）</v>
      </c>
      <c r="D90" s="43">
        <f t="shared" si="5"/>
        <v>73</v>
      </c>
      <c r="E90" s="49" t="s">
        <v>366</v>
      </c>
      <c r="F90" s="84" t="s">
        <v>645</v>
      </c>
      <c r="G90" s="50" t="s">
        <v>640</v>
      </c>
      <c r="H90" s="50" t="s">
        <v>383</v>
      </c>
      <c r="I90" s="50" t="s">
        <v>382</v>
      </c>
      <c r="J90" s="50" t="s">
        <v>381</v>
      </c>
      <c r="K90" s="83"/>
      <c r="L90" s="83"/>
      <c r="M90" s="83"/>
      <c r="N90" s="82"/>
    </row>
    <row r="91" spans="1:15" ht="30" customHeight="1">
      <c r="A91" s="43">
        <v>74</v>
      </c>
      <c r="B91" s="43" t="str">
        <f t="shared" si="3"/>
        <v/>
      </c>
      <c r="C91" s="43" t="str">
        <f t="shared" si="4"/>
        <v>（４２）</v>
      </c>
      <c r="D91" s="43">
        <f t="shared" si="5"/>
        <v>74</v>
      </c>
      <c r="E91" s="49" t="s">
        <v>356</v>
      </c>
      <c r="F91" s="84" t="s">
        <v>393</v>
      </c>
      <c r="G91" s="50" t="s">
        <v>640</v>
      </c>
      <c r="H91" s="50" t="s">
        <v>383</v>
      </c>
      <c r="I91" s="50" t="s">
        <v>382</v>
      </c>
      <c r="J91" s="50" t="s">
        <v>381</v>
      </c>
      <c r="K91" s="83"/>
      <c r="L91" s="83"/>
      <c r="M91" s="83"/>
      <c r="N91" s="82"/>
    </row>
    <row r="92" spans="1:15" ht="30" customHeight="1">
      <c r="A92" s="43">
        <v>75</v>
      </c>
      <c r="B92" s="43" t="str">
        <f t="shared" si="3"/>
        <v/>
      </c>
      <c r="C92" s="43" t="str">
        <f t="shared" si="4"/>
        <v>（４３）</v>
      </c>
      <c r="D92" s="43">
        <f t="shared" si="5"/>
        <v>75</v>
      </c>
      <c r="E92" s="49" t="s">
        <v>349</v>
      </c>
      <c r="F92" s="84" t="s">
        <v>644</v>
      </c>
      <c r="G92" s="50" t="s">
        <v>640</v>
      </c>
      <c r="H92" s="50" t="s">
        <v>383</v>
      </c>
      <c r="I92" s="50" t="s">
        <v>382</v>
      </c>
      <c r="J92" s="50" t="s">
        <v>381</v>
      </c>
      <c r="K92" s="83"/>
      <c r="L92" s="83"/>
      <c r="M92" s="83"/>
      <c r="N92" s="82"/>
    </row>
    <row r="93" spans="1:15" ht="30" customHeight="1">
      <c r="A93" s="43">
        <v>76</v>
      </c>
      <c r="B93" s="43" t="str">
        <f t="shared" si="3"/>
        <v/>
      </c>
      <c r="C93" s="43" t="str">
        <f t="shared" si="4"/>
        <v>（４４）</v>
      </c>
      <c r="D93" s="43">
        <f t="shared" si="5"/>
        <v>76</v>
      </c>
      <c r="E93" s="49" t="s">
        <v>341</v>
      </c>
      <c r="F93" s="84" t="s">
        <v>643</v>
      </c>
      <c r="G93" s="50" t="s">
        <v>640</v>
      </c>
      <c r="H93" s="50" t="s">
        <v>383</v>
      </c>
      <c r="I93" s="50" t="s">
        <v>382</v>
      </c>
      <c r="J93" s="50" t="s">
        <v>381</v>
      </c>
      <c r="K93" s="83"/>
      <c r="L93" s="83"/>
      <c r="M93" s="83"/>
      <c r="N93" s="82"/>
    </row>
    <row r="94" spans="1:15" ht="30" customHeight="1">
      <c r="A94" s="43">
        <v>77</v>
      </c>
      <c r="B94" s="43" t="str">
        <f t="shared" si="3"/>
        <v/>
      </c>
      <c r="C94" s="43" t="str">
        <f t="shared" si="4"/>
        <v>（４５）</v>
      </c>
      <c r="D94" s="43">
        <f t="shared" si="5"/>
        <v>77</v>
      </c>
      <c r="E94" s="49" t="s">
        <v>337</v>
      </c>
      <c r="F94" s="84" t="s">
        <v>642</v>
      </c>
      <c r="G94" s="50" t="s">
        <v>640</v>
      </c>
      <c r="H94" s="50" t="s">
        <v>383</v>
      </c>
      <c r="I94" s="50" t="s">
        <v>382</v>
      </c>
      <c r="J94" s="50" t="s">
        <v>381</v>
      </c>
      <c r="K94" s="83"/>
      <c r="L94" s="83"/>
      <c r="M94" s="83"/>
      <c r="N94" s="82"/>
    </row>
    <row r="95" spans="1:15" ht="30" customHeight="1">
      <c r="A95" s="43">
        <v>78</v>
      </c>
      <c r="B95" s="43" t="str">
        <f t="shared" si="3"/>
        <v/>
      </c>
      <c r="C95" s="43" t="str">
        <f t="shared" si="4"/>
        <v>（４６）</v>
      </c>
      <c r="D95" s="43">
        <f t="shared" si="5"/>
        <v>78</v>
      </c>
      <c r="E95" s="49" t="s">
        <v>334</v>
      </c>
      <c r="F95" s="84" t="s">
        <v>641</v>
      </c>
      <c r="G95" s="50" t="s">
        <v>640</v>
      </c>
      <c r="H95" s="50" t="s">
        <v>383</v>
      </c>
      <c r="I95" s="50" t="s">
        <v>382</v>
      </c>
      <c r="J95" s="50" t="s">
        <v>381</v>
      </c>
      <c r="K95" s="83"/>
      <c r="L95" s="83"/>
      <c r="M95" s="83"/>
      <c r="N95" s="82"/>
    </row>
    <row r="96" spans="1:15" ht="30" customHeight="1">
      <c r="B96" s="43" t="str">
        <f t="shared" si="3"/>
        <v/>
      </c>
      <c r="C96" s="43" t="str">
        <f t="shared" si="4"/>
        <v/>
      </c>
      <c r="D96" s="43" t="str">
        <f t="shared" si="5"/>
        <v/>
      </c>
      <c r="E96" s="307" t="s">
        <v>639</v>
      </c>
      <c r="F96" s="308"/>
      <c r="G96" s="308"/>
      <c r="H96" s="308"/>
      <c r="I96" s="308"/>
      <c r="J96" s="308"/>
      <c r="K96" s="308"/>
      <c r="L96" s="308"/>
      <c r="M96" s="308"/>
      <c r="N96" s="309"/>
    </row>
    <row r="97" spans="1:14" ht="30" customHeight="1">
      <c r="A97" s="43">
        <v>79</v>
      </c>
      <c r="B97" s="43" t="str">
        <f t="shared" si="3"/>
        <v/>
      </c>
      <c r="C97" s="43" t="str">
        <f t="shared" si="4"/>
        <v>（４７）</v>
      </c>
      <c r="D97" s="43">
        <f t="shared" si="5"/>
        <v>79</v>
      </c>
      <c r="E97" s="49" t="s">
        <v>638</v>
      </c>
      <c r="F97" s="84" t="s">
        <v>637</v>
      </c>
      <c r="G97" s="50" t="s">
        <v>633</v>
      </c>
      <c r="H97" s="50" t="s">
        <v>636</v>
      </c>
      <c r="I97" s="50" t="s">
        <v>632</v>
      </c>
      <c r="J97" s="50" t="s">
        <v>631</v>
      </c>
      <c r="K97" s="83"/>
      <c r="L97" s="83"/>
      <c r="M97" s="83"/>
      <c r="N97" s="82"/>
    </row>
    <row r="98" spans="1:14" ht="30" customHeight="1">
      <c r="A98" s="43">
        <v>80</v>
      </c>
      <c r="B98" s="43" t="str">
        <f t="shared" si="3"/>
        <v/>
      </c>
      <c r="C98" s="43" t="str">
        <f t="shared" si="4"/>
        <v>（４８）</v>
      </c>
      <c r="D98" s="43">
        <f t="shared" si="5"/>
        <v>80</v>
      </c>
      <c r="E98" s="49" t="s">
        <v>321</v>
      </c>
      <c r="F98" s="84" t="s">
        <v>635</v>
      </c>
      <c r="G98" s="50" t="s">
        <v>633</v>
      </c>
      <c r="H98" s="50" t="s">
        <v>424</v>
      </c>
      <c r="I98" s="50" t="s">
        <v>632</v>
      </c>
      <c r="J98" s="50" t="s">
        <v>631</v>
      </c>
      <c r="K98" s="83"/>
      <c r="L98" s="83"/>
      <c r="M98" s="83"/>
      <c r="N98" s="82"/>
    </row>
    <row r="99" spans="1:14" ht="30" customHeight="1">
      <c r="A99" s="43">
        <v>81</v>
      </c>
      <c r="B99" s="43" t="str">
        <f t="shared" si="3"/>
        <v/>
      </c>
      <c r="C99" s="43" t="str">
        <f t="shared" si="4"/>
        <v>（４９）</v>
      </c>
      <c r="D99" s="43">
        <f t="shared" si="5"/>
        <v>81</v>
      </c>
      <c r="E99" s="49" t="s">
        <v>315</v>
      </c>
      <c r="F99" s="84" t="s">
        <v>634</v>
      </c>
      <c r="G99" s="50" t="s">
        <v>633</v>
      </c>
      <c r="H99" s="50" t="s">
        <v>424</v>
      </c>
      <c r="I99" s="50" t="s">
        <v>632</v>
      </c>
      <c r="J99" s="50" t="s">
        <v>631</v>
      </c>
      <c r="K99" s="83"/>
      <c r="L99" s="83"/>
      <c r="M99" s="83"/>
      <c r="N99" s="82"/>
    </row>
    <row r="100" spans="1:14" ht="30" customHeight="1">
      <c r="B100" s="43" t="str">
        <f t="shared" si="3"/>
        <v/>
      </c>
      <c r="C100" s="43" t="str">
        <f t="shared" si="4"/>
        <v/>
      </c>
      <c r="D100" s="43" t="str">
        <f t="shared" si="5"/>
        <v/>
      </c>
      <c r="E100" s="304" t="s">
        <v>630</v>
      </c>
      <c r="F100" s="305"/>
      <c r="G100" s="305"/>
      <c r="H100" s="305"/>
      <c r="I100" s="305"/>
      <c r="J100" s="305"/>
      <c r="K100" s="305"/>
      <c r="L100" s="305"/>
      <c r="M100" s="305"/>
      <c r="N100" s="306"/>
    </row>
    <row r="101" spans="1:14" ht="30" customHeight="1">
      <c r="A101" s="43">
        <v>82</v>
      </c>
      <c r="B101" s="43" t="str">
        <f t="shared" si="3"/>
        <v/>
      </c>
      <c r="C101" s="43" t="str">
        <f t="shared" si="4"/>
        <v>（５０）</v>
      </c>
      <c r="D101" s="43">
        <f t="shared" si="5"/>
        <v>82</v>
      </c>
      <c r="E101" s="49" t="s">
        <v>308</v>
      </c>
      <c r="F101" s="48" t="s">
        <v>378</v>
      </c>
      <c r="G101" s="50" t="s">
        <v>375</v>
      </c>
      <c r="H101" s="50" t="s">
        <v>374</v>
      </c>
      <c r="I101" s="50" t="s">
        <v>373</v>
      </c>
      <c r="J101" s="50" t="s">
        <v>372</v>
      </c>
      <c r="K101" s="46"/>
      <c r="L101" s="46"/>
      <c r="M101" s="46"/>
      <c r="N101" s="46"/>
    </row>
    <row r="102" spans="1:14" ht="30" customHeight="1">
      <c r="A102" s="43">
        <v>83</v>
      </c>
      <c r="B102" s="43" t="str">
        <f t="shared" si="3"/>
        <v/>
      </c>
      <c r="C102" s="43" t="str">
        <f t="shared" si="4"/>
        <v>（５１）</v>
      </c>
      <c r="D102" s="43">
        <f t="shared" si="5"/>
        <v>83</v>
      </c>
      <c r="E102" s="49" t="s">
        <v>306</v>
      </c>
      <c r="F102" s="48" t="s">
        <v>629</v>
      </c>
      <c r="G102" s="50" t="s">
        <v>375</v>
      </c>
      <c r="H102" s="50" t="s">
        <v>374</v>
      </c>
      <c r="I102" s="50" t="s">
        <v>373</v>
      </c>
      <c r="J102" s="50" t="s">
        <v>372</v>
      </c>
      <c r="K102" s="46"/>
      <c r="L102" s="46"/>
      <c r="M102" s="46"/>
      <c r="N102" s="46"/>
    </row>
    <row r="103" spans="1:14">
      <c r="A103" s="43">
        <v>84</v>
      </c>
      <c r="B103" s="43" t="str">
        <f t="shared" si="3"/>
        <v/>
      </c>
      <c r="C103" s="43" t="str">
        <f t="shared" si="4"/>
        <v>（５２）</v>
      </c>
      <c r="D103" s="43">
        <f t="shared" si="5"/>
        <v>84</v>
      </c>
      <c r="E103" s="49" t="s">
        <v>304</v>
      </c>
      <c r="F103" s="48" t="s">
        <v>628</v>
      </c>
      <c r="G103" s="50" t="s">
        <v>627</v>
      </c>
      <c r="H103" s="50" t="s">
        <v>601</v>
      </c>
      <c r="I103" s="50" t="s">
        <v>600</v>
      </c>
      <c r="J103" s="50" t="s">
        <v>626</v>
      </c>
      <c r="K103" s="50" t="s">
        <v>327</v>
      </c>
      <c r="L103" s="50" t="s">
        <v>625</v>
      </c>
      <c r="M103" s="46"/>
      <c r="N103" s="46"/>
    </row>
    <row r="104" spans="1:14">
      <c r="A104" s="43">
        <v>85</v>
      </c>
      <c r="B104" s="43" t="str">
        <f t="shared" si="3"/>
        <v/>
      </c>
      <c r="C104" s="43" t="str">
        <f t="shared" si="4"/>
        <v>（５３）</v>
      </c>
      <c r="D104" s="43">
        <f t="shared" si="5"/>
        <v>85</v>
      </c>
      <c r="E104" s="49" t="s">
        <v>302</v>
      </c>
      <c r="F104" s="48" t="s">
        <v>624</v>
      </c>
      <c r="G104" s="50" t="s">
        <v>623</v>
      </c>
      <c r="H104" s="50" t="s">
        <v>602</v>
      </c>
      <c r="I104" s="50" t="s">
        <v>601</v>
      </c>
      <c r="J104" s="50" t="s">
        <v>600</v>
      </c>
      <c r="K104" s="50" t="s">
        <v>339</v>
      </c>
      <c r="L104" s="50" t="s">
        <v>338</v>
      </c>
      <c r="M104" s="46"/>
      <c r="N104" s="46"/>
    </row>
    <row r="105" spans="1:14" ht="30" customHeight="1">
      <c r="A105" s="43">
        <v>86</v>
      </c>
      <c r="B105" s="43" t="str">
        <f t="shared" si="3"/>
        <v/>
      </c>
      <c r="C105" s="43" t="str">
        <f t="shared" si="4"/>
        <v>（５４）</v>
      </c>
      <c r="D105" s="43">
        <f t="shared" si="5"/>
        <v>86</v>
      </c>
      <c r="E105" s="49" t="s">
        <v>300</v>
      </c>
      <c r="F105" s="48" t="s">
        <v>622</v>
      </c>
      <c r="G105" s="50" t="s">
        <v>621</v>
      </c>
      <c r="H105" s="50" t="s">
        <v>620</v>
      </c>
      <c r="I105" s="50" t="s">
        <v>619</v>
      </c>
      <c r="J105" s="50" t="s">
        <v>618</v>
      </c>
      <c r="K105" s="50" t="s">
        <v>617</v>
      </c>
      <c r="L105" s="50" t="s">
        <v>616</v>
      </c>
      <c r="M105" s="50" t="s">
        <v>358</v>
      </c>
      <c r="N105" s="50" t="s">
        <v>357</v>
      </c>
    </row>
    <row r="106" spans="1:14" ht="30" customHeight="1">
      <c r="A106" s="43">
        <v>87</v>
      </c>
      <c r="B106" s="43" t="str">
        <f t="shared" si="3"/>
        <v/>
      </c>
      <c r="C106" s="43" t="str">
        <f t="shared" si="4"/>
        <v>（５５）</v>
      </c>
      <c r="D106" s="43">
        <f t="shared" si="5"/>
        <v>87</v>
      </c>
      <c r="E106" s="49" t="s">
        <v>298</v>
      </c>
      <c r="F106" s="55" t="s">
        <v>615</v>
      </c>
      <c r="G106" s="50" t="s">
        <v>614</v>
      </c>
      <c r="H106" s="50" t="s">
        <v>613</v>
      </c>
      <c r="I106" s="50" t="s">
        <v>612</v>
      </c>
      <c r="J106" s="50" t="s">
        <v>611</v>
      </c>
      <c r="K106" s="50" t="s">
        <v>610</v>
      </c>
      <c r="L106" s="46"/>
      <c r="M106" s="46"/>
      <c r="N106" s="46"/>
    </row>
    <row r="107" spans="1:14" ht="30" customHeight="1">
      <c r="A107" s="43">
        <v>88</v>
      </c>
      <c r="B107" s="43" t="str">
        <f t="shared" si="3"/>
        <v/>
      </c>
      <c r="C107" s="43" t="str">
        <f t="shared" si="4"/>
        <v>（５６）</v>
      </c>
      <c r="D107" s="43">
        <f t="shared" si="5"/>
        <v>88</v>
      </c>
      <c r="E107" s="49" t="s">
        <v>296</v>
      </c>
      <c r="F107" s="54" t="s">
        <v>348</v>
      </c>
      <c r="G107" s="50" t="s">
        <v>609</v>
      </c>
      <c r="H107" s="50" t="s">
        <v>608</v>
      </c>
      <c r="I107" s="50" t="s">
        <v>607</v>
      </c>
      <c r="J107" s="50" t="s">
        <v>606</v>
      </c>
      <c r="K107" s="50" t="s">
        <v>605</v>
      </c>
      <c r="L107" s="46"/>
      <c r="M107" s="46"/>
      <c r="N107" s="46"/>
    </row>
    <row r="108" spans="1:14" ht="45">
      <c r="A108" s="43">
        <v>89</v>
      </c>
      <c r="B108" s="43" t="str">
        <f t="shared" si="3"/>
        <v/>
      </c>
      <c r="C108" s="43" t="str">
        <f t="shared" si="4"/>
        <v>（５７）</v>
      </c>
      <c r="D108" s="43">
        <f t="shared" si="5"/>
        <v>89</v>
      </c>
      <c r="E108" s="49" t="s">
        <v>294</v>
      </c>
      <c r="F108" s="48" t="s">
        <v>604</v>
      </c>
      <c r="G108" s="50" t="s">
        <v>603</v>
      </c>
      <c r="H108" s="50" t="s">
        <v>602</v>
      </c>
      <c r="I108" s="50" t="s">
        <v>601</v>
      </c>
      <c r="J108" s="50" t="s">
        <v>600</v>
      </c>
      <c r="K108" s="50" t="s">
        <v>339</v>
      </c>
      <c r="L108" s="50" t="s">
        <v>338</v>
      </c>
      <c r="M108" s="46"/>
      <c r="N108" s="46"/>
    </row>
    <row r="109" spans="1:14">
      <c r="A109" s="43">
        <v>90</v>
      </c>
      <c r="B109" s="43" t="str">
        <f t="shared" si="3"/>
        <v/>
      </c>
      <c r="C109" s="43" t="str">
        <f t="shared" si="4"/>
        <v>（５８）</v>
      </c>
      <c r="D109" s="43">
        <f t="shared" si="5"/>
        <v>90</v>
      </c>
      <c r="E109" s="49" t="s">
        <v>292</v>
      </c>
      <c r="F109" s="48" t="s">
        <v>599</v>
      </c>
      <c r="G109" s="50" t="s">
        <v>589</v>
      </c>
      <c r="H109" s="50" t="s">
        <v>588</v>
      </c>
      <c r="I109" s="46"/>
      <c r="J109" s="46"/>
      <c r="K109" s="46"/>
      <c r="L109" s="46"/>
      <c r="M109" s="46"/>
      <c r="N109" s="46"/>
    </row>
    <row r="110" spans="1:14" ht="45">
      <c r="A110" s="43">
        <v>91</v>
      </c>
      <c r="B110" s="43" t="str">
        <f t="shared" si="3"/>
        <v/>
      </c>
      <c r="C110" s="43" t="str">
        <f t="shared" si="4"/>
        <v>（５９）</v>
      </c>
      <c r="D110" s="43">
        <f t="shared" si="5"/>
        <v>91</v>
      </c>
      <c r="E110" s="49" t="s">
        <v>290</v>
      </c>
      <c r="F110" s="48" t="s">
        <v>598</v>
      </c>
      <c r="G110" s="50" t="s">
        <v>597</v>
      </c>
      <c r="H110" s="50" t="s">
        <v>596</v>
      </c>
      <c r="I110" s="50" t="s">
        <v>595</v>
      </c>
      <c r="J110" s="50" t="s">
        <v>594</v>
      </c>
      <c r="K110" s="50" t="s">
        <v>593</v>
      </c>
      <c r="L110" s="50" t="s">
        <v>592</v>
      </c>
      <c r="M110" s="50" t="s">
        <v>591</v>
      </c>
      <c r="N110" s="46"/>
    </row>
    <row r="111" spans="1:14" ht="45">
      <c r="A111" s="43">
        <v>92</v>
      </c>
      <c r="B111" s="43" t="str">
        <f t="shared" si="3"/>
        <v/>
      </c>
      <c r="C111" s="43" t="str">
        <f t="shared" si="4"/>
        <v>（６０）</v>
      </c>
      <c r="D111" s="43">
        <f t="shared" si="5"/>
        <v>92</v>
      </c>
      <c r="E111" s="49" t="s">
        <v>288</v>
      </c>
      <c r="F111" s="48" t="s">
        <v>590</v>
      </c>
      <c r="G111" s="50" t="s">
        <v>589</v>
      </c>
      <c r="H111" s="50" t="s">
        <v>588</v>
      </c>
      <c r="I111" s="46"/>
      <c r="J111" s="46"/>
      <c r="K111" s="46"/>
      <c r="L111" s="46"/>
      <c r="M111" s="46"/>
      <c r="N111" s="46"/>
    </row>
    <row r="112" spans="1:14" ht="30" customHeight="1">
      <c r="A112" s="43">
        <v>93</v>
      </c>
      <c r="B112" s="43" t="str">
        <f t="shared" si="3"/>
        <v/>
      </c>
      <c r="C112" s="43" t="str">
        <f t="shared" si="4"/>
        <v>（６１）</v>
      </c>
      <c r="D112" s="43">
        <f t="shared" si="5"/>
        <v>93</v>
      </c>
      <c r="E112" s="49" t="s">
        <v>286</v>
      </c>
      <c r="F112" s="48" t="s">
        <v>587</v>
      </c>
      <c r="G112" s="50" t="s">
        <v>586</v>
      </c>
      <c r="H112" s="50" t="s">
        <v>585</v>
      </c>
      <c r="I112" s="50" t="s">
        <v>584</v>
      </c>
      <c r="J112" s="50" t="s">
        <v>583</v>
      </c>
      <c r="K112" s="46"/>
      <c r="L112" s="46"/>
      <c r="M112" s="46"/>
      <c r="N112" s="46"/>
    </row>
    <row r="113" spans="1:14" ht="30" customHeight="1">
      <c r="A113" s="43">
        <v>94</v>
      </c>
      <c r="B113" s="43" t="str">
        <f t="shared" si="3"/>
        <v/>
      </c>
      <c r="C113" s="43" t="str">
        <f t="shared" si="4"/>
        <v>（６２）</v>
      </c>
      <c r="D113" s="43">
        <f t="shared" si="5"/>
        <v>94</v>
      </c>
      <c r="E113" s="49" t="s">
        <v>582</v>
      </c>
      <c r="F113" s="48" t="s">
        <v>581</v>
      </c>
      <c r="G113" s="50" t="s">
        <v>554</v>
      </c>
      <c r="H113" s="50" t="s">
        <v>553</v>
      </c>
      <c r="I113" s="50" t="s">
        <v>552</v>
      </c>
      <c r="J113" s="50" t="s">
        <v>551</v>
      </c>
      <c r="K113" s="46"/>
      <c r="L113" s="46"/>
      <c r="M113" s="46"/>
      <c r="N113" s="46"/>
    </row>
    <row r="114" spans="1:14" ht="30" customHeight="1">
      <c r="B114" s="43" t="str">
        <f t="shared" si="3"/>
        <v/>
      </c>
      <c r="C114" s="43" t="str">
        <f t="shared" si="4"/>
        <v/>
      </c>
      <c r="D114" s="43" t="str">
        <f t="shared" si="5"/>
        <v/>
      </c>
      <c r="E114" s="304" t="s">
        <v>580</v>
      </c>
      <c r="F114" s="305"/>
      <c r="G114" s="305"/>
      <c r="H114" s="305"/>
      <c r="I114" s="305"/>
      <c r="J114" s="305"/>
      <c r="K114" s="305"/>
      <c r="L114" s="305"/>
      <c r="M114" s="305"/>
      <c r="N114" s="306"/>
    </row>
    <row r="115" spans="1:14" ht="30" customHeight="1">
      <c r="A115" s="43">
        <v>95</v>
      </c>
      <c r="B115" s="43" t="str">
        <f t="shared" si="3"/>
        <v/>
      </c>
      <c r="C115" s="43" t="str">
        <f t="shared" si="4"/>
        <v>（６３）</v>
      </c>
      <c r="D115" s="43">
        <f t="shared" si="5"/>
        <v>95</v>
      </c>
      <c r="E115" s="49" t="s">
        <v>579</v>
      </c>
      <c r="F115" s="48" t="s">
        <v>578</v>
      </c>
      <c r="G115" s="47" t="s">
        <v>577</v>
      </c>
      <c r="H115" s="46"/>
      <c r="I115" s="46"/>
      <c r="J115" s="46"/>
      <c r="K115" s="46"/>
      <c r="L115" s="46"/>
      <c r="M115" s="46"/>
      <c r="N115" s="46"/>
    </row>
  </sheetData>
  <mergeCells count="11">
    <mergeCell ref="E96:N96"/>
    <mergeCell ref="E114:N114"/>
    <mergeCell ref="E79:N79"/>
    <mergeCell ref="E100:N100"/>
    <mergeCell ref="E87:N87"/>
    <mergeCell ref="E66:N66"/>
    <mergeCell ref="E48:N48"/>
    <mergeCell ref="E39:N39"/>
    <mergeCell ref="G5:N5"/>
    <mergeCell ref="E5:E6"/>
    <mergeCell ref="F5:F6"/>
  </mergeCells>
  <phoneticPr fontId="3"/>
  <pageMargins left="0.70866141732283472" right="0.70866141732283472" top="0.74803149606299213" bottom="0.74803149606299213" header="0.31496062992125984" footer="0.31496062992125984"/>
  <pageSetup paperSize="9" scale="51"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26888-0444-4AA1-BE14-4E722D7EC899}">
  <sheetPr>
    <pageSetUpPr fitToPage="1"/>
  </sheetPr>
  <dimension ref="A1:BA199"/>
  <sheetViews>
    <sheetView zoomScaleNormal="100" workbookViewId="0">
      <pane xSplit="4" ySplit="3" topLeftCell="E4" activePane="bottomRight" state="frozen"/>
      <selection activeCell="B1" sqref="B1"/>
      <selection pane="topRight" activeCell="D1" sqref="D1"/>
      <selection pane="bottomLeft" activeCell="B4" sqref="B4"/>
      <selection pane="bottomRight" activeCell="D164" sqref="D164"/>
    </sheetView>
  </sheetViews>
  <sheetFormatPr baseColWidth="10" defaultColWidth="8.83203125" defaultRowHeight="14"/>
  <cols>
    <col min="1" max="1" width="4.6640625" customWidth="1"/>
    <col min="2" max="2" width="9.33203125" bestFit="1" customWidth="1"/>
    <col min="3" max="3" width="18.33203125" style="1" bestFit="1" customWidth="1"/>
    <col min="4" max="4" width="69" customWidth="1"/>
    <col min="5" max="5" width="7.5" customWidth="1"/>
    <col min="6" max="6" width="7.5" style="1" customWidth="1"/>
    <col min="7" max="43" width="7.5" customWidth="1"/>
    <col min="44" max="46" width="7.5" style="34" customWidth="1"/>
    <col min="47" max="51" width="7.5" customWidth="1"/>
    <col min="52" max="52" width="7.5" style="34" customWidth="1"/>
  </cols>
  <sheetData>
    <row r="1" spans="1:52" ht="28.5" customHeight="1" thickBot="1">
      <c r="D1" s="2" t="s">
        <v>43</v>
      </c>
      <c r="E1" s="2"/>
      <c r="F1" s="174"/>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33"/>
      <c r="AS1" s="33"/>
      <c r="AT1" s="33"/>
      <c r="AU1" s="1"/>
      <c r="AV1" s="1"/>
      <c r="AW1" s="1"/>
      <c r="AX1" s="1"/>
      <c r="AY1" s="1"/>
      <c r="AZ1" s="33"/>
    </row>
    <row r="2" spans="1:52" ht="17.25" customHeight="1" thickBot="1">
      <c r="B2" s="12"/>
      <c r="C2" s="3"/>
      <c r="D2" s="16"/>
      <c r="E2" s="251" t="s">
        <v>0</v>
      </c>
      <c r="F2" s="252"/>
      <c r="G2" s="252"/>
      <c r="H2" s="252"/>
      <c r="I2" s="252"/>
      <c r="J2" s="252"/>
      <c r="K2" s="252"/>
      <c r="L2" s="253"/>
      <c r="M2" s="254" t="s">
        <v>1</v>
      </c>
      <c r="N2" s="255"/>
      <c r="O2" s="255"/>
      <c r="P2" s="255"/>
      <c r="Q2" s="255"/>
      <c r="R2" s="255"/>
      <c r="S2" s="255"/>
      <c r="T2" s="256"/>
      <c r="U2" s="257" t="s">
        <v>2</v>
      </c>
      <c r="V2" s="258"/>
      <c r="W2" s="258"/>
      <c r="X2" s="258"/>
      <c r="Y2" s="258"/>
      <c r="Z2" s="258"/>
      <c r="AA2" s="258"/>
      <c r="AB2" s="259"/>
      <c r="AC2" s="260" t="s">
        <v>3</v>
      </c>
      <c r="AD2" s="261"/>
      <c r="AE2" s="261"/>
      <c r="AF2" s="261"/>
      <c r="AG2" s="261"/>
      <c r="AH2" s="261"/>
      <c r="AI2" s="261"/>
      <c r="AJ2" s="262"/>
      <c r="AK2" s="263" t="s">
        <v>4</v>
      </c>
      <c r="AL2" s="264"/>
      <c r="AM2" s="264"/>
      <c r="AN2" s="264"/>
      <c r="AO2" s="264"/>
      <c r="AP2" s="264"/>
      <c r="AQ2" s="264"/>
      <c r="AR2" s="265"/>
      <c r="AS2" s="248" t="s">
        <v>5</v>
      </c>
      <c r="AT2" s="249"/>
      <c r="AU2" s="249"/>
      <c r="AV2" s="249"/>
      <c r="AW2" s="249"/>
      <c r="AX2" s="249"/>
      <c r="AY2" s="249"/>
      <c r="AZ2" s="250"/>
    </row>
    <row r="3" spans="1:52" ht="17.25" customHeight="1">
      <c r="B3" s="12"/>
      <c r="C3" s="3"/>
      <c r="D3" s="16"/>
      <c r="E3" s="98" t="s">
        <v>1959</v>
      </c>
      <c r="F3" s="100" t="s">
        <v>135</v>
      </c>
      <c r="G3" s="105" t="s">
        <v>1361</v>
      </c>
      <c r="H3" s="99" t="s">
        <v>135</v>
      </c>
      <c r="I3" s="101" t="s">
        <v>127</v>
      </c>
      <c r="J3" s="100" t="s">
        <v>135</v>
      </c>
      <c r="K3" s="101" t="s">
        <v>128</v>
      </c>
      <c r="L3" s="99" t="s">
        <v>135</v>
      </c>
      <c r="M3" s="98" t="s">
        <v>1959</v>
      </c>
      <c r="N3" s="100" t="s">
        <v>135</v>
      </c>
      <c r="O3" s="105" t="s">
        <v>1361</v>
      </c>
      <c r="P3" s="99" t="s">
        <v>135</v>
      </c>
      <c r="Q3" s="101" t="s">
        <v>127</v>
      </c>
      <c r="R3" s="100" t="s">
        <v>135</v>
      </c>
      <c r="S3" s="101" t="s">
        <v>128</v>
      </c>
      <c r="T3" s="102" t="s">
        <v>135</v>
      </c>
      <c r="U3" s="98" t="s">
        <v>1959</v>
      </c>
      <c r="V3" s="100" t="s">
        <v>135</v>
      </c>
      <c r="W3" s="105" t="s">
        <v>1361</v>
      </c>
      <c r="X3" s="99" t="s">
        <v>135</v>
      </c>
      <c r="Y3" s="101" t="s">
        <v>127</v>
      </c>
      <c r="Z3" s="100" t="s">
        <v>135</v>
      </c>
      <c r="AA3" s="101" t="s">
        <v>128</v>
      </c>
      <c r="AB3" s="99" t="s">
        <v>135</v>
      </c>
      <c r="AC3" s="175" t="s">
        <v>1959</v>
      </c>
      <c r="AD3" s="176" t="s">
        <v>135</v>
      </c>
      <c r="AE3" s="105" t="s">
        <v>1361</v>
      </c>
      <c r="AF3" s="99" t="s">
        <v>135</v>
      </c>
      <c r="AG3" s="101" t="s">
        <v>127</v>
      </c>
      <c r="AH3" s="103" t="s">
        <v>135</v>
      </c>
      <c r="AI3" s="101" t="s">
        <v>128</v>
      </c>
      <c r="AJ3" s="102" t="s">
        <v>135</v>
      </c>
      <c r="AK3" s="175" t="s">
        <v>1959</v>
      </c>
      <c r="AL3" s="176" t="s">
        <v>135</v>
      </c>
      <c r="AM3" s="105" t="s">
        <v>1361</v>
      </c>
      <c r="AN3" s="100" t="s">
        <v>135</v>
      </c>
      <c r="AO3" s="105" t="s">
        <v>127</v>
      </c>
      <c r="AP3" s="103" t="s">
        <v>135</v>
      </c>
      <c r="AQ3" s="101" t="s">
        <v>128</v>
      </c>
      <c r="AR3" s="102" t="s">
        <v>135</v>
      </c>
      <c r="AS3" s="175" t="s">
        <v>1959</v>
      </c>
      <c r="AT3" s="176" t="s">
        <v>135</v>
      </c>
      <c r="AU3" s="105" t="s">
        <v>1361</v>
      </c>
      <c r="AV3" s="99" t="s">
        <v>135</v>
      </c>
      <c r="AW3" s="101" t="s">
        <v>127</v>
      </c>
      <c r="AX3" s="103" t="s">
        <v>135</v>
      </c>
      <c r="AY3" s="101" t="s">
        <v>128</v>
      </c>
      <c r="AZ3" s="104" t="s">
        <v>135</v>
      </c>
    </row>
    <row r="4" spans="1:52" ht="17.25" customHeight="1">
      <c r="B4" s="13" t="s">
        <v>130</v>
      </c>
      <c r="C4" s="4"/>
      <c r="D4" s="17" t="s">
        <v>44</v>
      </c>
      <c r="E4" s="177"/>
      <c r="F4" s="4"/>
      <c r="G4" s="10"/>
      <c r="H4" s="15"/>
      <c r="I4" s="4"/>
      <c r="J4" s="4"/>
      <c r="K4" s="4"/>
      <c r="L4" s="15"/>
      <c r="M4" s="7"/>
      <c r="N4" s="4"/>
      <c r="O4" s="10"/>
      <c r="P4" s="15"/>
      <c r="Q4" s="4"/>
      <c r="R4" s="20"/>
      <c r="S4" s="4"/>
      <c r="T4" s="24"/>
      <c r="U4" s="178"/>
      <c r="V4" s="20"/>
      <c r="W4" s="10"/>
      <c r="X4" s="15"/>
      <c r="Y4" s="4"/>
      <c r="Z4" s="4"/>
      <c r="AA4" s="4"/>
      <c r="AB4" s="15"/>
      <c r="AC4" s="179"/>
      <c r="AD4" s="4"/>
      <c r="AE4" s="10"/>
      <c r="AF4" s="15"/>
      <c r="AG4" s="4"/>
      <c r="AH4" s="20"/>
      <c r="AI4" s="4"/>
      <c r="AJ4" s="24"/>
      <c r="AK4" s="180"/>
      <c r="AL4" s="20"/>
      <c r="AM4" s="10"/>
      <c r="AN4" s="4"/>
      <c r="AO4" s="10"/>
      <c r="AP4" s="20"/>
      <c r="AQ4" s="4"/>
      <c r="AR4" s="24"/>
      <c r="AS4" s="180"/>
      <c r="AT4" s="20"/>
      <c r="AU4" s="10"/>
      <c r="AV4" s="15"/>
      <c r="AW4" s="4"/>
      <c r="AX4" s="20"/>
      <c r="AY4" s="4"/>
      <c r="AZ4" s="29"/>
    </row>
    <row r="5" spans="1:52" ht="17.25" customHeight="1">
      <c r="A5">
        <v>1</v>
      </c>
      <c r="B5" s="13">
        <v>1</v>
      </c>
      <c r="C5" s="3" t="s">
        <v>121</v>
      </c>
      <c r="D5" s="16" t="s">
        <v>45</v>
      </c>
      <c r="E5" s="181">
        <v>1</v>
      </c>
      <c r="F5" s="3" t="s">
        <v>131</v>
      </c>
      <c r="G5" s="9">
        <v>1</v>
      </c>
      <c r="H5" s="3" t="s">
        <v>131</v>
      </c>
      <c r="I5" s="3">
        <v>1</v>
      </c>
      <c r="J5" s="3" t="s">
        <v>131</v>
      </c>
      <c r="K5" s="3" t="s">
        <v>129</v>
      </c>
      <c r="L5" s="14" t="s">
        <v>131</v>
      </c>
      <c r="M5" s="8">
        <v>1</v>
      </c>
      <c r="N5" s="3" t="s">
        <v>131</v>
      </c>
      <c r="O5" s="9">
        <v>1</v>
      </c>
      <c r="P5" s="19" t="s">
        <v>131</v>
      </c>
      <c r="Q5" s="3">
        <v>1</v>
      </c>
      <c r="R5" s="19" t="s">
        <v>131</v>
      </c>
      <c r="S5" s="3" t="s">
        <v>129</v>
      </c>
      <c r="T5" s="23" t="s">
        <v>131</v>
      </c>
      <c r="U5" s="182">
        <v>1</v>
      </c>
      <c r="V5" s="19" t="s">
        <v>131</v>
      </c>
      <c r="W5" s="9">
        <v>1</v>
      </c>
      <c r="X5" s="3" t="s">
        <v>131</v>
      </c>
      <c r="Y5" s="3">
        <v>1</v>
      </c>
      <c r="Z5" s="3" t="s">
        <v>131</v>
      </c>
      <c r="AA5" s="3" t="s">
        <v>129</v>
      </c>
      <c r="AB5" s="14" t="s">
        <v>131</v>
      </c>
      <c r="AC5" s="183">
        <v>1</v>
      </c>
      <c r="AD5" s="3" t="s">
        <v>131</v>
      </c>
      <c r="AE5" s="9">
        <v>1</v>
      </c>
      <c r="AF5" s="14" t="s">
        <v>131</v>
      </c>
      <c r="AG5" s="3">
        <v>1</v>
      </c>
      <c r="AH5" s="19" t="s">
        <v>131</v>
      </c>
      <c r="AI5" s="3" t="s">
        <v>129</v>
      </c>
      <c r="AJ5" s="23" t="s">
        <v>131</v>
      </c>
      <c r="AK5" s="183">
        <v>1</v>
      </c>
      <c r="AL5" s="3" t="s">
        <v>131</v>
      </c>
      <c r="AM5" s="9">
        <v>1</v>
      </c>
      <c r="AN5" s="3" t="s">
        <v>131</v>
      </c>
      <c r="AO5" s="9">
        <v>1</v>
      </c>
      <c r="AP5" s="19" t="s">
        <v>131</v>
      </c>
      <c r="AQ5" s="3" t="s">
        <v>129</v>
      </c>
      <c r="AR5" s="23" t="s">
        <v>131</v>
      </c>
      <c r="AS5" s="184">
        <v>1</v>
      </c>
      <c r="AT5" s="3" t="s">
        <v>131</v>
      </c>
      <c r="AU5" s="9">
        <v>1</v>
      </c>
      <c r="AV5" s="14" t="s">
        <v>131</v>
      </c>
      <c r="AW5" s="3">
        <v>1</v>
      </c>
      <c r="AX5" s="19" t="s">
        <v>131</v>
      </c>
      <c r="AY5" s="3" t="s">
        <v>129</v>
      </c>
      <c r="AZ5" s="30" t="s">
        <v>131</v>
      </c>
    </row>
    <row r="6" spans="1:52" ht="17.25" customHeight="1">
      <c r="A6">
        <v>2</v>
      </c>
      <c r="B6" s="13">
        <v>2</v>
      </c>
      <c r="C6" s="3" t="s">
        <v>121</v>
      </c>
      <c r="D6" s="16" t="s">
        <v>46</v>
      </c>
      <c r="E6" s="181">
        <v>1</v>
      </c>
      <c r="F6" s="3" t="s">
        <v>132</v>
      </c>
      <c r="G6" s="9">
        <v>1</v>
      </c>
      <c r="H6" s="3" t="s">
        <v>132</v>
      </c>
      <c r="I6" s="3">
        <v>1</v>
      </c>
      <c r="J6" s="3" t="s">
        <v>132</v>
      </c>
      <c r="K6" s="3" t="s">
        <v>129</v>
      </c>
      <c r="L6" s="14" t="s">
        <v>132</v>
      </c>
      <c r="M6" s="8">
        <v>1</v>
      </c>
      <c r="N6" s="3" t="s">
        <v>132</v>
      </c>
      <c r="O6" s="9">
        <v>1</v>
      </c>
      <c r="P6" s="19" t="s">
        <v>132</v>
      </c>
      <c r="Q6" s="3">
        <v>1</v>
      </c>
      <c r="R6" s="19" t="s">
        <v>132</v>
      </c>
      <c r="S6" s="3" t="s">
        <v>129</v>
      </c>
      <c r="T6" s="23" t="s">
        <v>132</v>
      </c>
      <c r="U6" s="182">
        <v>1</v>
      </c>
      <c r="V6" s="19" t="s">
        <v>132</v>
      </c>
      <c r="W6" s="9">
        <v>1</v>
      </c>
      <c r="X6" s="3" t="s">
        <v>132</v>
      </c>
      <c r="Y6" s="3">
        <v>1</v>
      </c>
      <c r="Z6" s="3" t="s">
        <v>132</v>
      </c>
      <c r="AA6" s="3" t="s">
        <v>129</v>
      </c>
      <c r="AB6" s="14" t="s">
        <v>132</v>
      </c>
      <c r="AC6" s="183">
        <v>1</v>
      </c>
      <c r="AD6" s="3" t="s">
        <v>132</v>
      </c>
      <c r="AE6" s="9">
        <v>1</v>
      </c>
      <c r="AF6" s="14" t="s">
        <v>132</v>
      </c>
      <c r="AG6" s="3">
        <v>1</v>
      </c>
      <c r="AH6" s="19" t="s">
        <v>132</v>
      </c>
      <c r="AI6" s="3" t="s">
        <v>129</v>
      </c>
      <c r="AJ6" s="23" t="s">
        <v>132</v>
      </c>
      <c r="AK6" s="183">
        <v>1</v>
      </c>
      <c r="AL6" s="3" t="s">
        <v>132</v>
      </c>
      <c r="AM6" s="9">
        <v>1</v>
      </c>
      <c r="AN6" s="3" t="s">
        <v>132</v>
      </c>
      <c r="AO6" s="9">
        <v>1</v>
      </c>
      <c r="AP6" s="19" t="s">
        <v>132</v>
      </c>
      <c r="AQ6" s="3" t="s">
        <v>129</v>
      </c>
      <c r="AR6" s="23" t="s">
        <v>132</v>
      </c>
      <c r="AS6" s="184">
        <v>1</v>
      </c>
      <c r="AT6" s="3" t="s">
        <v>132</v>
      </c>
      <c r="AU6" s="9">
        <v>1</v>
      </c>
      <c r="AV6" s="14" t="s">
        <v>132</v>
      </c>
      <c r="AW6" s="3">
        <v>1</v>
      </c>
      <c r="AX6" s="19" t="s">
        <v>132</v>
      </c>
      <c r="AY6" s="3" t="s">
        <v>129</v>
      </c>
      <c r="AZ6" s="30" t="s">
        <v>132</v>
      </c>
    </row>
    <row r="7" spans="1:52" ht="17.25" customHeight="1">
      <c r="A7">
        <v>3</v>
      </c>
      <c r="B7" s="13">
        <v>3</v>
      </c>
      <c r="C7" s="3" t="s">
        <v>121</v>
      </c>
      <c r="D7" s="16" t="s">
        <v>47</v>
      </c>
      <c r="E7" s="181">
        <v>1</v>
      </c>
      <c r="F7" s="3" t="s">
        <v>133</v>
      </c>
      <c r="G7" s="9">
        <v>1</v>
      </c>
      <c r="H7" s="3" t="s">
        <v>133</v>
      </c>
      <c r="I7" s="3">
        <v>1</v>
      </c>
      <c r="J7" s="3" t="s">
        <v>133</v>
      </c>
      <c r="K7" s="3" t="s">
        <v>129</v>
      </c>
      <c r="L7" s="14" t="s">
        <v>133</v>
      </c>
      <c r="M7" s="8">
        <v>1</v>
      </c>
      <c r="N7" s="3" t="s">
        <v>133</v>
      </c>
      <c r="O7" s="9">
        <v>1</v>
      </c>
      <c r="P7" s="19" t="s">
        <v>133</v>
      </c>
      <c r="Q7" s="3">
        <v>1</v>
      </c>
      <c r="R7" s="19" t="s">
        <v>133</v>
      </c>
      <c r="S7" s="3" t="s">
        <v>129</v>
      </c>
      <c r="T7" s="23" t="s">
        <v>133</v>
      </c>
      <c r="U7" s="182">
        <v>1</v>
      </c>
      <c r="V7" s="19" t="s">
        <v>133</v>
      </c>
      <c r="W7" s="9">
        <v>1</v>
      </c>
      <c r="X7" s="3" t="s">
        <v>133</v>
      </c>
      <c r="Y7" s="3">
        <v>1</v>
      </c>
      <c r="Z7" s="3" t="s">
        <v>133</v>
      </c>
      <c r="AA7" s="3" t="s">
        <v>129</v>
      </c>
      <c r="AB7" s="14" t="s">
        <v>133</v>
      </c>
      <c r="AC7" s="183">
        <v>1</v>
      </c>
      <c r="AD7" s="3" t="s">
        <v>133</v>
      </c>
      <c r="AE7" s="9">
        <v>1</v>
      </c>
      <c r="AF7" s="14" t="s">
        <v>133</v>
      </c>
      <c r="AG7" s="3">
        <v>1</v>
      </c>
      <c r="AH7" s="19" t="s">
        <v>133</v>
      </c>
      <c r="AI7" s="3" t="s">
        <v>129</v>
      </c>
      <c r="AJ7" s="23" t="s">
        <v>133</v>
      </c>
      <c r="AK7" s="183">
        <v>1</v>
      </c>
      <c r="AL7" s="3" t="s">
        <v>133</v>
      </c>
      <c r="AM7" s="9">
        <v>1</v>
      </c>
      <c r="AN7" s="3" t="s">
        <v>133</v>
      </c>
      <c r="AO7" s="9">
        <v>1</v>
      </c>
      <c r="AP7" s="19" t="s">
        <v>133</v>
      </c>
      <c r="AQ7" s="3" t="s">
        <v>129</v>
      </c>
      <c r="AR7" s="23" t="s">
        <v>133</v>
      </c>
      <c r="AS7" s="184">
        <v>1</v>
      </c>
      <c r="AT7" s="3" t="s">
        <v>133</v>
      </c>
      <c r="AU7" s="9">
        <v>1</v>
      </c>
      <c r="AV7" s="14" t="s">
        <v>133</v>
      </c>
      <c r="AW7" s="3">
        <v>1</v>
      </c>
      <c r="AX7" s="19" t="s">
        <v>133</v>
      </c>
      <c r="AY7" s="3" t="s">
        <v>129</v>
      </c>
      <c r="AZ7" s="30" t="s">
        <v>133</v>
      </c>
    </row>
    <row r="8" spans="1:52" ht="17.25" customHeight="1">
      <c r="A8">
        <v>4</v>
      </c>
      <c r="B8" s="13">
        <v>4</v>
      </c>
      <c r="C8" s="3" t="s">
        <v>121</v>
      </c>
      <c r="D8" s="16" t="s">
        <v>32</v>
      </c>
      <c r="E8" s="181">
        <v>1</v>
      </c>
      <c r="F8" s="3" t="s">
        <v>134</v>
      </c>
      <c r="G8" s="9">
        <v>1</v>
      </c>
      <c r="H8" s="3" t="s">
        <v>134</v>
      </c>
      <c r="I8" s="3">
        <v>1</v>
      </c>
      <c r="J8" s="3" t="s">
        <v>134</v>
      </c>
      <c r="K8" s="6"/>
      <c r="L8" s="22"/>
      <c r="M8" s="8">
        <v>1</v>
      </c>
      <c r="N8" s="3" t="s">
        <v>134</v>
      </c>
      <c r="O8" s="9">
        <v>1</v>
      </c>
      <c r="P8" s="19" t="s">
        <v>134</v>
      </c>
      <c r="Q8" s="3">
        <v>1</v>
      </c>
      <c r="R8" s="19" t="s">
        <v>134</v>
      </c>
      <c r="S8" s="6"/>
      <c r="T8" s="25"/>
      <c r="U8" s="182">
        <v>1</v>
      </c>
      <c r="V8" s="19" t="s">
        <v>134</v>
      </c>
      <c r="W8" s="9">
        <v>1</v>
      </c>
      <c r="X8" s="3" t="s">
        <v>134</v>
      </c>
      <c r="Y8" s="3">
        <v>1</v>
      </c>
      <c r="Z8" s="3" t="s">
        <v>134</v>
      </c>
      <c r="AA8" s="6"/>
      <c r="AB8" s="22"/>
      <c r="AC8" s="183">
        <v>1</v>
      </c>
      <c r="AD8" s="3" t="s">
        <v>134</v>
      </c>
      <c r="AE8" s="9">
        <v>1</v>
      </c>
      <c r="AF8" s="14" t="s">
        <v>134</v>
      </c>
      <c r="AG8" s="3">
        <v>1</v>
      </c>
      <c r="AH8" s="19" t="s">
        <v>134</v>
      </c>
      <c r="AI8" s="6"/>
      <c r="AJ8" s="25"/>
      <c r="AK8" s="183">
        <v>1</v>
      </c>
      <c r="AL8" s="3" t="s">
        <v>134</v>
      </c>
      <c r="AM8" s="9">
        <v>1</v>
      </c>
      <c r="AN8" s="3" t="s">
        <v>134</v>
      </c>
      <c r="AO8" s="9">
        <v>1</v>
      </c>
      <c r="AP8" s="19" t="s">
        <v>134</v>
      </c>
      <c r="AQ8" s="6"/>
      <c r="AR8" s="25"/>
      <c r="AS8" s="184">
        <v>1</v>
      </c>
      <c r="AT8" s="3" t="s">
        <v>134</v>
      </c>
      <c r="AU8" s="9">
        <v>1</v>
      </c>
      <c r="AV8" s="14" t="s">
        <v>134</v>
      </c>
      <c r="AW8" s="3">
        <v>1</v>
      </c>
      <c r="AX8" s="19" t="s">
        <v>134</v>
      </c>
      <c r="AY8" s="6"/>
      <c r="AZ8" s="31"/>
    </row>
    <row r="9" spans="1:52" ht="17.25" customHeight="1">
      <c r="A9">
        <v>5</v>
      </c>
      <c r="B9" s="13"/>
      <c r="C9" s="4"/>
      <c r="D9" s="17" t="s">
        <v>6</v>
      </c>
      <c r="E9" s="177"/>
      <c r="F9" s="4"/>
      <c r="G9" s="10"/>
      <c r="H9" s="15"/>
      <c r="I9" s="4"/>
      <c r="J9" s="4"/>
      <c r="K9" s="4"/>
      <c r="L9" s="15"/>
      <c r="M9" s="7"/>
      <c r="N9" s="4"/>
      <c r="O9" s="10"/>
      <c r="P9" s="15"/>
      <c r="Q9" s="4"/>
      <c r="R9" s="20"/>
      <c r="S9" s="4"/>
      <c r="T9" s="24"/>
      <c r="U9" s="178"/>
      <c r="V9" s="20"/>
      <c r="W9" s="10"/>
      <c r="X9" s="15"/>
      <c r="Y9" s="4"/>
      <c r="Z9" s="4"/>
      <c r="AA9" s="4"/>
      <c r="AB9" s="15"/>
      <c r="AC9" s="179"/>
      <c r="AD9" s="4"/>
      <c r="AE9" s="10"/>
      <c r="AF9" s="15"/>
      <c r="AG9" s="4"/>
      <c r="AH9" s="20"/>
      <c r="AI9" s="4"/>
      <c r="AJ9" s="24"/>
      <c r="AK9" s="180"/>
      <c r="AL9" s="20"/>
      <c r="AM9" s="10"/>
      <c r="AN9" s="4"/>
      <c r="AO9" s="10"/>
      <c r="AP9" s="20"/>
      <c r="AQ9" s="4"/>
      <c r="AR9" s="24"/>
      <c r="AS9" s="180"/>
      <c r="AT9" s="4"/>
      <c r="AU9" s="10"/>
      <c r="AV9" s="15"/>
      <c r="AW9" s="4"/>
      <c r="AX9" s="20"/>
      <c r="AY9" s="4"/>
      <c r="AZ9" s="29"/>
    </row>
    <row r="10" spans="1:52" ht="17.25" customHeight="1">
      <c r="A10">
        <v>6</v>
      </c>
      <c r="B10" s="13">
        <v>5</v>
      </c>
      <c r="C10" s="4" t="s">
        <v>245</v>
      </c>
      <c r="D10" s="16" t="s">
        <v>48</v>
      </c>
      <c r="E10" s="181">
        <v>1</v>
      </c>
      <c r="F10" s="3" t="s">
        <v>1363</v>
      </c>
      <c r="G10" s="9">
        <v>1</v>
      </c>
      <c r="H10" s="3" t="s">
        <v>1362</v>
      </c>
      <c r="I10" s="3">
        <v>1</v>
      </c>
      <c r="J10" s="3" t="s">
        <v>1362</v>
      </c>
      <c r="K10" s="3" t="s">
        <v>129</v>
      </c>
      <c r="L10" s="14" t="s">
        <v>1362</v>
      </c>
      <c r="M10" s="8">
        <v>1</v>
      </c>
      <c r="N10" s="3" t="s">
        <v>1363</v>
      </c>
      <c r="O10" s="9">
        <v>1</v>
      </c>
      <c r="P10" s="19" t="s">
        <v>1362</v>
      </c>
      <c r="Q10" s="3">
        <v>1</v>
      </c>
      <c r="R10" s="19" t="s">
        <v>1362</v>
      </c>
      <c r="S10" s="3" t="s">
        <v>129</v>
      </c>
      <c r="T10" s="23" t="s">
        <v>1362</v>
      </c>
      <c r="U10" s="182">
        <v>1</v>
      </c>
      <c r="V10" s="19" t="s">
        <v>1363</v>
      </c>
      <c r="W10" s="9">
        <v>1</v>
      </c>
      <c r="X10" s="3" t="s">
        <v>1362</v>
      </c>
      <c r="Y10" s="3">
        <v>1</v>
      </c>
      <c r="Z10" s="3" t="s">
        <v>1362</v>
      </c>
      <c r="AA10" s="3" t="s">
        <v>129</v>
      </c>
      <c r="AB10" s="14" t="s">
        <v>1362</v>
      </c>
      <c r="AC10" s="183">
        <v>1</v>
      </c>
      <c r="AD10" s="3" t="s">
        <v>1363</v>
      </c>
      <c r="AE10" s="9">
        <v>1</v>
      </c>
      <c r="AF10" s="14" t="s">
        <v>1363</v>
      </c>
      <c r="AG10" s="3">
        <v>1</v>
      </c>
      <c r="AH10" s="19" t="s">
        <v>1362</v>
      </c>
      <c r="AI10" s="3" t="s">
        <v>129</v>
      </c>
      <c r="AJ10" s="23" t="s">
        <v>1362</v>
      </c>
      <c r="AK10" s="183">
        <v>1</v>
      </c>
      <c r="AL10" s="3" t="s">
        <v>1363</v>
      </c>
      <c r="AM10" s="9">
        <v>1</v>
      </c>
      <c r="AN10" s="3" t="s">
        <v>1363</v>
      </c>
      <c r="AO10" s="9">
        <v>1</v>
      </c>
      <c r="AP10" s="19" t="s">
        <v>1362</v>
      </c>
      <c r="AQ10" s="3" t="s">
        <v>129</v>
      </c>
      <c r="AR10" s="23" t="s">
        <v>1362</v>
      </c>
      <c r="AS10" s="184">
        <v>1</v>
      </c>
      <c r="AT10" s="3" t="s">
        <v>1363</v>
      </c>
      <c r="AU10" s="9">
        <v>1</v>
      </c>
      <c r="AV10" s="14" t="s">
        <v>1363</v>
      </c>
      <c r="AW10" s="3">
        <v>1</v>
      </c>
      <c r="AX10" s="19" t="s">
        <v>1362</v>
      </c>
      <c r="AY10" s="3" t="s">
        <v>129</v>
      </c>
      <c r="AZ10" s="30" t="s">
        <v>1362</v>
      </c>
    </row>
    <row r="11" spans="1:52" ht="17.25" customHeight="1">
      <c r="A11">
        <v>7</v>
      </c>
      <c r="B11" s="13">
        <v>6</v>
      </c>
      <c r="C11" s="36" t="s">
        <v>246</v>
      </c>
      <c r="D11" s="16" t="s">
        <v>49</v>
      </c>
      <c r="E11" s="181">
        <v>1</v>
      </c>
      <c r="F11" s="3" t="s">
        <v>1365</v>
      </c>
      <c r="G11" s="9">
        <v>1</v>
      </c>
      <c r="H11" s="3" t="s">
        <v>1364</v>
      </c>
      <c r="I11" s="3">
        <v>1</v>
      </c>
      <c r="J11" s="3" t="s">
        <v>1364</v>
      </c>
      <c r="K11" s="3" t="s">
        <v>129</v>
      </c>
      <c r="L11" s="14" t="s">
        <v>1364</v>
      </c>
      <c r="M11" s="8">
        <v>1</v>
      </c>
      <c r="N11" s="3" t="s">
        <v>1365</v>
      </c>
      <c r="O11" s="9">
        <v>1</v>
      </c>
      <c r="P11" s="19" t="s">
        <v>1364</v>
      </c>
      <c r="Q11" s="3">
        <v>1</v>
      </c>
      <c r="R11" s="19" t="s">
        <v>1364</v>
      </c>
      <c r="S11" s="3" t="s">
        <v>129</v>
      </c>
      <c r="T11" s="23" t="s">
        <v>1364</v>
      </c>
      <c r="U11" s="182">
        <v>1</v>
      </c>
      <c r="V11" s="19" t="s">
        <v>1365</v>
      </c>
      <c r="W11" s="9">
        <v>1</v>
      </c>
      <c r="X11" s="3" t="s">
        <v>1364</v>
      </c>
      <c r="Y11" s="3">
        <v>1</v>
      </c>
      <c r="Z11" s="3" t="s">
        <v>1364</v>
      </c>
      <c r="AA11" s="3" t="s">
        <v>129</v>
      </c>
      <c r="AB11" s="14" t="s">
        <v>1364</v>
      </c>
      <c r="AC11" s="183">
        <v>1</v>
      </c>
      <c r="AD11" s="3" t="s">
        <v>1365</v>
      </c>
      <c r="AE11" s="9">
        <v>1</v>
      </c>
      <c r="AF11" s="14" t="s">
        <v>1365</v>
      </c>
      <c r="AG11" s="3">
        <v>1</v>
      </c>
      <c r="AH11" s="19" t="s">
        <v>1364</v>
      </c>
      <c r="AI11" s="3" t="s">
        <v>129</v>
      </c>
      <c r="AJ11" s="23" t="s">
        <v>1364</v>
      </c>
      <c r="AK11" s="183">
        <v>1</v>
      </c>
      <c r="AL11" s="3" t="s">
        <v>1365</v>
      </c>
      <c r="AM11" s="9">
        <v>1</v>
      </c>
      <c r="AN11" s="3" t="s">
        <v>1365</v>
      </c>
      <c r="AO11" s="9">
        <v>1</v>
      </c>
      <c r="AP11" s="19" t="s">
        <v>1364</v>
      </c>
      <c r="AQ11" s="3" t="s">
        <v>129</v>
      </c>
      <c r="AR11" s="23" t="s">
        <v>1364</v>
      </c>
      <c r="AS11" s="184">
        <v>1</v>
      </c>
      <c r="AT11" s="3" t="s">
        <v>1365</v>
      </c>
      <c r="AU11" s="9">
        <v>1</v>
      </c>
      <c r="AV11" s="14" t="s">
        <v>1365</v>
      </c>
      <c r="AW11" s="3">
        <v>1</v>
      </c>
      <c r="AX11" s="19" t="s">
        <v>1364</v>
      </c>
      <c r="AY11" s="3" t="s">
        <v>129</v>
      </c>
      <c r="AZ11" s="30" t="s">
        <v>1364</v>
      </c>
    </row>
    <row r="12" spans="1:52" ht="17.25" customHeight="1">
      <c r="A12">
        <v>8</v>
      </c>
      <c r="B12" s="13">
        <v>7</v>
      </c>
      <c r="C12" s="28" t="s">
        <v>247</v>
      </c>
      <c r="D12" s="16" t="s">
        <v>51</v>
      </c>
      <c r="E12" s="181">
        <v>1</v>
      </c>
      <c r="F12" s="3" t="s">
        <v>1367</v>
      </c>
      <c r="G12" s="9">
        <v>1</v>
      </c>
      <c r="H12" s="3" t="s">
        <v>1366</v>
      </c>
      <c r="I12" s="3">
        <v>1</v>
      </c>
      <c r="J12" s="3" t="s">
        <v>1366</v>
      </c>
      <c r="K12" s="3" t="s">
        <v>129</v>
      </c>
      <c r="L12" s="14" t="s">
        <v>1366</v>
      </c>
      <c r="M12" s="8">
        <v>1</v>
      </c>
      <c r="N12" s="3" t="s">
        <v>1367</v>
      </c>
      <c r="O12" s="9">
        <v>1</v>
      </c>
      <c r="P12" s="19" t="s">
        <v>1366</v>
      </c>
      <c r="Q12" s="3">
        <v>1</v>
      </c>
      <c r="R12" s="19" t="s">
        <v>1366</v>
      </c>
      <c r="S12" s="3" t="s">
        <v>129</v>
      </c>
      <c r="T12" s="23" t="s">
        <v>1366</v>
      </c>
      <c r="U12" s="182">
        <v>1</v>
      </c>
      <c r="V12" s="19" t="s">
        <v>1367</v>
      </c>
      <c r="W12" s="9">
        <v>1</v>
      </c>
      <c r="X12" s="3" t="s">
        <v>1366</v>
      </c>
      <c r="Y12" s="3">
        <v>1</v>
      </c>
      <c r="Z12" s="3" t="s">
        <v>1366</v>
      </c>
      <c r="AA12" s="3" t="s">
        <v>129</v>
      </c>
      <c r="AB12" s="14" t="s">
        <v>1366</v>
      </c>
      <c r="AC12" s="183">
        <v>1</v>
      </c>
      <c r="AD12" s="3" t="s">
        <v>1367</v>
      </c>
      <c r="AE12" s="9">
        <v>1</v>
      </c>
      <c r="AF12" s="14" t="s">
        <v>1367</v>
      </c>
      <c r="AG12" s="3">
        <v>1</v>
      </c>
      <c r="AH12" s="19" t="s">
        <v>1366</v>
      </c>
      <c r="AI12" s="3" t="s">
        <v>129</v>
      </c>
      <c r="AJ12" s="23" t="s">
        <v>1366</v>
      </c>
      <c r="AK12" s="183">
        <v>1</v>
      </c>
      <c r="AL12" s="3" t="s">
        <v>1367</v>
      </c>
      <c r="AM12" s="9">
        <v>1</v>
      </c>
      <c r="AN12" s="3" t="s">
        <v>1367</v>
      </c>
      <c r="AO12" s="9">
        <v>1</v>
      </c>
      <c r="AP12" s="19" t="s">
        <v>1366</v>
      </c>
      <c r="AQ12" s="3" t="s">
        <v>129</v>
      </c>
      <c r="AR12" s="23" t="s">
        <v>1366</v>
      </c>
      <c r="AS12" s="183">
        <v>1</v>
      </c>
      <c r="AT12" s="3" t="s">
        <v>1367</v>
      </c>
      <c r="AU12" s="9">
        <v>1</v>
      </c>
      <c r="AV12" s="14" t="s">
        <v>1367</v>
      </c>
      <c r="AW12" s="3">
        <v>1</v>
      </c>
      <c r="AX12" s="19" t="s">
        <v>1366</v>
      </c>
      <c r="AY12" s="3" t="s">
        <v>129</v>
      </c>
      <c r="AZ12" s="30" t="s">
        <v>1366</v>
      </c>
    </row>
    <row r="13" spans="1:52" ht="17.25" customHeight="1">
      <c r="A13">
        <v>9</v>
      </c>
      <c r="B13" s="13">
        <v>8</v>
      </c>
      <c r="C13" s="40" t="s">
        <v>248</v>
      </c>
      <c r="D13" s="16" t="s">
        <v>50</v>
      </c>
      <c r="E13" s="181">
        <v>1</v>
      </c>
      <c r="F13" s="3" t="s">
        <v>1368</v>
      </c>
      <c r="G13" s="9">
        <v>1</v>
      </c>
      <c r="H13" s="3" t="s">
        <v>155</v>
      </c>
      <c r="I13" s="3">
        <v>1</v>
      </c>
      <c r="J13" s="3" t="s">
        <v>155</v>
      </c>
      <c r="K13" s="3" t="s">
        <v>129</v>
      </c>
      <c r="L13" s="14" t="s">
        <v>155</v>
      </c>
      <c r="M13" s="8">
        <v>1</v>
      </c>
      <c r="N13" s="3" t="s">
        <v>1368</v>
      </c>
      <c r="O13" s="9">
        <v>1</v>
      </c>
      <c r="P13" s="19" t="s">
        <v>155</v>
      </c>
      <c r="Q13" s="3">
        <v>1</v>
      </c>
      <c r="R13" s="19" t="s">
        <v>155</v>
      </c>
      <c r="S13" s="3" t="s">
        <v>129</v>
      </c>
      <c r="T13" s="23" t="s">
        <v>155</v>
      </c>
      <c r="U13" s="182">
        <v>1</v>
      </c>
      <c r="V13" s="19" t="s">
        <v>1368</v>
      </c>
      <c r="W13" s="9">
        <v>1</v>
      </c>
      <c r="X13" s="3" t="s">
        <v>155</v>
      </c>
      <c r="Y13" s="3">
        <v>1</v>
      </c>
      <c r="Z13" s="3" t="s">
        <v>155</v>
      </c>
      <c r="AA13" s="3" t="s">
        <v>129</v>
      </c>
      <c r="AB13" s="14" t="s">
        <v>155</v>
      </c>
      <c r="AC13" s="183">
        <v>1</v>
      </c>
      <c r="AD13" s="3" t="s">
        <v>1368</v>
      </c>
      <c r="AE13" s="9">
        <v>1</v>
      </c>
      <c r="AF13" s="14" t="s">
        <v>1368</v>
      </c>
      <c r="AG13" s="3">
        <v>1</v>
      </c>
      <c r="AH13" s="19" t="s">
        <v>155</v>
      </c>
      <c r="AI13" s="3" t="s">
        <v>129</v>
      </c>
      <c r="AJ13" s="23" t="s">
        <v>155</v>
      </c>
      <c r="AK13" s="183">
        <v>1</v>
      </c>
      <c r="AL13" s="3" t="s">
        <v>1368</v>
      </c>
      <c r="AM13" s="9">
        <v>1</v>
      </c>
      <c r="AN13" s="3" t="s">
        <v>1368</v>
      </c>
      <c r="AO13" s="9">
        <v>1</v>
      </c>
      <c r="AP13" s="19" t="s">
        <v>155</v>
      </c>
      <c r="AQ13" s="3" t="s">
        <v>129</v>
      </c>
      <c r="AR13" s="23" t="s">
        <v>155</v>
      </c>
      <c r="AS13" s="183">
        <v>1</v>
      </c>
      <c r="AT13" s="3" t="s">
        <v>1368</v>
      </c>
      <c r="AU13" s="9">
        <v>1</v>
      </c>
      <c r="AV13" s="14" t="s">
        <v>1368</v>
      </c>
      <c r="AW13" s="3">
        <v>1</v>
      </c>
      <c r="AX13" s="19" t="s">
        <v>155</v>
      </c>
      <c r="AY13" s="3" t="s">
        <v>129</v>
      </c>
      <c r="AZ13" s="30" t="s">
        <v>155</v>
      </c>
    </row>
    <row r="14" spans="1:52" ht="17.25" customHeight="1">
      <c r="A14">
        <v>10</v>
      </c>
      <c r="B14" s="13">
        <v>9</v>
      </c>
      <c r="C14" s="37" t="s">
        <v>249</v>
      </c>
      <c r="D14" s="16" t="s">
        <v>52</v>
      </c>
      <c r="E14" s="181">
        <v>1</v>
      </c>
      <c r="F14" s="3" t="s">
        <v>1370</v>
      </c>
      <c r="G14" s="9">
        <v>1</v>
      </c>
      <c r="H14" s="3" t="s">
        <v>1369</v>
      </c>
      <c r="I14" s="3">
        <v>1</v>
      </c>
      <c r="J14" s="3" t="s">
        <v>1369</v>
      </c>
      <c r="K14" s="3" t="s">
        <v>129</v>
      </c>
      <c r="L14" s="14" t="s">
        <v>1369</v>
      </c>
      <c r="M14" s="8">
        <v>1</v>
      </c>
      <c r="N14" s="3" t="s">
        <v>1370</v>
      </c>
      <c r="O14" s="9">
        <v>1</v>
      </c>
      <c r="P14" s="19" t="s">
        <v>1369</v>
      </c>
      <c r="Q14" s="3">
        <v>1</v>
      </c>
      <c r="R14" s="19" t="s">
        <v>1369</v>
      </c>
      <c r="S14" s="3" t="s">
        <v>129</v>
      </c>
      <c r="T14" s="23" t="s">
        <v>1369</v>
      </c>
      <c r="U14" s="182">
        <v>1</v>
      </c>
      <c r="V14" s="19" t="s">
        <v>1370</v>
      </c>
      <c r="W14" s="9">
        <v>1</v>
      </c>
      <c r="X14" s="3" t="s">
        <v>1369</v>
      </c>
      <c r="Y14" s="3">
        <v>1</v>
      </c>
      <c r="Z14" s="3" t="s">
        <v>1369</v>
      </c>
      <c r="AA14" s="3" t="s">
        <v>129</v>
      </c>
      <c r="AB14" s="14" t="s">
        <v>1369</v>
      </c>
      <c r="AC14" s="183">
        <v>1</v>
      </c>
      <c r="AD14" s="3" t="s">
        <v>1370</v>
      </c>
      <c r="AE14" s="9">
        <v>1</v>
      </c>
      <c r="AF14" s="14" t="s">
        <v>1370</v>
      </c>
      <c r="AG14" s="3">
        <v>1</v>
      </c>
      <c r="AH14" s="19" t="s">
        <v>1369</v>
      </c>
      <c r="AI14" s="3" t="s">
        <v>129</v>
      </c>
      <c r="AJ14" s="23" t="s">
        <v>1369</v>
      </c>
      <c r="AK14" s="183">
        <v>1</v>
      </c>
      <c r="AL14" s="3" t="s">
        <v>1370</v>
      </c>
      <c r="AM14" s="9">
        <v>1</v>
      </c>
      <c r="AN14" s="3" t="s">
        <v>1370</v>
      </c>
      <c r="AO14" s="9">
        <v>1</v>
      </c>
      <c r="AP14" s="19" t="s">
        <v>1369</v>
      </c>
      <c r="AQ14" s="3" t="s">
        <v>129</v>
      </c>
      <c r="AR14" s="23" t="s">
        <v>1369</v>
      </c>
      <c r="AS14" s="183">
        <v>1</v>
      </c>
      <c r="AT14" s="3" t="s">
        <v>1370</v>
      </c>
      <c r="AU14" s="9">
        <v>1</v>
      </c>
      <c r="AV14" s="14" t="s">
        <v>1370</v>
      </c>
      <c r="AW14" s="3">
        <v>1</v>
      </c>
      <c r="AX14" s="19" t="s">
        <v>1369</v>
      </c>
      <c r="AY14" s="3" t="s">
        <v>129</v>
      </c>
      <c r="AZ14" s="30" t="s">
        <v>1369</v>
      </c>
    </row>
    <row r="15" spans="1:52" ht="17.25" customHeight="1">
      <c r="A15">
        <v>11</v>
      </c>
      <c r="B15" s="13">
        <v>10</v>
      </c>
      <c r="C15" s="37" t="s">
        <v>249</v>
      </c>
      <c r="D15" s="42" t="s">
        <v>251</v>
      </c>
      <c r="E15" s="181">
        <v>1</v>
      </c>
      <c r="F15" s="3" t="s">
        <v>1371</v>
      </c>
      <c r="G15" s="9">
        <v>1</v>
      </c>
      <c r="H15" s="3" t="s">
        <v>156</v>
      </c>
      <c r="I15" s="3">
        <v>1</v>
      </c>
      <c r="J15" s="3" t="s">
        <v>156</v>
      </c>
      <c r="K15" s="3" t="s">
        <v>129</v>
      </c>
      <c r="L15" s="14" t="s">
        <v>156</v>
      </c>
      <c r="M15" s="8">
        <v>1</v>
      </c>
      <c r="N15" s="3" t="s">
        <v>1371</v>
      </c>
      <c r="O15" s="9">
        <v>1</v>
      </c>
      <c r="P15" s="19" t="s">
        <v>156</v>
      </c>
      <c r="Q15" s="3">
        <v>1</v>
      </c>
      <c r="R15" s="19" t="s">
        <v>156</v>
      </c>
      <c r="S15" s="3" t="s">
        <v>129</v>
      </c>
      <c r="T15" s="23" t="s">
        <v>156</v>
      </c>
      <c r="U15" s="182">
        <v>1</v>
      </c>
      <c r="V15" s="19" t="s">
        <v>1371</v>
      </c>
      <c r="W15" s="9">
        <v>1</v>
      </c>
      <c r="X15" s="3" t="s">
        <v>156</v>
      </c>
      <c r="Y15" s="3">
        <v>1</v>
      </c>
      <c r="Z15" s="3" t="s">
        <v>156</v>
      </c>
      <c r="AA15" s="3" t="s">
        <v>129</v>
      </c>
      <c r="AB15" s="14" t="s">
        <v>156</v>
      </c>
      <c r="AC15" s="183">
        <v>1</v>
      </c>
      <c r="AD15" s="3" t="s">
        <v>1371</v>
      </c>
      <c r="AE15" s="9">
        <v>1</v>
      </c>
      <c r="AF15" s="14" t="s">
        <v>1371</v>
      </c>
      <c r="AG15" s="3">
        <v>1</v>
      </c>
      <c r="AH15" s="19" t="s">
        <v>156</v>
      </c>
      <c r="AI15" s="3" t="s">
        <v>129</v>
      </c>
      <c r="AJ15" s="23" t="s">
        <v>156</v>
      </c>
      <c r="AK15" s="183">
        <v>1</v>
      </c>
      <c r="AL15" s="3" t="s">
        <v>1371</v>
      </c>
      <c r="AM15" s="9">
        <v>1</v>
      </c>
      <c r="AN15" s="3" t="s">
        <v>1371</v>
      </c>
      <c r="AO15" s="9">
        <v>1</v>
      </c>
      <c r="AP15" s="19" t="s">
        <v>156</v>
      </c>
      <c r="AQ15" s="3" t="s">
        <v>129</v>
      </c>
      <c r="AR15" s="23" t="s">
        <v>156</v>
      </c>
      <c r="AS15" s="183">
        <v>1</v>
      </c>
      <c r="AT15" s="3" t="s">
        <v>1371</v>
      </c>
      <c r="AU15" s="9">
        <v>1</v>
      </c>
      <c r="AV15" s="14" t="s">
        <v>1371</v>
      </c>
      <c r="AW15" s="3">
        <v>1</v>
      </c>
      <c r="AX15" s="19" t="s">
        <v>156</v>
      </c>
      <c r="AY15" s="3" t="s">
        <v>129</v>
      </c>
      <c r="AZ15" s="30" t="s">
        <v>156</v>
      </c>
    </row>
    <row r="16" spans="1:52" ht="17.25" customHeight="1">
      <c r="A16">
        <v>12</v>
      </c>
      <c r="B16" s="13">
        <v>11</v>
      </c>
      <c r="C16" s="37" t="s">
        <v>249</v>
      </c>
      <c r="D16" s="42" t="s">
        <v>252</v>
      </c>
      <c r="E16" s="181">
        <v>1</v>
      </c>
      <c r="F16" s="3" t="s">
        <v>1372</v>
      </c>
      <c r="G16" s="9">
        <v>1</v>
      </c>
      <c r="H16" s="3" t="s">
        <v>157</v>
      </c>
      <c r="I16" s="3">
        <v>1</v>
      </c>
      <c r="J16" s="3" t="s">
        <v>157</v>
      </c>
      <c r="K16" s="3" t="s">
        <v>129</v>
      </c>
      <c r="L16" s="14" t="s">
        <v>157</v>
      </c>
      <c r="M16" s="8">
        <v>1</v>
      </c>
      <c r="N16" s="3" t="s">
        <v>1372</v>
      </c>
      <c r="O16" s="9">
        <v>1</v>
      </c>
      <c r="P16" s="19" t="s">
        <v>157</v>
      </c>
      <c r="Q16" s="3">
        <v>1</v>
      </c>
      <c r="R16" s="19" t="s">
        <v>157</v>
      </c>
      <c r="S16" s="3" t="s">
        <v>129</v>
      </c>
      <c r="T16" s="23" t="s">
        <v>157</v>
      </c>
      <c r="U16" s="182">
        <v>1</v>
      </c>
      <c r="V16" s="19" t="s">
        <v>1372</v>
      </c>
      <c r="W16" s="9">
        <v>1</v>
      </c>
      <c r="X16" s="3" t="s">
        <v>157</v>
      </c>
      <c r="Y16" s="3">
        <v>1</v>
      </c>
      <c r="Z16" s="3" t="s">
        <v>157</v>
      </c>
      <c r="AA16" s="3" t="s">
        <v>129</v>
      </c>
      <c r="AB16" s="14" t="s">
        <v>157</v>
      </c>
      <c r="AC16" s="183">
        <v>1</v>
      </c>
      <c r="AD16" s="3" t="s">
        <v>1372</v>
      </c>
      <c r="AE16" s="9">
        <v>1</v>
      </c>
      <c r="AF16" s="14" t="s">
        <v>1372</v>
      </c>
      <c r="AG16" s="3">
        <v>1</v>
      </c>
      <c r="AH16" s="19" t="s">
        <v>157</v>
      </c>
      <c r="AI16" s="3" t="s">
        <v>129</v>
      </c>
      <c r="AJ16" s="23" t="s">
        <v>157</v>
      </c>
      <c r="AK16" s="183">
        <v>1</v>
      </c>
      <c r="AL16" s="3" t="s">
        <v>1372</v>
      </c>
      <c r="AM16" s="9">
        <v>1</v>
      </c>
      <c r="AN16" s="3" t="s">
        <v>1372</v>
      </c>
      <c r="AO16" s="9">
        <v>1</v>
      </c>
      <c r="AP16" s="19" t="s">
        <v>157</v>
      </c>
      <c r="AQ16" s="3" t="s">
        <v>129</v>
      </c>
      <c r="AR16" s="23" t="s">
        <v>157</v>
      </c>
      <c r="AS16" s="183">
        <v>1</v>
      </c>
      <c r="AT16" s="3" t="s">
        <v>1372</v>
      </c>
      <c r="AU16" s="9">
        <v>1</v>
      </c>
      <c r="AV16" s="14" t="s">
        <v>1372</v>
      </c>
      <c r="AW16" s="3">
        <v>1</v>
      </c>
      <c r="AX16" s="19" t="s">
        <v>157</v>
      </c>
      <c r="AY16" s="3" t="s">
        <v>129</v>
      </c>
      <c r="AZ16" s="30" t="s">
        <v>157</v>
      </c>
    </row>
    <row r="17" spans="1:52" ht="17.25" customHeight="1">
      <c r="A17">
        <v>13</v>
      </c>
      <c r="B17" s="13">
        <v>12</v>
      </c>
      <c r="C17" s="40" t="s">
        <v>248</v>
      </c>
      <c r="D17" s="16" t="s">
        <v>53</v>
      </c>
      <c r="E17" s="181">
        <v>1</v>
      </c>
      <c r="F17" s="3" t="s">
        <v>1373</v>
      </c>
      <c r="G17" s="9">
        <v>1</v>
      </c>
      <c r="H17" s="3" t="s">
        <v>158</v>
      </c>
      <c r="I17" s="3">
        <v>1</v>
      </c>
      <c r="J17" s="3" t="s">
        <v>158</v>
      </c>
      <c r="K17" s="3" t="s">
        <v>129</v>
      </c>
      <c r="L17" s="14" t="s">
        <v>158</v>
      </c>
      <c r="M17" s="8">
        <v>1</v>
      </c>
      <c r="N17" s="3" t="s">
        <v>1373</v>
      </c>
      <c r="O17" s="9">
        <v>1</v>
      </c>
      <c r="P17" s="19" t="s">
        <v>158</v>
      </c>
      <c r="Q17" s="3">
        <v>1</v>
      </c>
      <c r="R17" s="19" t="s">
        <v>158</v>
      </c>
      <c r="S17" s="3" t="s">
        <v>129</v>
      </c>
      <c r="T17" s="23" t="s">
        <v>158</v>
      </c>
      <c r="U17" s="182">
        <v>1</v>
      </c>
      <c r="V17" s="19" t="s">
        <v>1373</v>
      </c>
      <c r="W17" s="9">
        <v>1</v>
      </c>
      <c r="X17" s="3" t="s">
        <v>158</v>
      </c>
      <c r="Y17" s="3">
        <v>1</v>
      </c>
      <c r="Z17" s="3" t="s">
        <v>158</v>
      </c>
      <c r="AA17" s="3" t="s">
        <v>129</v>
      </c>
      <c r="AB17" s="14" t="s">
        <v>158</v>
      </c>
      <c r="AC17" s="183">
        <v>1</v>
      </c>
      <c r="AD17" s="3" t="s">
        <v>1373</v>
      </c>
      <c r="AE17" s="9">
        <v>1</v>
      </c>
      <c r="AF17" s="14" t="s">
        <v>1373</v>
      </c>
      <c r="AG17" s="3">
        <v>1</v>
      </c>
      <c r="AH17" s="19" t="s">
        <v>158</v>
      </c>
      <c r="AI17" s="3" t="s">
        <v>129</v>
      </c>
      <c r="AJ17" s="23" t="s">
        <v>158</v>
      </c>
      <c r="AK17" s="183">
        <v>1</v>
      </c>
      <c r="AL17" s="3" t="s">
        <v>1373</v>
      </c>
      <c r="AM17" s="9">
        <v>1</v>
      </c>
      <c r="AN17" s="3" t="s">
        <v>1373</v>
      </c>
      <c r="AO17" s="9">
        <v>1</v>
      </c>
      <c r="AP17" s="19" t="s">
        <v>158</v>
      </c>
      <c r="AQ17" s="3" t="s">
        <v>129</v>
      </c>
      <c r="AR17" s="23" t="s">
        <v>158</v>
      </c>
      <c r="AS17" s="183">
        <v>1</v>
      </c>
      <c r="AT17" s="3" t="s">
        <v>1373</v>
      </c>
      <c r="AU17" s="9">
        <v>1</v>
      </c>
      <c r="AV17" s="14" t="s">
        <v>1373</v>
      </c>
      <c r="AW17" s="3">
        <v>1</v>
      </c>
      <c r="AX17" s="19" t="s">
        <v>158</v>
      </c>
      <c r="AY17" s="3" t="s">
        <v>129</v>
      </c>
      <c r="AZ17" s="30" t="s">
        <v>158</v>
      </c>
    </row>
    <row r="18" spans="1:52" ht="17.25" customHeight="1">
      <c r="A18">
        <v>14</v>
      </c>
      <c r="B18" s="13">
        <v>13</v>
      </c>
      <c r="C18" s="38" t="s">
        <v>250</v>
      </c>
      <c r="D18" s="16" t="s">
        <v>54</v>
      </c>
      <c r="E18" s="181">
        <v>1</v>
      </c>
      <c r="F18" s="3" t="s">
        <v>1374</v>
      </c>
      <c r="G18" s="9">
        <v>1</v>
      </c>
      <c r="H18" s="3" t="s">
        <v>159</v>
      </c>
      <c r="I18" s="3">
        <v>1</v>
      </c>
      <c r="J18" s="3" t="s">
        <v>159</v>
      </c>
      <c r="K18" s="3" t="s">
        <v>129</v>
      </c>
      <c r="L18" s="14" t="s">
        <v>159</v>
      </c>
      <c r="M18" s="8">
        <v>1</v>
      </c>
      <c r="N18" s="3" t="s">
        <v>1374</v>
      </c>
      <c r="O18" s="9">
        <v>1</v>
      </c>
      <c r="P18" s="19" t="s">
        <v>159</v>
      </c>
      <c r="Q18" s="3">
        <v>1</v>
      </c>
      <c r="R18" s="19" t="s">
        <v>159</v>
      </c>
      <c r="S18" s="3" t="s">
        <v>129</v>
      </c>
      <c r="T18" s="23" t="s">
        <v>159</v>
      </c>
      <c r="U18" s="182">
        <v>1</v>
      </c>
      <c r="V18" s="19" t="s">
        <v>1374</v>
      </c>
      <c r="W18" s="9">
        <v>1</v>
      </c>
      <c r="X18" s="3" t="s">
        <v>159</v>
      </c>
      <c r="Y18" s="3">
        <v>1</v>
      </c>
      <c r="Z18" s="3" t="s">
        <v>159</v>
      </c>
      <c r="AA18" s="3" t="s">
        <v>129</v>
      </c>
      <c r="AB18" s="14" t="s">
        <v>159</v>
      </c>
      <c r="AC18" s="183">
        <v>1</v>
      </c>
      <c r="AD18" s="3" t="s">
        <v>1374</v>
      </c>
      <c r="AE18" s="9">
        <v>1</v>
      </c>
      <c r="AF18" s="14" t="s">
        <v>1374</v>
      </c>
      <c r="AG18" s="3">
        <v>1</v>
      </c>
      <c r="AH18" s="19" t="s">
        <v>159</v>
      </c>
      <c r="AI18" s="3" t="s">
        <v>129</v>
      </c>
      <c r="AJ18" s="23" t="s">
        <v>159</v>
      </c>
      <c r="AK18" s="183">
        <v>1</v>
      </c>
      <c r="AL18" s="3" t="s">
        <v>1374</v>
      </c>
      <c r="AM18" s="9">
        <v>1</v>
      </c>
      <c r="AN18" s="3" t="s">
        <v>1374</v>
      </c>
      <c r="AO18" s="9">
        <v>1</v>
      </c>
      <c r="AP18" s="19" t="s">
        <v>159</v>
      </c>
      <c r="AQ18" s="3" t="s">
        <v>129</v>
      </c>
      <c r="AR18" s="23" t="s">
        <v>159</v>
      </c>
      <c r="AS18" s="183">
        <v>1</v>
      </c>
      <c r="AT18" s="3" t="s">
        <v>1374</v>
      </c>
      <c r="AU18" s="9">
        <v>1</v>
      </c>
      <c r="AV18" s="14" t="s">
        <v>1374</v>
      </c>
      <c r="AW18" s="3">
        <v>1</v>
      </c>
      <c r="AX18" s="19" t="s">
        <v>159</v>
      </c>
      <c r="AY18" s="3" t="s">
        <v>129</v>
      </c>
      <c r="AZ18" s="30" t="s">
        <v>159</v>
      </c>
    </row>
    <row r="19" spans="1:52" ht="17.25" customHeight="1">
      <c r="A19">
        <v>15</v>
      </c>
      <c r="B19" s="13">
        <v>14</v>
      </c>
      <c r="C19" s="40" t="s">
        <v>248</v>
      </c>
      <c r="D19" s="16" t="s">
        <v>55</v>
      </c>
      <c r="E19" s="181">
        <v>1</v>
      </c>
      <c r="F19" s="3" t="s">
        <v>1375</v>
      </c>
      <c r="G19" s="9">
        <v>1</v>
      </c>
      <c r="H19" s="3" t="s">
        <v>160</v>
      </c>
      <c r="I19" s="3">
        <v>1</v>
      </c>
      <c r="J19" s="3" t="s">
        <v>160</v>
      </c>
      <c r="K19" s="3" t="s">
        <v>129</v>
      </c>
      <c r="L19" s="14" t="s">
        <v>160</v>
      </c>
      <c r="M19" s="8">
        <v>1</v>
      </c>
      <c r="N19" s="3" t="s">
        <v>1375</v>
      </c>
      <c r="O19" s="9">
        <v>1</v>
      </c>
      <c r="P19" s="19" t="s">
        <v>160</v>
      </c>
      <c r="Q19" s="3">
        <v>1</v>
      </c>
      <c r="R19" s="19" t="s">
        <v>160</v>
      </c>
      <c r="S19" s="3" t="s">
        <v>129</v>
      </c>
      <c r="T19" s="23" t="s">
        <v>160</v>
      </c>
      <c r="U19" s="182">
        <v>1</v>
      </c>
      <c r="V19" s="19" t="s">
        <v>1375</v>
      </c>
      <c r="W19" s="9">
        <v>1</v>
      </c>
      <c r="X19" s="3" t="s">
        <v>160</v>
      </c>
      <c r="Y19" s="3">
        <v>1</v>
      </c>
      <c r="Z19" s="3" t="s">
        <v>160</v>
      </c>
      <c r="AA19" s="3" t="s">
        <v>129</v>
      </c>
      <c r="AB19" s="14" t="s">
        <v>160</v>
      </c>
      <c r="AC19" s="183">
        <v>1</v>
      </c>
      <c r="AD19" s="3" t="s">
        <v>1375</v>
      </c>
      <c r="AE19" s="9">
        <v>1</v>
      </c>
      <c r="AF19" s="14" t="s">
        <v>1375</v>
      </c>
      <c r="AG19" s="3">
        <v>1</v>
      </c>
      <c r="AH19" s="19" t="s">
        <v>160</v>
      </c>
      <c r="AI19" s="3" t="s">
        <v>129</v>
      </c>
      <c r="AJ19" s="23" t="s">
        <v>160</v>
      </c>
      <c r="AK19" s="183">
        <v>1</v>
      </c>
      <c r="AL19" s="3" t="s">
        <v>1375</v>
      </c>
      <c r="AM19" s="9">
        <v>1</v>
      </c>
      <c r="AN19" s="3" t="s">
        <v>1375</v>
      </c>
      <c r="AO19" s="9">
        <v>1</v>
      </c>
      <c r="AP19" s="19" t="s">
        <v>160</v>
      </c>
      <c r="AQ19" s="3" t="s">
        <v>129</v>
      </c>
      <c r="AR19" s="23" t="s">
        <v>160</v>
      </c>
      <c r="AS19" s="183">
        <v>1</v>
      </c>
      <c r="AT19" s="3" t="s">
        <v>1375</v>
      </c>
      <c r="AU19" s="9">
        <v>1</v>
      </c>
      <c r="AV19" s="14" t="s">
        <v>1375</v>
      </c>
      <c r="AW19" s="3">
        <v>1</v>
      </c>
      <c r="AX19" s="19" t="s">
        <v>160</v>
      </c>
      <c r="AY19" s="3" t="s">
        <v>129</v>
      </c>
      <c r="AZ19" s="30" t="s">
        <v>160</v>
      </c>
    </row>
    <row r="20" spans="1:52" ht="17.25" customHeight="1">
      <c r="A20">
        <v>16</v>
      </c>
      <c r="B20" s="13">
        <v>15</v>
      </c>
      <c r="C20" s="28" t="s">
        <v>247</v>
      </c>
      <c r="D20" s="16" t="s">
        <v>56</v>
      </c>
      <c r="E20" s="181">
        <v>1</v>
      </c>
      <c r="F20" s="3" t="s">
        <v>1376</v>
      </c>
      <c r="G20" s="9">
        <v>1</v>
      </c>
      <c r="H20" s="3" t="s">
        <v>161</v>
      </c>
      <c r="I20" s="3">
        <v>1</v>
      </c>
      <c r="J20" s="3" t="s">
        <v>161</v>
      </c>
      <c r="K20" s="3" t="s">
        <v>129</v>
      </c>
      <c r="L20" s="14" t="s">
        <v>161</v>
      </c>
      <c r="M20" s="8">
        <v>1</v>
      </c>
      <c r="N20" s="3" t="s">
        <v>1376</v>
      </c>
      <c r="O20" s="9">
        <v>1</v>
      </c>
      <c r="P20" s="19" t="s">
        <v>161</v>
      </c>
      <c r="Q20" s="3">
        <v>1</v>
      </c>
      <c r="R20" s="19" t="s">
        <v>161</v>
      </c>
      <c r="S20" s="3" t="s">
        <v>129</v>
      </c>
      <c r="T20" s="23" t="s">
        <v>161</v>
      </c>
      <c r="U20" s="182">
        <v>1</v>
      </c>
      <c r="V20" s="19" t="s">
        <v>1376</v>
      </c>
      <c r="W20" s="9">
        <v>1</v>
      </c>
      <c r="X20" s="3" t="s">
        <v>161</v>
      </c>
      <c r="Y20" s="3">
        <v>1</v>
      </c>
      <c r="Z20" s="3" t="s">
        <v>161</v>
      </c>
      <c r="AA20" s="3" t="s">
        <v>129</v>
      </c>
      <c r="AB20" s="14" t="s">
        <v>161</v>
      </c>
      <c r="AC20" s="183">
        <v>1</v>
      </c>
      <c r="AD20" s="3" t="s">
        <v>1376</v>
      </c>
      <c r="AE20" s="9">
        <v>1</v>
      </c>
      <c r="AF20" s="14" t="s">
        <v>1376</v>
      </c>
      <c r="AG20" s="3">
        <v>1</v>
      </c>
      <c r="AH20" s="19" t="s">
        <v>161</v>
      </c>
      <c r="AI20" s="3" t="s">
        <v>129</v>
      </c>
      <c r="AJ20" s="23" t="s">
        <v>161</v>
      </c>
      <c r="AK20" s="183">
        <v>1</v>
      </c>
      <c r="AL20" s="3" t="s">
        <v>1376</v>
      </c>
      <c r="AM20" s="9">
        <v>1</v>
      </c>
      <c r="AN20" s="3" t="s">
        <v>1376</v>
      </c>
      <c r="AO20" s="9">
        <v>1</v>
      </c>
      <c r="AP20" s="19" t="s">
        <v>161</v>
      </c>
      <c r="AQ20" s="3" t="s">
        <v>129</v>
      </c>
      <c r="AR20" s="23" t="s">
        <v>161</v>
      </c>
      <c r="AS20" s="183">
        <v>1</v>
      </c>
      <c r="AT20" s="3" t="s">
        <v>1376</v>
      </c>
      <c r="AU20" s="9">
        <v>1</v>
      </c>
      <c r="AV20" s="14" t="s">
        <v>1376</v>
      </c>
      <c r="AW20" s="3">
        <v>1</v>
      </c>
      <c r="AX20" s="19" t="s">
        <v>161</v>
      </c>
      <c r="AY20" s="3" t="s">
        <v>129</v>
      </c>
      <c r="AZ20" s="30" t="s">
        <v>161</v>
      </c>
    </row>
    <row r="21" spans="1:52" ht="17.25" customHeight="1">
      <c r="A21">
        <v>17</v>
      </c>
      <c r="B21" s="13">
        <v>16</v>
      </c>
      <c r="C21" s="36" t="s">
        <v>246</v>
      </c>
      <c r="D21" s="16" t="s">
        <v>57</v>
      </c>
      <c r="E21" s="181">
        <v>1</v>
      </c>
      <c r="F21" s="3" t="s">
        <v>1377</v>
      </c>
      <c r="G21" s="9">
        <v>1</v>
      </c>
      <c r="H21" s="3" t="s">
        <v>162</v>
      </c>
      <c r="I21" s="3">
        <v>1</v>
      </c>
      <c r="J21" s="3" t="s">
        <v>162</v>
      </c>
      <c r="K21" s="3" t="s">
        <v>129</v>
      </c>
      <c r="L21" s="14" t="s">
        <v>162</v>
      </c>
      <c r="M21" s="8">
        <v>1</v>
      </c>
      <c r="N21" s="3" t="s">
        <v>1377</v>
      </c>
      <c r="O21" s="9">
        <v>1</v>
      </c>
      <c r="P21" s="19" t="s">
        <v>162</v>
      </c>
      <c r="Q21" s="3">
        <v>1</v>
      </c>
      <c r="R21" s="19" t="s">
        <v>162</v>
      </c>
      <c r="S21" s="3" t="s">
        <v>129</v>
      </c>
      <c r="T21" s="23" t="s">
        <v>162</v>
      </c>
      <c r="U21" s="182">
        <v>1</v>
      </c>
      <c r="V21" s="19" t="s">
        <v>1377</v>
      </c>
      <c r="W21" s="9">
        <v>1</v>
      </c>
      <c r="X21" s="3" t="s">
        <v>162</v>
      </c>
      <c r="Y21" s="3">
        <v>1</v>
      </c>
      <c r="Z21" s="3" t="s">
        <v>162</v>
      </c>
      <c r="AA21" s="3" t="s">
        <v>129</v>
      </c>
      <c r="AB21" s="14" t="s">
        <v>162</v>
      </c>
      <c r="AC21" s="183">
        <v>1</v>
      </c>
      <c r="AD21" s="3" t="s">
        <v>1377</v>
      </c>
      <c r="AE21" s="9">
        <v>1</v>
      </c>
      <c r="AF21" s="14" t="s">
        <v>1377</v>
      </c>
      <c r="AG21" s="3">
        <v>1</v>
      </c>
      <c r="AH21" s="19" t="s">
        <v>162</v>
      </c>
      <c r="AI21" s="3" t="s">
        <v>129</v>
      </c>
      <c r="AJ21" s="23" t="s">
        <v>162</v>
      </c>
      <c r="AK21" s="183">
        <v>1</v>
      </c>
      <c r="AL21" s="3" t="s">
        <v>1377</v>
      </c>
      <c r="AM21" s="9">
        <v>1</v>
      </c>
      <c r="AN21" s="3" t="s">
        <v>1377</v>
      </c>
      <c r="AO21" s="9">
        <v>1</v>
      </c>
      <c r="AP21" s="19" t="s">
        <v>162</v>
      </c>
      <c r="AQ21" s="3" t="s">
        <v>129</v>
      </c>
      <c r="AR21" s="23" t="s">
        <v>162</v>
      </c>
      <c r="AS21" s="183">
        <v>1</v>
      </c>
      <c r="AT21" s="3" t="s">
        <v>1377</v>
      </c>
      <c r="AU21" s="9">
        <v>1</v>
      </c>
      <c r="AV21" s="14" t="s">
        <v>1377</v>
      </c>
      <c r="AW21" s="3">
        <v>1</v>
      </c>
      <c r="AX21" s="19" t="s">
        <v>162</v>
      </c>
      <c r="AY21" s="3" t="s">
        <v>129</v>
      </c>
      <c r="AZ21" s="30" t="s">
        <v>162</v>
      </c>
    </row>
    <row r="22" spans="1:52" ht="17.25" customHeight="1">
      <c r="A22">
        <v>18</v>
      </c>
      <c r="B22" s="13">
        <v>17</v>
      </c>
      <c r="C22" s="28" t="s">
        <v>247</v>
      </c>
      <c r="D22" s="16" t="s">
        <v>58</v>
      </c>
      <c r="E22" s="181">
        <v>1</v>
      </c>
      <c r="F22" s="3" t="s">
        <v>1379</v>
      </c>
      <c r="G22" s="9">
        <v>1</v>
      </c>
      <c r="H22" s="3" t="s">
        <v>1378</v>
      </c>
      <c r="I22" s="3">
        <v>1</v>
      </c>
      <c r="J22" s="3" t="s">
        <v>1378</v>
      </c>
      <c r="K22" s="3" t="s">
        <v>129</v>
      </c>
      <c r="L22" s="14" t="s">
        <v>1378</v>
      </c>
      <c r="M22" s="8">
        <v>1</v>
      </c>
      <c r="N22" s="3" t="s">
        <v>1379</v>
      </c>
      <c r="O22" s="9">
        <v>1</v>
      </c>
      <c r="P22" s="19" t="s">
        <v>1378</v>
      </c>
      <c r="Q22" s="3">
        <v>1</v>
      </c>
      <c r="R22" s="19" t="s">
        <v>1378</v>
      </c>
      <c r="S22" s="3" t="s">
        <v>129</v>
      </c>
      <c r="T22" s="23" t="s">
        <v>1378</v>
      </c>
      <c r="U22" s="182">
        <v>1</v>
      </c>
      <c r="V22" s="19" t="s">
        <v>1379</v>
      </c>
      <c r="W22" s="9">
        <v>1</v>
      </c>
      <c r="X22" s="3" t="s">
        <v>1378</v>
      </c>
      <c r="Y22" s="3">
        <v>1</v>
      </c>
      <c r="Z22" s="3" t="s">
        <v>1378</v>
      </c>
      <c r="AA22" s="3" t="s">
        <v>129</v>
      </c>
      <c r="AB22" s="14" t="s">
        <v>1378</v>
      </c>
      <c r="AC22" s="183">
        <v>1</v>
      </c>
      <c r="AD22" s="3" t="s">
        <v>1379</v>
      </c>
      <c r="AE22" s="9">
        <v>1</v>
      </c>
      <c r="AF22" s="14" t="s">
        <v>1379</v>
      </c>
      <c r="AG22" s="3">
        <v>1</v>
      </c>
      <c r="AH22" s="19" t="s">
        <v>1378</v>
      </c>
      <c r="AI22" s="3" t="s">
        <v>129</v>
      </c>
      <c r="AJ22" s="23" t="s">
        <v>1378</v>
      </c>
      <c r="AK22" s="183">
        <v>1</v>
      </c>
      <c r="AL22" s="3" t="s">
        <v>1379</v>
      </c>
      <c r="AM22" s="9">
        <v>1</v>
      </c>
      <c r="AN22" s="3" t="s">
        <v>1379</v>
      </c>
      <c r="AO22" s="9">
        <v>1</v>
      </c>
      <c r="AP22" s="19" t="s">
        <v>1378</v>
      </c>
      <c r="AQ22" s="3" t="s">
        <v>129</v>
      </c>
      <c r="AR22" s="23" t="s">
        <v>1378</v>
      </c>
      <c r="AS22" s="183">
        <v>1</v>
      </c>
      <c r="AT22" s="3" t="s">
        <v>1379</v>
      </c>
      <c r="AU22" s="9">
        <v>1</v>
      </c>
      <c r="AV22" s="14" t="s">
        <v>1379</v>
      </c>
      <c r="AW22" s="3">
        <v>1</v>
      </c>
      <c r="AX22" s="19" t="s">
        <v>1378</v>
      </c>
      <c r="AY22" s="3" t="s">
        <v>129</v>
      </c>
      <c r="AZ22" s="30" t="s">
        <v>1378</v>
      </c>
    </row>
    <row r="23" spans="1:52" ht="17.25" customHeight="1">
      <c r="A23">
        <v>19</v>
      </c>
      <c r="B23" s="13">
        <v>18</v>
      </c>
      <c r="C23" s="4" t="s">
        <v>245</v>
      </c>
      <c r="D23" s="16" t="s">
        <v>59</v>
      </c>
      <c r="E23" s="181">
        <v>1</v>
      </c>
      <c r="F23" s="3" t="s">
        <v>1381</v>
      </c>
      <c r="G23" s="9">
        <v>1</v>
      </c>
      <c r="H23" s="3" t="s">
        <v>1380</v>
      </c>
      <c r="I23" s="3">
        <v>1</v>
      </c>
      <c r="J23" s="3" t="s">
        <v>1380</v>
      </c>
      <c r="K23" s="3" t="s">
        <v>129</v>
      </c>
      <c r="L23" s="14" t="s">
        <v>1380</v>
      </c>
      <c r="M23" s="8">
        <v>1</v>
      </c>
      <c r="N23" s="3" t="s">
        <v>1381</v>
      </c>
      <c r="O23" s="9">
        <v>1</v>
      </c>
      <c r="P23" s="19" t="s">
        <v>1380</v>
      </c>
      <c r="Q23" s="3">
        <v>1</v>
      </c>
      <c r="R23" s="19" t="s">
        <v>1380</v>
      </c>
      <c r="S23" s="3" t="s">
        <v>129</v>
      </c>
      <c r="T23" s="23" t="s">
        <v>1380</v>
      </c>
      <c r="U23" s="182">
        <v>1</v>
      </c>
      <c r="V23" s="19" t="s">
        <v>1381</v>
      </c>
      <c r="W23" s="9">
        <v>1</v>
      </c>
      <c r="X23" s="3" t="s">
        <v>1380</v>
      </c>
      <c r="Y23" s="3">
        <v>1</v>
      </c>
      <c r="Z23" s="3" t="s">
        <v>1380</v>
      </c>
      <c r="AA23" s="3" t="s">
        <v>129</v>
      </c>
      <c r="AB23" s="14" t="s">
        <v>1380</v>
      </c>
      <c r="AC23" s="183">
        <v>1</v>
      </c>
      <c r="AD23" s="3" t="s">
        <v>1381</v>
      </c>
      <c r="AE23" s="9">
        <v>1</v>
      </c>
      <c r="AF23" s="14" t="s">
        <v>1381</v>
      </c>
      <c r="AG23" s="3">
        <v>1</v>
      </c>
      <c r="AH23" s="19" t="s">
        <v>1380</v>
      </c>
      <c r="AI23" s="3" t="s">
        <v>129</v>
      </c>
      <c r="AJ23" s="23" t="s">
        <v>1380</v>
      </c>
      <c r="AK23" s="183">
        <v>1</v>
      </c>
      <c r="AL23" s="3" t="s">
        <v>1381</v>
      </c>
      <c r="AM23" s="9">
        <v>1</v>
      </c>
      <c r="AN23" s="3" t="s">
        <v>1381</v>
      </c>
      <c r="AO23" s="9">
        <v>1</v>
      </c>
      <c r="AP23" s="19" t="s">
        <v>1380</v>
      </c>
      <c r="AQ23" s="3" t="s">
        <v>129</v>
      </c>
      <c r="AR23" s="23" t="s">
        <v>1380</v>
      </c>
      <c r="AS23" s="183">
        <v>1</v>
      </c>
      <c r="AT23" s="3" t="s">
        <v>1381</v>
      </c>
      <c r="AU23" s="9">
        <v>1</v>
      </c>
      <c r="AV23" s="14" t="s">
        <v>1381</v>
      </c>
      <c r="AW23" s="3">
        <v>1</v>
      </c>
      <c r="AX23" s="19" t="s">
        <v>1380</v>
      </c>
      <c r="AY23" s="3" t="s">
        <v>129</v>
      </c>
      <c r="AZ23" s="30" t="s">
        <v>1380</v>
      </c>
    </row>
    <row r="24" spans="1:52" ht="17.25" customHeight="1">
      <c r="A24">
        <v>20</v>
      </c>
      <c r="B24" s="13">
        <v>19</v>
      </c>
      <c r="C24" s="38" t="s">
        <v>250</v>
      </c>
      <c r="D24" s="16" t="s">
        <v>60</v>
      </c>
      <c r="E24" s="181">
        <v>1</v>
      </c>
      <c r="F24" s="3" t="s">
        <v>1383</v>
      </c>
      <c r="G24" s="9">
        <v>1</v>
      </c>
      <c r="H24" s="3" t="s">
        <v>1382</v>
      </c>
      <c r="I24" s="3">
        <v>1</v>
      </c>
      <c r="J24" s="3" t="s">
        <v>1382</v>
      </c>
      <c r="K24" s="3" t="s">
        <v>129</v>
      </c>
      <c r="L24" s="14" t="s">
        <v>1382</v>
      </c>
      <c r="M24" s="8">
        <v>1</v>
      </c>
      <c r="N24" s="3" t="s">
        <v>1383</v>
      </c>
      <c r="O24" s="9">
        <v>1</v>
      </c>
      <c r="P24" s="19" t="s">
        <v>1382</v>
      </c>
      <c r="Q24" s="3">
        <v>1</v>
      </c>
      <c r="R24" s="19" t="s">
        <v>1382</v>
      </c>
      <c r="S24" s="3" t="s">
        <v>129</v>
      </c>
      <c r="T24" s="23" t="s">
        <v>1382</v>
      </c>
      <c r="U24" s="182">
        <v>1</v>
      </c>
      <c r="V24" s="19" t="s">
        <v>1383</v>
      </c>
      <c r="W24" s="9">
        <v>1</v>
      </c>
      <c r="X24" s="3" t="s">
        <v>1382</v>
      </c>
      <c r="Y24" s="3">
        <v>1</v>
      </c>
      <c r="Z24" s="3" t="s">
        <v>1382</v>
      </c>
      <c r="AA24" s="3" t="s">
        <v>129</v>
      </c>
      <c r="AB24" s="14" t="s">
        <v>1382</v>
      </c>
      <c r="AC24" s="183">
        <v>1</v>
      </c>
      <c r="AD24" s="3" t="s">
        <v>1383</v>
      </c>
      <c r="AE24" s="9">
        <v>1</v>
      </c>
      <c r="AF24" s="14" t="s">
        <v>1383</v>
      </c>
      <c r="AG24" s="3">
        <v>1</v>
      </c>
      <c r="AH24" s="19" t="s">
        <v>1382</v>
      </c>
      <c r="AI24" s="3" t="s">
        <v>129</v>
      </c>
      <c r="AJ24" s="23" t="s">
        <v>1382</v>
      </c>
      <c r="AK24" s="183">
        <v>1</v>
      </c>
      <c r="AL24" s="3" t="s">
        <v>1383</v>
      </c>
      <c r="AM24" s="9">
        <v>1</v>
      </c>
      <c r="AN24" s="3" t="s">
        <v>1383</v>
      </c>
      <c r="AO24" s="9">
        <v>1</v>
      </c>
      <c r="AP24" s="19" t="s">
        <v>1382</v>
      </c>
      <c r="AQ24" s="3" t="s">
        <v>129</v>
      </c>
      <c r="AR24" s="23" t="s">
        <v>1382</v>
      </c>
      <c r="AS24" s="183">
        <v>1</v>
      </c>
      <c r="AT24" s="3" t="s">
        <v>1383</v>
      </c>
      <c r="AU24" s="9">
        <v>1</v>
      </c>
      <c r="AV24" s="14" t="s">
        <v>1383</v>
      </c>
      <c r="AW24" s="3">
        <v>1</v>
      </c>
      <c r="AX24" s="19" t="s">
        <v>1382</v>
      </c>
      <c r="AY24" s="3" t="s">
        <v>129</v>
      </c>
      <c r="AZ24" s="30" t="s">
        <v>1382</v>
      </c>
    </row>
    <row r="25" spans="1:52" ht="17.25" customHeight="1">
      <c r="A25">
        <v>21</v>
      </c>
      <c r="B25" s="13">
        <v>20</v>
      </c>
      <c r="C25" s="28" t="s">
        <v>247</v>
      </c>
      <c r="D25" s="16" t="s">
        <v>61</v>
      </c>
      <c r="E25" s="181">
        <v>1</v>
      </c>
      <c r="F25" s="3" t="s">
        <v>1384</v>
      </c>
      <c r="G25" s="9">
        <v>1</v>
      </c>
      <c r="H25" s="3" t="s">
        <v>163</v>
      </c>
      <c r="I25" s="3">
        <v>1</v>
      </c>
      <c r="J25" s="3" t="s">
        <v>163</v>
      </c>
      <c r="K25" s="3" t="s">
        <v>129</v>
      </c>
      <c r="L25" s="14" t="s">
        <v>163</v>
      </c>
      <c r="M25" s="8">
        <v>1</v>
      </c>
      <c r="N25" s="3" t="s">
        <v>1384</v>
      </c>
      <c r="O25" s="9">
        <v>1</v>
      </c>
      <c r="P25" s="19" t="s">
        <v>163</v>
      </c>
      <c r="Q25" s="3">
        <v>1</v>
      </c>
      <c r="R25" s="19" t="s">
        <v>163</v>
      </c>
      <c r="S25" s="3" t="s">
        <v>129</v>
      </c>
      <c r="T25" s="23" t="s">
        <v>163</v>
      </c>
      <c r="U25" s="182">
        <v>1</v>
      </c>
      <c r="V25" s="19" t="s">
        <v>1384</v>
      </c>
      <c r="W25" s="9">
        <v>1</v>
      </c>
      <c r="X25" s="3" t="s">
        <v>163</v>
      </c>
      <c r="Y25" s="3">
        <v>1</v>
      </c>
      <c r="Z25" s="3" t="s">
        <v>163</v>
      </c>
      <c r="AA25" s="3" t="s">
        <v>129</v>
      </c>
      <c r="AB25" s="14" t="s">
        <v>163</v>
      </c>
      <c r="AC25" s="183">
        <v>1</v>
      </c>
      <c r="AD25" s="3" t="s">
        <v>1384</v>
      </c>
      <c r="AE25" s="9">
        <v>1</v>
      </c>
      <c r="AF25" s="14" t="s">
        <v>1384</v>
      </c>
      <c r="AG25" s="3">
        <v>1</v>
      </c>
      <c r="AH25" s="19" t="s">
        <v>163</v>
      </c>
      <c r="AI25" s="3" t="s">
        <v>129</v>
      </c>
      <c r="AJ25" s="23" t="s">
        <v>163</v>
      </c>
      <c r="AK25" s="183">
        <v>1</v>
      </c>
      <c r="AL25" s="3" t="s">
        <v>1384</v>
      </c>
      <c r="AM25" s="9">
        <v>1</v>
      </c>
      <c r="AN25" s="3" t="s">
        <v>1384</v>
      </c>
      <c r="AO25" s="9">
        <v>1</v>
      </c>
      <c r="AP25" s="19" t="s">
        <v>163</v>
      </c>
      <c r="AQ25" s="3" t="s">
        <v>129</v>
      </c>
      <c r="AR25" s="23" t="s">
        <v>163</v>
      </c>
      <c r="AS25" s="183">
        <v>1</v>
      </c>
      <c r="AT25" s="3" t="s">
        <v>1384</v>
      </c>
      <c r="AU25" s="9">
        <v>1</v>
      </c>
      <c r="AV25" s="14" t="s">
        <v>1384</v>
      </c>
      <c r="AW25" s="3">
        <v>1</v>
      </c>
      <c r="AX25" s="19" t="s">
        <v>163</v>
      </c>
      <c r="AY25" s="3" t="s">
        <v>129</v>
      </c>
      <c r="AZ25" s="30" t="s">
        <v>163</v>
      </c>
    </row>
    <row r="26" spans="1:52" ht="17.25" customHeight="1">
      <c r="A26">
        <v>22</v>
      </c>
      <c r="B26" s="13">
        <v>21</v>
      </c>
      <c r="C26" s="36" t="s">
        <v>246</v>
      </c>
      <c r="D26" s="16" t="s">
        <v>62</v>
      </c>
      <c r="E26" s="181">
        <v>1</v>
      </c>
      <c r="F26" s="3" t="s">
        <v>1386</v>
      </c>
      <c r="G26" s="9">
        <v>1</v>
      </c>
      <c r="H26" s="3" t="s">
        <v>1385</v>
      </c>
      <c r="I26" s="3">
        <v>1</v>
      </c>
      <c r="J26" s="3" t="s">
        <v>1385</v>
      </c>
      <c r="K26" s="3" t="s">
        <v>129</v>
      </c>
      <c r="L26" s="14" t="s">
        <v>1385</v>
      </c>
      <c r="M26" s="8">
        <v>1</v>
      </c>
      <c r="N26" s="3" t="s">
        <v>1386</v>
      </c>
      <c r="O26" s="9">
        <v>1</v>
      </c>
      <c r="P26" s="19" t="s">
        <v>1385</v>
      </c>
      <c r="Q26" s="3">
        <v>1</v>
      </c>
      <c r="R26" s="19" t="s">
        <v>1385</v>
      </c>
      <c r="S26" s="3" t="s">
        <v>129</v>
      </c>
      <c r="T26" s="23" t="s">
        <v>1385</v>
      </c>
      <c r="U26" s="182">
        <v>1</v>
      </c>
      <c r="V26" s="19" t="s">
        <v>1386</v>
      </c>
      <c r="W26" s="9">
        <v>1</v>
      </c>
      <c r="X26" s="3" t="s">
        <v>1385</v>
      </c>
      <c r="Y26" s="3">
        <v>1</v>
      </c>
      <c r="Z26" s="3" t="s">
        <v>1385</v>
      </c>
      <c r="AA26" s="3" t="s">
        <v>129</v>
      </c>
      <c r="AB26" s="14" t="s">
        <v>1385</v>
      </c>
      <c r="AC26" s="183">
        <v>1</v>
      </c>
      <c r="AD26" s="3" t="s">
        <v>1386</v>
      </c>
      <c r="AE26" s="9">
        <v>1</v>
      </c>
      <c r="AF26" s="14" t="s">
        <v>1386</v>
      </c>
      <c r="AG26" s="3">
        <v>1</v>
      </c>
      <c r="AH26" s="19" t="s">
        <v>1385</v>
      </c>
      <c r="AI26" s="3" t="s">
        <v>129</v>
      </c>
      <c r="AJ26" s="23" t="s">
        <v>1385</v>
      </c>
      <c r="AK26" s="183">
        <v>1</v>
      </c>
      <c r="AL26" s="3" t="s">
        <v>1386</v>
      </c>
      <c r="AM26" s="9">
        <v>1</v>
      </c>
      <c r="AN26" s="3" t="s">
        <v>1386</v>
      </c>
      <c r="AO26" s="9">
        <v>1</v>
      </c>
      <c r="AP26" s="19" t="s">
        <v>1385</v>
      </c>
      <c r="AQ26" s="3" t="s">
        <v>129</v>
      </c>
      <c r="AR26" s="23" t="s">
        <v>1385</v>
      </c>
      <c r="AS26" s="183">
        <v>1</v>
      </c>
      <c r="AT26" s="3" t="s">
        <v>1386</v>
      </c>
      <c r="AU26" s="9">
        <v>1</v>
      </c>
      <c r="AV26" s="14" t="s">
        <v>1386</v>
      </c>
      <c r="AW26" s="3">
        <v>1</v>
      </c>
      <c r="AX26" s="19" t="s">
        <v>1385</v>
      </c>
      <c r="AY26" s="3" t="s">
        <v>129</v>
      </c>
      <c r="AZ26" s="30" t="s">
        <v>1385</v>
      </c>
    </row>
    <row r="27" spans="1:52" ht="17.25" customHeight="1">
      <c r="A27">
        <v>23</v>
      </c>
      <c r="B27" s="13">
        <v>22</v>
      </c>
      <c r="C27" s="4" t="s">
        <v>245</v>
      </c>
      <c r="D27" s="16" t="s">
        <v>63</v>
      </c>
      <c r="E27" s="181">
        <v>1</v>
      </c>
      <c r="F27" s="3" t="s">
        <v>1388</v>
      </c>
      <c r="G27" s="9">
        <v>1</v>
      </c>
      <c r="H27" s="3" t="s">
        <v>1387</v>
      </c>
      <c r="I27" s="3">
        <v>1</v>
      </c>
      <c r="J27" s="3" t="s">
        <v>1387</v>
      </c>
      <c r="K27" s="3" t="s">
        <v>129</v>
      </c>
      <c r="L27" s="14" t="s">
        <v>1387</v>
      </c>
      <c r="M27" s="8">
        <v>1</v>
      </c>
      <c r="N27" s="3" t="s">
        <v>1388</v>
      </c>
      <c r="O27" s="9">
        <v>1</v>
      </c>
      <c r="P27" s="19" t="s">
        <v>1387</v>
      </c>
      <c r="Q27" s="3">
        <v>1</v>
      </c>
      <c r="R27" s="19" t="s">
        <v>1387</v>
      </c>
      <c r="S27" s="3" t="s">
        <v>129</v>
      </c>
      <c r="T27" s="23" t="s">
        <v>1387</v>
      </c>
      <c r="U27" s="182">
        <v>1</v>
      </c>
      <c r="V27" s="19" t="s">
        <v>1388</v>
      </c>
      <c r="W27" s="9">
        <v>1</v>
      </c>
      <c r="X27" s="3" t="s">
        <v>1387</v>
      </c>
      <c r="Y27" s="3">
        <v>1</v>
      </c>
      <c r="Z27" s="3" t="s">
        <v>1387</v>
      </c>
      <c r="AA27" s="3" t="s">
        <v>129</v>
      </c>
      <c r="AB27" s="14" t="s">
        <v>1387</v>
      </c>
      <c r="AC27" s="183">
        <v>1</v>
      </c>
      <c r="AD27" s="3" t="s">
        <v>1388</v>
      </c>
      <c r="AE27" s="9">
        <v>1</v>
      </c>
      <c r="AF27" s="14" t="s">
        <v>1388</v>
      </c>
      <c r="AG27" s="3">
        <v>1</v>
      </c>
      <c r="AH27" s="19" t="s">
        <v>1387</v>
      </c>
      <c r="AI27" s="3" t="s">
        <v>129</v>
      </c>
      <c r="AJ27" s="23" t="s">
        <v>1387</v>
      </c>
      <c r="AK27" s="183">
        <v>1</v>
      </c>
      <c r="AL27" s="3" t="s">
        <v>1388</v>
      </c>
      <c r="AM27" s="9">
        <v>1</v>
      </c>
      <c r="AN27" s="3" t="s">
        <v>1388</v>
      </c>
      <c r="AO27" s="9">
        <v>1</v>
      </c>
      <c r="AP27" s="19" t="s">
        <v>1387</v>
      </c>
      <c r="AQ27" s="3" t="s">
        <v>129</v>
      </c>
      <c r="AR27" s="23" t="s">
        <v>1387</v>
      </c>
      <c r="AS27" s="183">
        <v>1</v>
      </c>
      <c r="AT27" s="3" t="s">
        <v>1388</v>
      </c>
      <c r="AU27" s="9">
        <v>1</v>
      </c>
      <c r="AV27" s="14" t="s">
        <v>1388</v>
      </c>
      <c r="AW27" s="3">
        <v>1</v>
      </c>
      <c r="AX27" s="19" t="s">
        <v>1387</v>
      </c>
      <c r="AY27" s="3" t="s">
        <v>129</v>
      </c>
      <c r="AZ27" s="30" t="s">
        <v>1387</v>
      </c>
    </row>
    <row r="28" spans="1:52" ht="17.25" customHeight="1">
      <c r="A28">
        <v>24</v>
      </c>
      <c r="B28" s="13">
        <v>23</v>
      </c>
      <c r="C28" s="36" t="s">
        <v>246</v>
      </c>
      <c r="D28" s="16" t="s">
        <v>64</v>
      </c>
      <c r="E28" s="181">
        <v>1</v>
      </c>
      <c r="F28" s="3" t="s">
        <v>1390</v>
      </c>
      <c r="G28" s="9">
        <v>1</v>
      </c>
      <c r="H28" s="3" t="s">
        <v>1389</v>
      </c>
      <c r="I28" s="3">
        <v>1</v>
      </c>
      <c r="J28" s="3" t="s">
        <v>1389</v>
      </c>
      <c r="K28" s="3" t="s">
        <v>129</v>
      </c>
      <c r="L28" s="14" t="s">
        <v>1389</v>
      </c>
      <c r="M28" s="8">
        <v>1</v>
      </c>
      <c r="N28" s="3" t="s">
        <v>1390</v>
      </c>
      <c r="O28" s="9">
        <v>1</v>
      </c>
      <c r="P28" s="19" t="s">
        <v>1389</v>
      </c>
      <c r="Q28" s="3">
        <v>1</v>
      </c>
      <c r="R28" s="19" t="s">
        <v>1389</v>
      </c>
      <c r="S28" s="3" t="s">
        <v>129</v>
      </c>
      <c r="T28" s="23" t="s">
        <v>1389</v>
      </c>
      <c r="U28" s="182">
        <v>1</v>
      </c>
      <c r="V28" s="19" t="s">
        <v>1390</v>
      </c>
      <c r="W28" s="9">
        <v>1</v>
      </c>
      <c r="X28" s="3" t="s">
        <v>1389</v>
      </c>
      <c r="Y28" s="3">
        <v>1</v>
      </c>
      <c r="Z28" s="3" t="s">
        <v>1389</v>
      </c>
      <c r="AA28" s="3" t="s">
        <v>129</v>
      </c>
      <c r="AB28" s="14" t="s">
        <v>1389</v>
      </c>
      <c r="AC28" s="183">
        <v>1</v>
      </c>
      <c r="AD28" s="3" t="s">
        <v>1390</v>
      </c>
      <c r="AE28" s="9">
        <v>1</v>
      </c>
      <c r="AF28" s="14" t="s">
        <v>1390</v>
      </c>
      <c r="AG28" s="3">
        <v>1</v>
      </c>
      <c r="AH28" s="19" t="s">
        <v>1389</v>
      </c>
      <c r="AI28" s="3" t="s">
        <v>129</v>
      </c>
      <c r="AJ28" s="23" t="s">
        <v>1389</v>
      </c>
      <c r="AK28" s="183">
        <v>1</v>
      </c>
      <c r="AL28" s="3" t="s">
        <v>1390</v>
      </c>
      <c r="AM28" s="9">
        <v>1</v>
      </c>
      <c r="AN28" s="3" t="s">
        <v>1390</v>
      </c>
      <c r="AO28" s="9">
        <v>1</v>
      </c>
      <c r="AP28" s="19" t="s">
        <v>1389</v>
      </c>
      <c r="AQ28" s="3" t="s">
        <v>129</v>
      </c>
      <c r="AR28" s="23" t="s">
        <v>1389</v>
      </c>
      <c r="AS28" s="183">
        <v>1</v>
      </c>
      <c r="AT28" s="3" t="s">
        <v>1390</v>
      </c>
      <c r="AU28" s="9">
        <v>1</v>
      </c>
      <c r="AV28" s="14" t="s">
        <v>1390</v>
      </c>
      <c r="AW28" s="3">
        <v>1</v>
      </c>
      <c r="AX28" s="19" t="s">
        <v>1389</v>
      </c>
      <c r="AY28" s="3" t="s">
        <v>129</v>
      </c>
      <c r="AZ28" s="30" t="s">
        <v>1389</v>
      </c>
    </row>
    <row r="29" spans="1:52" ht="17.25" customHeight="1">
      <c r="A29">
        <v>25</v>
      </c>
      <c r="B29" s="13">
        <v>24</v>
      </c>
      <c r="C29" s="38" t="s">
        <v>250</v>
      </c>
      <c r="D29" s="16" t="s">
        <v>7</v>
      </c>
      <c r="E29" s="181">
        <v>1</v>
      </c>
      <c r="F29" s="3" t="s">
        <v>1392</v>
      </c>
      <c r="G29" s="9">
        <v>1</v>
      </c>
      <c r="H29" s="3" t="s">
        <v>1391</v>
      </c>
      <c r="I29" s="3">
        <v>1</v>
      </c>
      <c r="J29" s="3" t="s">
        <v>1391</v>
      </c>
      <c r="K29" s="3" t="s">
        <v>129</v>
      </c>
      <c r="L29" s="14" t="s">
        <v>1391</v>
      </c>
      <c r="M29" s="8">
        <v>1</v>
      </c>
      <c r="N29" s="3" t="s">
        <v>1392</v>
      </c>
      <c r="O29" s="9">
        <v>1</v>
      </c>
      <c r="P29" s="19" t="s">
        <v>1391</v>
      </c>
      <c r="Q29" s="3">
        <v>1</v>
      </c>
      <c r="R29" s="19" t="s">
        <v>1391</v>
      </c>
      <c r="S29" s="3" t="s">
        <v>129</v>
      </c>
      <c r="T29" s="23" t="s">
        <v>1391</v>
      </c>
      <c r="U29" s="182">
        <v>1</v>
      </c>
      <c r="V29" s="19" t="s">
        <v>1392</v>
      </c>
      <c r="W29" s="9">
        <v>1</v>
      </c>
      <c r="X29" s="3" t="s">
        <v>1391</v>
      </c>
      <c r="Y29" s="3">
        <v>1</v>
      </c>
      <c r="Z29" s="3" t="s">
        <v>1391</v>
      </c>
      <c r="AA29" s="3" t="s">
        <v>129</v>
      </c>
      <c r="AB29" s="14" t="s">
        <v>1391</v>
      </c>
      <c r="AC29" s="183">
        <v>1</v>
      </c>
      <c r="AD29" s="3" t="s">
        <v>1392</v>
      </c>
      <c r="AE29" s="9">
        <v>1</v>
      </c>
      <c r="AF29" s="14" t="s">
        <v>1392</v>
      </c>
      <c r="AG29" s="3">
        <v>1</v>
      </c>
      <c r="AH29" s="19" t="s">
        <v>1391</v>
      </c>
      <c r="AI29" s="3" t="s">
        <v>129</v>
      </c>
      <c r="AJ29" s="23" t="s">
        <v>1391</v>
      </c>
      <c r="AK29" s="183">
        <v>1</v>
      </c>
      <c r="AL29" s="3" t="s">
        <v>1392</v>
      </c>
      <c r="AM29" s="9">
        <v>1</v>
      </c>
      <c r="AN29" s="3" t="s">
        <v>1392</v>
      </c>
      <c r="AO29" s="9">
        <v>1</v>
      </c>
      <c r="AP29" s="19" t="s">
        <v>1391</v>
      </c>
      <c r="AQ29" s="3" t="s">
        <v>129</v>
      </c>
      <c r="AR29" s="23" t="s">
        <v>1391</v>
      </c>
      <c r="AS29" s="183">
        <v>1</v>
      </c>
      <c r="AT29" s="3" t="s">
        <v>1392</v>
      </c>
      <c r="AU29" s="9">
        <v>1</v>
      </c>
      <c r="AV29" s="14" t="s">
        <v>1392</v>
      </c>
      <c r="AW29" s="3">
        <v>1</v>
      </c>
      <c r="AX29" s="19" t="s">
        <v>1391</v>
      </c>
      <c r="AY29" s="3" t="s">
        <v>129</v>
      </c>
      <c r="AZ29" s="30" t="s">
        <v>1391</v>
      </c>
    </row>
    <row r="30" spans="1:52" ht="17.25" customHeight="1">
      <c r="A30">
        <v>26</v>
      </c>
      <c r="B30" s="13">
        <v>25</v>
      </c>
      <c r="C30" s="38" t="s">
        <v>250</v>
      </c>
      <c r="D30" s="16" t="s">
        <v>65</v>
      </c>
      <c r="E30" s="181">
        <v>1</v>
      </c>
      <c r="F30" s="3" t="s">
        <v>1394</v>
      </c>
      <c r="G30" s="9">
        <v>1</v>
      </c>
      <c r="H30" s="3" t="s">
        <v>1393</v>
      </c>
      <c r="I30" s="3">
        <v>1</v>
      </c>
      <c r="J30" s="3" t="s">
        <v>1393</v>
      </c>
      <c r="K30" s="3" t="s">
        <v>129</v>
      </c>
      <c r="L30" s="14" t="s">
        <v>1393</v>
      </c>
      <c r="M30" s="8">
        <v>1</v>
      </c>
      <c r="N30" s="3" t="s">
        <v>1394</v>
      </c>
      <c r="O30" s="9">
        <v>1</v>
      </c>
      <c r="P30" s="19" t="s">
        <v>1393</v>
      </c>
      <c r="Q30" s="3">
        <v>1</v>
      </c>
      <c r="R30" s="19" t="s">
        <v>1393</v>
      </c>
      <c r="S30" s="3" t="s">
        <v>129</v>
      </c>
      <c r="T30" s="23" t="s">
        <v>1393</v>
      </c>
      <c r="U30" s="182">
        <v>1</v>
      </c>
      <c r="V30" s="19" t="s">
        <v>1394</v>
      </c>
      <c r="W30" s="9">
        <v>1</v>
      </c>
      <c r="X30" s="3" t="s">
        <v>1393</v>
      </c>
      <c r="Y30" s="3">
        <v>1</v>
      </c>
      <c r="Z30" s="3" t="s">
        <v>1393</v>
      </c>
      <c r="AA30" s="3" t="s">
        <v>129</v>
      </c>
      <c r="AB30" s="14" t="s">
        <v>1393</v>
      </c>
      <c r="AC30" s="183">
        <v>1</v>
      </c>
      <c r="AD30" s="3" t="s">
        <v>1394</v>
      </c>
      <c r="AE30" s="9">
        <v>1</v>
      </c>
      <c r="AF30" s="14" t="s">
        <v>1394</v>
      </c>
      <c r="AG30" s="3">
        <v>1</v>
      </c>
      <c r="AH30" s="19" t="s">
        <v>1393</v>
      </c>
      <c r="AI30" s="3" t="s">
        <v>129</v>
      </c>
      <c r="AJ30" s="23" t="s">
        <v>1393</v>
      </c>
      <c r="AK30" s="183">
        <v>1</v>
      </c>
      <c r="AL30" s="3" t="s">
        <v>1394</v>
      </c>
      <c r="AM30" s="9">
        <v>1</v>
      </c>
      <c r="AN30" s="3" t="s">
        <v>1394</v>
      </c>
      <c r="AO30" s="9">
        <v>1</v>
      </c>
      <c r="AP30" s="19" t="s">
        <v>1393</v>
      </c>
      <c r="AQ30" s="3" t="s">
        <v>129</v>
      </c>
      <c r="AR30" s="23" t="s">
        <v>1393</v>
      </c>
      <c r="AS30" s="183">
        <v>1</v>
      </c>
      <c r="AT30" s="3" t="s">
        <v>1394</v>
      </c>
      <c r="AU30" s="9">
        <v>1</v>
      </c>
      <c r="AV30" s="14" t="s">
        <v>1394</v>
      </c>
      <c r="AW30" s="3">
        <v>1</v>
      </c>
      <c r="AX30" s="19" t="s">
        <v>1393</v>
      </c>
      <c r="AY30" s="3" t="s">
        <v>129</v>
      </c>
      <c r="AZ30" s="30" t="s">
        <v>1393</v>
      </c>
    </row>
    <row r="31" spans="1:52" ht="17.25" customHeight="1">
      <c r="A31">
        <v>27</v>
      </c>
      <c r="B31" s="13">
        <v>26</v>
      </c>
      <c r="C31" s="37" t="s">
        <v>249</v>
      </c>
      <c r="D31" s="16" t="s">
        <v>66</v>
      </c>
      <c r="E31" s="181">
        <v>1</v>
      </c>
      <c r="F31" s="3" t="s">
        <v>1396</v>
      </c>
      <c r="G31" s="9">
        <v>1</v>
      </c>
      <c r="H31" s="3" t="s">
        <v>1395</v>
      </c>
      <c r="I31" s="3">
        <v>1</v>
      </c>
      <c r="J31" s="3" t="s">
        <v>1395</v>
      </c>
      <c r="K31" s="3" t="s">
        <v>129</v>
      </c>
      <c r="L31" s="14" t="s">
        <v>1395</v>
      </c>
      <c r="M31" s="8">
        <v>1</v>
      </c>
      <c r="N31" s="3" t="s">
        <v>1396</v>
      </c>
      <c r="O31" s="9">
        <v>1</v>
      </c>
      <c r="P31" s="19" t="s">
        <v>1395</v>
      </c>
      <c r="Q31" s="3">
        <v>1</v>
      </c>
      <c r="R31" s="19" t="s">
        <v>1395</v>
      </c>
      <c r="S31" s="3" t="s">
        <v>129</v>
      </c>
      <c r="T31" s="23" t="s">
        <v>1395</v>
      </c>
      <c r="U31" s="182">
        <v>1</v>
      </c>
      <c r="V31" s="19" t="s">
        <v>1396</v>
      </c>
      <c r="W31" s="9">
        <v>1</v>
      </c>
      <c r="X31" s="3" t="s">
        <v>1395</v>
      </c>
      <c r="Y31" s="3">
        <v>1</v>
      </c>
      <c r="Z31" s="3" t="s">
        <v>1395</v>
      </c>
      <c r="AA31" s="3" t="s">
        <v>129</v>
      </c>
      <c r="AB31" s="14" t="s">
        <v>1395</v>
      </c>
      <c r="AC31" s="183">
        <v>1</v>
      </c>
      <c r="AD31" s="3" t="s">
        <v>1396</v>
      </c>
      <c r="AE31" s="9">
        <v>1</v>
      </c>
      <c r="AF31" s="14" t="s">
        <v>1396</v>
      </c>
      <c r="AG31" s="3">
        <v>1</v>
      </c>
      <c r="AH31" s="19" t="s">
        <v>1395</v>
      </c>
      <c r="AI31" s="3" t="s">
        <v>129</v>
      </c>
      <c r="AJ31" s="23" t="s">
        <v>1395</v>
      </c>
      <c r="AK31" s="183">
        <v>1</v>
      </c>
      <c r="AL31" s="3" t="s">
        <v>1396</v>
      </c>
      <c r="AM31" s="9">
        <v>1</v>
      </c>
      <c r="AN31" s="3" t="s">
        <v>1396</v>
      </c>
      <c r="AO31" s="9">
        <v>1</v>
      </c>
      <c r="AP31" s="19" t="s">
        <v>1395</v>
      </c>
      <c r="AQ31" s="3" t="s">
        <v>129</v>
      </c>
      <c r="AR31" s="23" t="s">
        <v>1395</v>
      </c>
      <c r="AS31" s="183">
        <v>1</v>
      </c>
      <c r="AT31" s="3" t="s">
        <v>1396</v>
      </c>
      <c r="AU31" s="9">
        <v>1</v>
      </c>
      <c r="AV31" s="14" t="s">
        <v>1396</v>
      </c>
      <c r="AW31" s="3">
        <v>1</v>
      </c>
      <c r="AX31" s="19" t="s">
        <v>1395</v>
      </c>
      <c r="AY31" s="3" t="s">
        <v>129</v>
      </c>
      <c r="AZ31" s="30" t="s">
        <v>1395</v>
      </c>
    </row>
    <row r="32" spans="1:52" ht="17.25" customHeight="1">
      <c r="A32">
        <v>28</v>
      </c>
      <c r="B32" s="13">
        <v>27</v>
      </c>
      <c r="C32" s="40" t="s">
        <v>248</v>
      </c>
      <c r="D32" s="16" t="s">
        <v>67</v>
      </c>
      <c r="E32" s="181">
        <v>1</v>
      </c>
      <c r="F32" s="3" t="s">
        <v>1398</v>
      </c>
      <c r="G32" s="9">
        <v>1</v>
      </c>
      <c r="H32" s="3" t="s">
        <v>1397</v>
      </c>
      <c r="I32" s="3">
        <v>1</v>
      </c>
      <c r="J32" s="3" t="s">
        <v>1397</v>
      </c>
      <c r="K32" s="3" t="s">
        <v>129</v>
      </c>
      <c r="L32" s="14" t="s">
        <v>1397</v>
      </c>
      <c r="M32" s="8">
        <v>1</v>
      </c>
      <c r="N32" s="3" t="s">
        <v>1398</v>
      </c>
      <c r="O32" s="9">
        <v>1</v>
      </c>
      <c r="P32" s="19" t="s">
        <v>1397</v>
      </c>
      <c r="Q32" s="3">
        <v>1</v>
      </c>
      <c r="R32" s="19" t="s">
        <v>1397</v>
      </c>
      <c r="S32" s="3" t="s">
        <v>129</v>
      </c>
      <c r="T32" s="23" t="s">
        <v>1397</v>
      </c>
      <c r="U32" s="182">
        <v>1</v>
      </c>
      <c r="V32" s="19" t="s">
        <v>1398</v>
      </c>
      <c r="W32" s="9">
        <v>1</v>
      </c>
      <c r="X32" s="3" t="s">
        <v>1397</v>
      </c>
      <c r="Y32" s="3">
        <v>1</v>
      </c>
      <c r="Z32" s="3" t="s">
        <v>1397</v>
      </c>
      <c r="AA32" s="3" t="s">
        <v>129</v>
      </c>
      <c r="AB32" s="14" t="s">
        <v>1397</v>
      </c>
      <c r="AC32" s="183">
        <v>1</v>
      </c>
      <c r="AD32" s="3" t="s">
        <v>1398</v>
      </c>
      <c r="AE32" s="9">
        <v>1</v>
      </c>
      <c r="AF32" s="14" t="s">
        <v>1398</v>
      </c>
      <c r="AG32" s="3">
        <v>1</v>
      </c>
      <c r="AH32" s="19" t="s">
        <v>1397</v>
      </c>
      <c r="AI32" s="3" t="s">
        <v>129</v>
      </c>
      <c r="AJ32" s="23" t="s">
        <v>1397</v>
      </c>
      <c r="AK32" s="183">
        <v>1</v>
      </c>
      <c r="AL32" s="3" t="s">
        <v>1398</v>
      </c>
      <c r="AM32" s="9">
        <v>1</v>
      </c>
      <c r="AN32" s="3" t="s">
        <v>1398</v>
      </c>
      <c r="AO32" s="9">
        <v>1</v>
      </c>
      <c r="AP32" s="19" t="s">
        <v>1397</v>
      </c>
      <c r="AQ32" s="3" t="s">
        <v>129</v>
      </c>
      <c r="AR32" s="23" t="s">
        <v>1397</v>
      </c>
      <c r="AS32" s="183">
        <v>1</v>
      </c>
      <c r="AT32" s="3" t="s">
        <v>1398</v>
      </c>
      <c r="AU32" s="9">
        <v>1</v>
      </c>
      <c r="AV32" s="14" t="s">
        <v>1398</v>
      </c>
      <c r="AW32" s="3">
        <v>1</v>
      </c>
      <c r="AX32" s="19" t="s">
        <v>1397</v>
      </c>
      <c r="AY32" s="3" t="s">
        <v>129</v>
      </c>
      <c r="AZ32" s="30" t="s">
        <v>1397</v>
      </c>
    </row>
    <row r="33" spans="1:52" ht="17.25" customHeight="1">
      <c r="A33">
        <v>29</v>
      </c>
      <c r="B33" s="13">
        <v>28</v>
      </c>
      <c r="C33" s="4" t="s">
        <v>245</v>
      </c>
      <c r="D33" s="16" t="s">
        <v>68</v>
      </c>
      <c r="E33" s="181">
        <v>1</v>
      </c>
      <c r="F33" s="3" t="s">
        <v>1400</v>
      </c>
      <c r="G33" s="9">
        <v>1</v>
      </c>
      <c r="H33" s="3" t="s">
        <v>1399</v>
      </c>
      <c r="I33" s="3">
        <v>1</v>
      </c>
      <c r="J33" s="3" t="s">
        <v>1399</v>
      </c>
      <c r="K33" s="3" t="s">
        <v>129</v>
      </c>
      <c r="L33" s="23" t="s">
        <v>1399</v>
      </c>
      <c r="M33" s="182">
        <v>1</v>
      </c>
      <c r="N33" s="19" t="s">
        <v>1400</v>
      </c>
      <c r="O33" s="9">
        <v>1</v>
      </c>
      <c r="P33" s="19" t="s">
        <v>1399</v>
      </c>
      <c r="Q33" s="3">
        <v>1</v>
      </c>
      <c r="R33" s="19" t="s">
        <v>1399</v>
      </c>
      <c r="S33" s="3" t="s">
        <v>129</v>
      </c>
      <c r="T33" s="23" t="s">
        <v>1399</v>
      </c>
      <c r="U33" s="182">
        <v>1</v>
      </c>
      <c r="V33" s="19" t="s">
        <v>1400</v>
      </c>
      <c r="W33" s="9">
        <v>1</v>
      </c>
      <c r="X33" s="19" t="s">
        <v>1399</v>
      </c>
      <c r="Y33" s="3">
        <v>1</v>
      </c>
      <c r="Z33" s="19" t="s">
        <v>1399</v>
      </c>
      <c r="AA33" s="3" t="s">
        <v>129</v>
      </c>
      <c r="AB33" s="23" t="s">
        <v>1399</v>
      </c>
      <c r="AC33" s="183">
        <v>1</v>
      </c>
      <c r="AD33" s="3" t="s">
        <v>1400</v>
      </c>
      <c r="AE33" s="9">
        <v>1</v>
      </c>
      <c r="AF33" s="14" t="s">
        <v>1400</v>
      </c>
      <c r="AG33" s="3">
        <v>1</v>
      </c>
      <c r="AH33" s="19" t="s">
        <v>1399</v>
      </c>
      <c r="AI33" s="3" t="s">
        <v>129</v>
      </c>
      <c r="AJ33" s="23" t="s">
        <v>1399</v>
      </c>
      <c r="AK33" s="183">
        <v>1</v>
      </c>
      <c r="AL33" s="3" t="s">
        <v>1400</v>
      </c>
      <c r="AM33" s="9">
        <v>1</v>
      </c>
      <c r="AN33" s="3" t="s">
        <v>1400</v>
      </c>
      <c r="AO33" s="9">
        <v>1</v>
      </c>
      <c r="AP33" s="19" t="s">
        <v>1399</v>
      </c>
      <c r="AQ33" s="3" t="s">
        <v>129</v>
      </c>
      <c r="AR33" s="23" t="s">
        <v>1399</v>
      </c>
      <c r="AS33" s="183">
        <v>1</v>
      </c>
      <c r="AT33" s="3" t="s">
        <v>1400</v>
      </c>
      <c r="AU33" s="9">
        <v>1</v>
      </c>
      <c r="AV33" s="14" t="s">
        <v>1400</v>
      </c>
      <c r="AW33" s="3">
        <v>1</v>
      </c>
      <c r="AX33" s="19" t="s">
        <v>1399</v>
      </c>
      <c r="AY33" s="3" t="s">
        <v>129</v>
      </c>
      <c r="AZ33" s="30" t="s">
        <v>1399</v>
      </c>
    </row>
    <row r="34" spans="1:52" ht="17.25" customHeight="1">
      <c r="A34">
        <v>30</v>
      </c>
      <c r="B34" s="13"/>
      <c r="C34" s="4"/>
      <c r="D34" s="17" t="s">
        <v>8</v>
      </c>
      <c r="E34" s="177"/>
      <c r="F34" s="4"/>
      <c r="G34" s="10"/>
      <c r="H34" s="15"/>
      <c r="I34" s="4"/>
      <c r="J34" s="4"/>
      <c r="K34" s="4"/>
      <c r="L34" s="24"/>
      <c r="M34" s="178"/>
      <c r="N34" s="20"/>
      <c r="O34" s="10"/>
      <c r="P34" s="15"/>
      <c r="Q34" s="4"/>
      <c r="R34" s="20"/>
      <c r="S34" s="4"/>
      <c r="T34" s="24"/>
      <c r="U34" s="178">
        <v>1</v>
      </c>
      <c r="V34" s="20"/>
      <c r="W34" s="10"/>
      <c r="X34" s="15"/>
      <c r="Y34" s="4"/>
      <c r="Z34" s="20"/>
      <c r="AA34" s="4"/>
      <c r="AB34" s="24"/>
      <c r="AC34" s="180"/>
      <c r="AD34" s="20"/>
      <c r="AE34" s="10"/>
      <c r="AF34" s="15"/>
      <c r="AG34" s="4"/>
      <c r="AH34" s="20"/>
      <c r="AI34" s="4"/>
      <c r="AJ34" s="24"/>
      <c r="AK34" s="180"/>
      <c r="AL34" s="20"/>
      <c r="AM34" s="10"/>
      <c r="AN34" s="4"/>
      <c r="AO34" s="10"/>
      <c r="AP34" s="20"/>
      <c r="AQ34" s="4"/>
      <c r="AR34" s="24"/>
      <c r="AS34" s="180"/>
      <c r="AT34" s="20"/>
      <c r="AU34" s="10"/>
      <c r="AV34" s="15"/>
      <c r="AW34" s="4"/>
      <c r="AX34" s="20"/>
      <c r="AY34" s="4"/>
      <c r="AZ34" s="29"/>
    </row>
    <row r="35" spans="1:52" ht="17.25" customHeight="1">
      <c r="A35">
        <v>31</v>
      </c>
      <c r="B35" s="13">
        <v>29</v>
      </c>
      <c r="C35" s="18" t="s">
        <v>241</v>
      </c>
      <c r="D35" s="16" t="s">
        <v>9</v>
      </c>
      <c r="E35" s="181"/>
      <c r="F35" s="3"/>
      <c r="G35" s="9"/>
      <c r="H35" s="23"/>
      <c r="I35" s="3">
        <v>1</v>
      </c>
      <c r="J35" s="19" t="s">
        <v>1401</v>
      </c>
      <c r="K35" s="6"/>
      <c r="L35" s="25"/>
      <c r="M35" s="182"/>
      <c r="N35" s="19"/>
      <c r="O35" s="9">
        <v>1</v>
      </c>
      <c r="P35" s="19" t="s">
        <v>1401</v>
      </c>
      <c r="Q35" s="3"/>
      <c r="R35" s="19"/>
      <c r="S35" s="3"/>
      <c r="T35" s="23"/>
      <c r="U35" s="185">
        <v>1</v>
      </c>
      <c r="V35" s="19" t="s">
        <v>136</v>
      </c>
      <c r="W35" s="9"/>
      <c r="X35" s="23"/>
      <c r="Y35" s="3"/>
      <c r="Z35" s="19"/>
      <c r="AA35" s="3"/>
      <c r="AB35" s="23"/>
      <c r="AC35" s="184"/>
      <c r="AD35" s="19"/>
      <c r="AE35" s="9"/>
      <c r="AF35" s="23"/>
      <c r="AG35" s="3"/>
      <c r="AH35" s="19"/>
      <c r="AI35" s="3"/>
      <c r="AJ35" s="23"/>
      <c r="AK35" s="184"/>
      <c r="AL35" s="19"/>
      <c r="AM35" s="9"/>
      <c r="AN35" s="19"/>
      <c r="AO35" s="9"/>
      <c r="AP35" s="19"/>
      <c r="AQ35" s="3"/>
      <c r="AR35" s="23"/>
      <c r="AS35" s="184"/>
      <c r="AT35" s="19"/>
      <c r="AU35" s="9"/>
      <c r="AV35" s="23"/>
      <c r="AW35" s="3"/>
      <c r="AX35" s="19"/>
      <c r="AY35" s="3"/>
      <c r="AZ35" s="30"/>
    </row>
    <row r="36" spans="1:52" ht="17.25" customHeight="1">
      <c r="A36">
        <v>32</v>
      </c>
      <c r="B36" s="13">
        <v>30</v>
      </c>
      <c r="C36" s="18" t="s">
        <v>241</v>
      </c>
      <c r="D36" s="42" t="s">
        <v>262</v>
      </c>
      <c r="E36" s="181"/>
      <c r="F36" s="3"/>
      <c r="G36" s="9"/>
      <c r="H36" s="23"/>
      <c r="I36" s="3">
        <v>1</v>
      </c>
      <c r="J36" s="19" t="s">
        <v>1402</v>
      </c>
      <c r="K36" s="6"/>
      <c r="L36" s="25"/>
      <c r="M36" s="182"/>
      <c r="N36" s="19"/>
      <c r="O36" s="9">
        <v>1</v>
      </c>
      <c r="P36" s="19" t="s">
        <v>1402</v>
      </c>
      <c r="Q36" s="3"/>
      <c r="R36" s="19"/>
      <c r="S36" s="3"/>
      <c r="T36" s="23"/>
      <c r="U36" s="185">
        <v>1</v>
      </c>
      <c r="V36" s="19" t="s">
        <v>137</v>
      </c>
      <c r="W36" s="9"/>
      <c r="X36" s="23"/>
      <c r="Y36" s="3"/>
      <c r="Z36" s="19"/>
      <c r="AA36" s="3"/>
      <c r="AB36" s="23"/>
      <c r="AC36" s="184"/>
      <c r="AD36" s="19"/>
      <c r="AE36" s="9"/>
      <c r="AF36" s="23"/>
      <c r="AG36" s="3"/>
      <c r="AH36" s="19"/>
      <c r="AI36" s="3"/>
      <c r="AJ36" s="23"/>
      <c r="AK36" s="184"/>
      <c r="AL36" s="19"/>
      <c r="AM36" s="9"/>
      <c r="AN36" s="19"/>
      <c r="AO36" s="9"/>
      <c r="AP36" s="19"/>
      <c r="AQ36" s="3"/>
      <c r="AR36" s="23"/>
      <c r="AS36" s="184"/>
      <c r="AT36" s="19"/>
      <c r="AU36" s="9"/>
      <c r="AV36" s="23"/>
      <c r="AW36" s="3"/>
      <c r="AX36" s="19"/>
      <c r="AY36" s="3"/>
      <c r="AZ36" s="30"/>
    </row>
    <row r="37" spans="1:52" ht="17.25" customHeight="1">
      <c r="A37">
        <v>33</v>
      </c>
      <c r="B37" s="13">
        <v>31</v>
      </c>
      <c r="C37" s="18" t="s">
        <v>241</v>
      </c>
      <c r="D37" s="42" t="s">
        <v>263</v>
      </c>
      <c r="E37" s="181"/>
      <c r="F37" s="3"/>
      <c r="G37" s="9"/>
      <c r="H37" s="23"/>
      <c r="I37" s="3">
        <v>1</v>
      </c>
      <c r="J37" s="19" t="s">
        <v>138</v>
      </c>
      <c r="K37" s="6"/>
      <c r="L37" s="25"/>
      <c r="M37" s="182"/>
      <c r="N37" s="19"/>
      <c r="O37" s="9">
        <v>1</v>
      </c>
      <c r="P37" s="19" t="s">
        <v>138</v>
      </c>
      <c r="Q37" s="3"/>
      <c r="R37" s="19"/>
      <c r="S37" s="3"/>
      <c r="T37" s="23"/>
      <c r="U37" s="185">
        <v>1</v>
      </c>
      <c r="V37" s="19" t="s">
        <v>138</v>
      </c>
      <c r="W37" s="9"/>
      <c r="X37" s="23"/>
      <c r="Y37" s="3"/>
      <c r="Z37" s="19"/>
      <c r="AA37" s="3"/>
      <c r="AB37" s="23"/>
      <c r="AC37" s="184"/>
      <c r="AD37" s="19"/>
      <c r="AE37" s="9"/>
      <c r="AF37" s="23"/>
      <c r="AG37" s="3"/>
      <c r="AH37" s="19"/>
      <c r="AI37" s="3"/>
      <c r="AJ37" s="23"/>
      <c r="AK37" s="184"/>
      <c r="AL37" s="19"/>
      <c r="AM37" s="9"/>
      <c r="AN37" s="19"/>
      <c r="AO37" s="9"/>
      <c r="AP37" s="19"/>
      <c r="AQ37" s="3"/>
      <c r="AR37" s="23"/>
      <c r="AS37" s="184"/>
      <c r="AT37" s="19"/>
      <c r="AU37" s="9"/>
      <c r="AV37" s="23"/>
      <c r="AW37" s="3"/>
      <c r="AX37" s="19"/>
      <c r="AY37" s="3"/>
      <c r="AZ37" s="30"/>
    </row>
    <row r="38" spans="1:52" ht="17.25" customHeight="1">
      <c r="A38">
        <v>34</v>
      </c>
      <c r="B38" s="13">
        <v>32</v>
      </c>
      <c r="C38" s="18" t="s">
        <v>241</v>
      </c>
      <c r="D38" s="16" t="s">
        <v>10</v>
      </c>
      <c r="E38" s="181"/>
      <c r="F38" s="3"/>
      <c r="G38" s="9"/>
      <c r="H38" s="23"/>
      <c r="I38" s="3">
        <v>1</v>
      </c>
      <c r="J38" s="19" t="s">
        <v>139</v>
      </c>
      <c r="K38" s="6"/>
      <c r="L38" s="25"/>
      <c r="M38" s="182"/>
      <c r="N38" s="19"/>
      <c r="O38" s="9">
        <v>1</v>
      </c>
      <c r="P38" s="19" t="s">
        <v>139</v>
      </c>
      <c r="Q38" s="3"/>
      <c r="R38" s="19"/>
      <c r="S38" s="3"/>
      <c r="T38" s="23"/>
      <c r="U38" s="185">
        <v>1</v>
      </c>
      <c r="V38" s="19" t="s">
        <v>139</v>
      </c>
      <c r="W38" s="9"/>
      <c r="X38" s="23"/>
      <c r="Y38" s="3"/>
      <c r="Z38" s="19"/>
      <c r="AA38" s="3"/>
      <c r="AB38" s="23"/>
      <c r="AC38" s="184"/>
      <c r="AD38" s="19"/>
      <c r="AE38" s="9"/>
      <c r="AF38" s="23"/>
      <c r="AG38" s="3"/>
      <c r="AH38" s="19"/>
      <c r="AI38" s="3"/>
      <c r="AJ38" s="23"/>
      <c r="AK38" s="184"/>
      <c r="AL38" s="19"/>
      <c r="AM38" s="9"/>
      <c r="AN38" s="19"/>
      <c r="AO38" s="9"/>
      <c r="AP38" s="19"/>
      <c r="AQ38" s="3"/>
      <c r="AR38" s="23"/>
      <c r="AS38" s="184"/>
      <c r="AT38" s="19"/>
      <c r="AU38" s="9"/>
      <c r="AV38" s="23"/>
      <c r="AW38" s="3"/>
      <c r="AX38" s="19"/>
      <c r="AY38" s="3"/>
      <c r="AZ38" s="30"/>
    </row>
    <row r="39" spans="1:52" ht="17.25" customHeight="1">
      <c r="A39">
        <v>35</v>
      </c>
      <c r="B39" s="13">
        <v>33</v>
      </c>
      <c r="C39" s="18" t="s">
        <v>241</v>
      </c>
      <c r="D39" s="42" t="s">
        <v>1403</v>
      </c>
      <c r="E39" s="181"/>
      <c r="F39" s="3"/>
      <c r="G39" s="9"/>
      <c r="H39" s="23"/>
      <c r="I39" s="3">
        <v>1</v>
      </c>
      <c r="J39" s="19" t="s">
        <v>140</v>
      </c>
      <c r="K39" s="6"/>
      <c r="L39" s="25"/>
      <c r="M39" s="182"/>
      <c r="N39" s="19"/>
      <c r="O39" s="9">
        <v>1</v>
      </c>
      <c r="P39" s="19" t="s">
        <v>140</v>
      </c>
      <c r="Q39" s="3"/>
      <c r="R39" s="19"/>
      <c r="S39" s="3"/>
      <c r="T39" s="23"/>
      <c r="U39" s="185">
        <v>1</v>
      </c>
      <c r="V39" s="19" t="s">
        <v>140</v>
      </c>
      <c r="W39" s="9"/>
      <c r="X39" s="23"/>
      <c r="Y39" s="3"/>
      <c r="Z39" s="19"/>
      <c r="AA39" s="3"/>
      <c r="AB39" s="23"/>
      <c r="AC39" s="184"/>
      <c r="AD39" s="19"/>
      <c r="AE39" s="9"/>
      <c r="AF39" s="23"/>
      <c r="AG39" s="3"/>
      <c r="AH39" s="19"/>
      <c r="AI39" s="3"/>
      <c r="AJ39" s="23"/>
      <c r="AK39" s="184"/>
      <c r="AL39" s="19"/>
      <c r="AM39" s="9"/>
      <c r="AN39" s="19"/>
      <c r="AO39" s="9"/>
      <c r="AP39" s="19"/>
      <c r="AQ39" s="3"/>
      <c r="AR39" s="23"/>
      <c r="AS39" s="184"/>
      <c r="AT39" s="19"/>
      <c r="AU39" s="9"/>
      <c r="AV39" s="23"/>
      <c r="AW39" s="3"/>
      <c r="AX39" s="19"/>
      <c r="AY39" s="3"/>
      <c r="AZ39" s="30"/>
    </row>
    <row r="40" spans="1:52" ht="17.25" customHeight="1">
      <c r="A40">
        <v>36</v>
      </c>
      <c r="B40" s="13">
        <v>34</v>
      </c>
      <c r="C40" s="18" t="s">
        <v>241</v>
      </c>
      <c r="D40" s="16" t="s">
        <v>11</v>
      </c>
      <c r="E40" s="181"/>
      <c r="F40" s="3"/>
      <c r="G40" s="9"/>
      <c r="H40" s="23"/>
      <c r="I40" s="3">
        <v>1</v>
      </c>
      <c r="J40" s="19" t="s">
        <v>141</v>
      </c>
      <c r="K40" s="6"/>
      <c r="L40" s="25"/>
      <c r="M40" s="182"/>
      <c r="N40" s="19"/>
      <c r="O40" s="9">
        <v>1</v>
      </c>
      <c r="P40" s="19" t="s">
        <v>141</v>
      </c>
      <c r="Q40" s="3"/>
      <c r="R40" s="19"/>
      <c r="S40" s="3"/>
      <c r="T40" s="23"/>
      <c r="U40" s="185">
        <v>1</v>
      </c>
      <c r="V40" s="19" t="s">
        <v>141</v>
      </c>
      <c r="W40" s="9"/>
      <c r="X40" s="23"/>
      <c r="Y40" s="3"/>
      <c r="Z40" s="19"/>
      <c r="AA40" s="3"/>
      <c r="AB40" s="23"/>
      <c r="AC40" s="184"/>
      <c r="AD40" s="19"/>
      <c r="AE40" s="9"/>
      <c r="AF40" s="23"/>
      <c r="AG40" s="3"/>
      <c r="AH40" s="19"/>
      <c r="AI40" s="3"/>
      <c r="AJ40" s="23"/>
      <c r="AK40" s="184"/>
      <c r="AL40" s="19"/>
      <c r="AM40" s="9"/>
      <c r="AN40" s="19"/>
      <c r="AO40" s="9"/>
      <c r="AP40" s="19"/>
      <c r="AQ40" s="3"/>
      <c r="AR40" s="23"/>
      <c r="AS40" s="184"/>
      <c r="AT40" s="19"/>
      <c r="AU40" s="9"/>
      <c r="AV40" s="23"/>
      <c r="AW40" s="3"/>
      <c r="AX40" s="19"/>
      <c r="AY40" s="3"/>
      <c r="AZ40" s="30"/>
    </row>
    <row r="41" spans="1:52" ht="17.25" customHeight="1">
      <c r="A41">
        <v>37</v>
      </c>
      <c r="B41" s="13">
        <v>35</v>
      </c>
      <c r="C41" s="18" t="s">
        <v>241</v>
      </c>
      <c r="D41" s="42" t="s">
        <v>264</v>
      </c>
      <c r="E41" s="181"/>
      <c r="F41" s="3"/>
      <c r="G41" s="9"/>
      <c r="H41" s="23"/>
      <c r="I41" s="3">
        <v>1</v>
      </c>
      <c r="J41" s="19" t="s">
        <v>142</v>
      </c>
      <c r="K41" s="6"/>
      <c r="L41" s="25"/>
      <c r="M41" s="182"/>
      <c r="N41" s="19"/>
      <c r="O41" s="9">
        <v>1</v>
      </c>
      <c r="P41" s="19" t="s">
        <v>142</v>
      </c>
      <c r="Q41" s="3"/>
      <c r="R41" s="19"/>
      <c r="S41" s="3"/>
      <c r="T41" s="23"/>
      <c r="U41" s="185">
        <v>1</v>
      </c>
      <c r="V41" s="19" t="s">
        <v>142</v>
      </c>
      <c r="W41" s="9"/>
      <c r="X41" s="23"/>
      <c r="Y41" s="3"/>
      <c r="Z41" s="19"/>
      <c r="AA41" s="3"/>
      <c r="AB41" s="23"/>
      <c r="AC41" s="184"/>
      <c r="AD41" s="19"/>
      <c r="AE41" s="9"/>
      <c r="AF41" s="23"/>
      <c r="AG41" s="3"/>
      <c r="AH41" s="19"/>
      <c r="AI41" s="3"/>
      <c r="AJ41" s="23"/>
      <c r="AK41" s="184"/>
      <c r="AL41" s="19"/>
      <c r="AM41" s="9"/>
      <c r="AN41" s="19"/>
      <c r="AO41" s="9"/>
      <c r="AP41" s="19"/>
      <c r="AQ41" s="3"/>
      <c r="AR41" s="23"/>
      <c r="AS41" s="184"/>
      <c r="AT41" s="19"/>
      <c r="AU41" s="9"/>
      <c r="AV41" s="23"/>
      <c r="AW41" s="3"/>
      <c r="AX41" s="19"/>
      <c r="AY41" s="3"/>
      <c r="AZ41" s="30"/>
    </row>
    <row r="42" spans="1:52" ht="17.25" customHeight="1">
      <c r="A42">
        <v>38</v>
      </c>
      <c r="B42" s="13">
        <v>36</v>
      </c>
      <c r="C42" s="18" t="s">
        <v>241</v>
      </c>
      <c r="D42" s="42" t="s">
        <v>265</v>
      </c>
      <c r="E42" s="181"/>
      <c r="F42" s="3"/>
      <c r="G42" s="9"/>
      <c r="H42" s="23"/>
      <c r="I42" s="3">
        <v>1</v>
      </c>
      <c r="J42" s="19" t="s">
        <v>143</v>
      </c>
      <c r="K42" s="6"/>
      <c r="L42" s="25"/>
      <c r="M42" s="182"/>
      <c r="N42" s="19"/>
      <c r="O42" s="9">
        <v>1</v>
      </c>
      <c r="P42" s="19" t="s">
        <v>143</v>
      </c>
      <c r="Q42" s="3"/>
      <c r="R42" s="19"/>
      <c r="S42" s="3"/>
      <c r="T42" s="23"/>
      <c r="U42" s="185">
        <v>1</v>
      </c>
      <c r="V42" s="19" t="s">
        <v>143</v>
      </c>
      <c r="W42" s="9"/>
      <c r="X42" s="23"/>
      <c r="Y42" s="3"/>
      <c r="Z42" s="19"/>
      <c r="AA42" s="3"/>
      <c r="AB42" s="23"/>
      <c r="AC42" s="184"/>
      <c r="AD42" s="19"/>
      <c r="AE42" s="9"/>
      <c r="AF42" s="23"/>
      <c r="AG42" s="3"/>
      <c r="AH42" s="19"/>
      <c r="AI42" s="3"/>
      <c r="AJ42" s="23"/>
      <c r="AK42" s="184"/>
      <c r="AL42" s="19"/>
      <c r="AM42" s="9"/>
      <c r="AN42" s="19"/>
      <c r="AO42" s="9"/>
      <c r="AP42" s="19"/>
      <c r="AQ42" s="3"/>
      <c r="AR42" s="23"/>
      <c r="AS42" s="184"/>
      <c r="AT42" s="19"/>
      <c r="AU42" s="9"/>
      <c r="AV42" s="23"/>
      <c r="AW42" s="3"/>
      <c r="AX42" s="19"/>
      <c r="AY42" s="3"/>
      <c r="AZ42" s="30"/>
    </row>
    <row r="43" spans="1:52" ht="17.25" customHeight="1">
      <c r="A43">
        <v>39</v>
      </c>
      <c r="B43" s="13">
        <v>37</v>
      </c>
      <c r="C43" s="18" t="s">
        <v>241</v>
      </c>
      <c r="D43" s="16" t="s">
        <v>12</v>
      </c>
      <c r="E43" s="181"/>
      <c r="F43" s="3"/>
      <c r="G43" s="9"/>
      <c r="H43" s="23"/>
      <c r="I43" s="3">
        <v>1</v>
      </c>
      <c r="J43" s="19" t="s">
        <v>144</v>
      </c>
      <c r="K43" s="6"/>
      <c r="L43" s="25"/>
      <c r="M43" s="182"/>
      <c r="N43" s="19"/>
      <c r="O43" s="9">
        <v>1</v>
      </c>
      <c r="P43" s="19" t="s">
        <v>144</v>
      </c>
      <c r="Q43" s="3"/>
      <c r="R43" s="19"/>
      <c r="S43" s="3"/>
      <c r="T43" s="23"/>
      <c r="U43" s="185">
        <v>1</v>
      </c>
      <c r="V43" s="19" t="s">
        <v>144</v>
      </c>
      <c r="W43" s="9"/>
      <c r="X43" s="23"/>
      <c r="Y43" s="3"/>
      <c r="Z43" s="19"/>
      <c r="AA43" s="3"/>
      <c r="AB43" s="23"/>
      <c r="AC43" s="184"/>
      <c r="AD43" s="19"/>
      <c r="AE43" s="9"/>
      <c r="AF43" s="23"/>
      <c r="AG43" s="3"/>
      <c r="AH43" s="19"/>
      <c r="AI43" s="3"/>
      <c r="AJ43" s="23"/>
      <c r="AK43" s="184"/>
      <c r="AL43" s="19"/>
      <c r="AM43" s="9"/>
      <c r="AN43" s="19"/>
      <c r="AO43" s="9"/>
      <c r="AP43" s="19"/>
      <c r="AQ43" s="3"/>
      <c r="AR43" s="23"/>
      <c r="AS43" s="184"/>
      <c r="AT43" s="19"/>
      <c r="AU43" s="9"/>
      <c r="AV43" s="23"/>
      <c r="AW43" s="3"/>
      <c r="AX43" s="19"/>
      <c r="AY43" s="3"/>
      <c r="AZ43" s="30"/>
    </row>
    <row r="44" spans="1:52" ht="17.25" customHeight="1">
      <c r="A44">
        <v>40</v>
      </c>
      <c r="B44" s="13">
        <v>38</v>
      </c>
      <c r="C44" s="18" t="s">
        <v>241</v>
      </c>
      <c r="D44" s="16" t="s">
        <v>13</v>
      </c>
      <c r="E44" s="181"/>
      <c r="F44" s="3"/>
      <c r="G44" s="9"/>
      <c r="H44" s="23"/>
      <c r="I44" s="3">
        <v>1</v>
      </c>
      <c r="J44" s="19" t="s">
        <v>145</v>
      </c>
      <c r="K44" s="6"/>
      <c r="L44" s="25"/>
      <c r="M44" s="182"/>
      <c r="N44" s="19"/>
      <c r="O44" s="9">
        <v>1</v>
      </c>
      <c r="P44" s="19" t="s">
        <v>145</v>
      </c>
      <c r="Q44" s="3"/>
      <c r="R44" s="19"/>
      <c r="S44" s="3"/>
      <c r="T44" s="23"/>
      <c r="U44" s="185">
        <v>1</v>
      </c>
      <c r="V44" s="19" t="s">
        <v>145</v>
      </c>
      <c r="W44" s="9"/>
      <c r="X44" s="23"/>
      <c r="Y44" s="3"/>
      <c r="Z44" s="19"/>
      <c r="AA44" s="3"/>
      <c r="AB44" s="23"/>
      <c r="AC44" s="184"/>
      <c r="AD44" s="19"/>
      <c r="AE44" s="9"/>
      <c r="AF44" s="23"/>
      <c r="AG44" s="3"/>
      <c r="AH44" s="19"/>
      <c r="AI44" s="3"/>
      <c r="AJ44" s="23"/>
      <c r="AK44" s="184"/>
      <c r="AL44" s="19"/>
      <c r="AM44" s="9"/>
      <c r="AN44" s="19"/>
      <c r="AO44" s="9"/>
      <c r="AP44" s="19"/>
      <c r="AQ44" s="3"/>
      <c r="AR44" s="23"/>
      <c r="AS44" s="184"/>
      <c r="AT44" s="19"/>
      <c r="AU44" s="9"/>
      <c r="AV44" s="23"/>
      <c r="AW44" s="3"/>
      <c r="AX44" s="19"/>
      <c r="AY44" s="3"/>
      <c r="AZ44" s="30"/>
    </row>
    <row r="45" spans="1:52" ht="17.25" customHeight="1">
      <c r="A45">
        <v>41</v>
      </c>
      <c r="B45" s="13">
        <v>39</v>
      </c>
      <c r="C45" s="18" t="s">
        <v>241</v>
      </c>
      <c r="D45" s="42" t="s">
        <v>266</v>
      </c>
      <c r="E45" s="181"/>
      <c r="F45" s="3"/>
      <c r="G45" s="9"/>
      <c r="H45" s="23"/>
      <c r="I45" s="3">
        <v>1</v>
      </c>
      <c r="J45" s="19" t="s">
        <v>146</v>
      </c>
      <c r="K45" s="6"/>
      <c r="L45" s="25"/>
      <c r="M45" s="182"/>
      <c r="N45" s="19"/>
      <c r="O45" s="9">
        <v>1</v>
      </c>
      <c r="P45" s="19" t="s">
        <v>146</v>
      </c>
      <c r="Q45" s="3"/>
      <c r="R45" s="19"/>
      <c r="S45" s="3"/>
      <c r="T45" s="23"/>
      <c r="U45" s="185">
        <v>1</v>
      </c>
      <c r="V45" s="19" t="s">
        <v>146</v>
      </c>
      <c r="W45" s="9"/>
      <c r="X45" s="23"/>
      <c r="Y45" s="3"/>
      <c r="Z45" s="19"/>
      <c r="AA45" s="3"/>
      <c r="AB45" s="23"/>
      <c r="AC45" s="184"/>
      <c r="AD45" s="19"/>
      <c r="AE45" s="9"/>
      <c r="AF45" s="23"/>
      <c r="AG45" s="3"/>
      <c r="AH45" s="19"/>
      <c r="AI45" s="3"/>
      <c r="AJ45" s="23"/>
      <c r="AK45" s="184"/>
      <c r="AL45" s="19"/>
      <c r="AM45" s="9"/>
      <c r="AN45" s="19"/>
      <c r="AO45" s="9"/>
      <c r="AP45" s="19"/>
      <c r="AQ45" s="3"/>
      <c r="AR45" s="23"/>
      <c r="AS45" s="184"/>
      <c r="AT45" s="19"/>
      <c r="AU45" s="9"/>
      <c r="AV45" s="23"/>
      <c r="AW45" s="3"/>
      <c r="AX45" s="19"/>
      <c r="AY45" s="3"/>
      <c r="AZ45" s="30"/>
    </row>
    <row r="46" spans="1:52" ht="17.25" customHeight="1">
      <c r="A46">
        <v>42</v>
      </c>
      <c r="B46" s="13">
        <v>40</v>
      </c>
      <c r="C46" s="18" t="s">
        <v>241</v>
      </c>
      <c r="D46" s="16" t="s">
        <v>14</v>
      </c>
      <c r="E46" s="181"/>
      <c r="F46" s="3"/>
      <c r="G46" s="9"/>
      <c r="H46" s="23"/>
      <c r="I46" s="3">
        <v>1</v>
      </c>
      <c r="J46" s="19" t="s">
        <v>147</v>
      </c>
      <c r="K46" s="6"/>
      <c r="L46" s="25"/>
      <c r="M46" s="182"/>
      <c r="N46" s="19"/>
      <c r="O46" s="9">
        <v>1</v>
      </c>
      <c r="P46" s="19" t="s">
        <v>147</v>
      </c>
      <c r="Q46" s="3"/>
      <c r="R46" s="19"/>
      <c r="S46" s="3"/>
      <c r="T46" s="23"/>
      <c r="U46" s="185">
        <v>1</v>
      </c>
      <c r="V46" s="19" t="s">
        <v>147</v>
      </c>
      <c r="W46" s="9"/>
      <c r="X46" s="23"/>
      <c r="Y46" s="3"/>
      <c r="Z46" s="19"/>
      <c r="AA46" s="3"/>
      <c r="AB46" s="23"/>
      <c r="AC46" s="184"/>
      <c r="AD46" s="19"/>
      <c r="AE46" s="9"/>
      <c r="AF46" s="23"/>
      <c r="AG46" s="3"/>
      <c r="AH46" s="19"/>
      <c r="AI46" s="3"/>
      <c r="AJ46" s="23"/>
      <c r="AK46" s="184"/>
      <c r="AL46" s="19"/>
      <c r="AM46" s="9"/>
      <c r="AN46" s="19"/>
      <c r="AO46" s="9"/>
      <c r="AP46" s="19"/>
      <c r="AQ46" s="3"/>
      <c r="AR46" s="23"/>
      <c r="AS46" s="184"/>
      <c r="AT46" s="19"/>
      <c r="AU46" s="9"/>
      <c r="AV46" s="23"/>
      <c r="AW46" s="3"/>
      <c r="AX46" s="19"/>
      <c r="AY46" s="3"/>
      <c r="AZ46" s="30"/>
    </row>
    <row r="47" spans="1:52" ht="17.25" customHeight="1">
      <c r="A47">
        <v>43</v>
      </c>
      <c r="B47" s="13">
        <v>41</v>
      </c>
      <c r="C47" s="3" t="s">
        <v>124</v>
      </c>
      <c r="D47" s="16" t="s">
        <v>15</v>
      </c>
      <c r="E47" s="181">
        <v>1</v>
      </c>
      <c r="F47" s="186" t="s">
        <v>171</v>
      </c>
      <c r="G47" s="9">
        <v>1</v>
      </c>
      <c r="H47" s="23" t="s">
        <v>1404</v>
      </c>
      <c r="I47" s="3">
        <v>1</v>
      </c>
      <c r="J47" s="19" t="s">
        <v>148</v>
      </c>
      <c r="K47" s="3" t="s">
        <v>129</v>
      </c>
      <c r="L47" s="23" t="s">
        <v>1405</v>
      </c>
      <c r="M47" s="8">
        <v>1</v>
      </c>
      <c r="N47" s="19" t="s">
        <v>165</v>
      </c>
      <c r="O47" s="9">
        <v>1</v>
      </c>
      <c r="P47" s="19" t="s">
        <v>148</v>
      </c>
      <c r="Q47" s="3">
        <v>1</v>
      </c>
      <c r="R47" s="19" t="s">
        <v>1405</v>
      </c>
      <c r="S47" s="3" t="s">
        <v>129</v>
      </c>
      <c r="T47" s="23" t="s">
        <v>1405</v>
      </c>
      <c r="U47" s="182">
        <v>1</v>
      </c>
      <c r="V47" s="19" t="s">
        <v>148</v>
      </c>
      <c r="W47" s="9">
        <v>1</v>
      </c>
      <c r="X47" s="23" t="s">
        <v>1405</v>
      </c>
      <c r="Y47" s="3">
        <v>1</v>
      </c>
      <c r="Z47" s="19" t="s">
        <v>1405</v>
      </c>
      <c r="AA47" s="3" t="s">
        <v>129</v>
      </c>
      <c r="AB47" s="23" t="s">
        <v>1406</v>
      </c>
      <c r="AC47" s="183">
        <v>1</v>
      </c>
      <c r="AD47" s="187" t="s">
        <v>144</v>
      </c>
      <c r="AE47" s="9">
        <v>1</v>
      </c>
      <c r="AF47" s="23" t="s">
        <v>144</v>
      </c>
      <c r="AG47" s="3">
        <v>1</v>
      </c>
      <c r="AH47" s="19" t="s">
        <v>149</v>
      </c>
      <c r="AI47" s="3" t="s">
        <v>129</v>
      </c>
      <c r="AJ47" s="23" t="s">
        <v>144</v>
      </c>
      <c r="AK47" s="183">
        <v>1</v>
      </c>
      <c r="AL47" s="187" t="s">
        <v>144</v>
      </c>
      <c r="AM47" s="9">
        <v>1</v>
      </c>
      <c r="AN47" s="19" t="s">
        <v>149</v>
      </c>
      <c r="AO47" s="9">
        <v>1</v>
      </c>
      <c r="AP47" s="19" t="s">
        <v>1405</v>
      </c>
      <c r="AQ47" s="3" t="s">
        <v>129</v>
      </c>
      <c r="AR47" s="23" t="s">
        <v>1405</v>
      </c>
      <c r="AS47" s="183">
        <v>1</v>
      </c>
      <c r="AT47" s="187" t="s">
        <v>149</v>
      </c>
      <c r="AU47" s="9">
        <v>1</v>
      </c>
      <c r="AV47" s="23" t="s">
        <v>144</v>
      </c>
      <c r="AW47" s="3">
        <v>1</v>
      </c>
      <c r="AX47" s="19" t="s">
        <v>1405</v>
      </c>
      <c r="AY47" s="3" t="s">
        <v>129</v>
      </c>
      <c r="AZ47" s="30" t="s">
        <v>1406</v>
      </c>
    </row>
    <row r="48" spans="1:52" ht="17.25" customHeight="1">
      <c r="A48">
        <v>44</v>
      </c>
      <c r="B48" s="13">
        <v>42</v>
      </c>
      <c r="C48" s="3" t="s">
        <v>124</v>
      </c>
      <c r="D48" s="16" t="s">
        <v>74</v>
      </c>
      <c r="E48" s="181">
        <v>1</v>
      </c>
      <c r="F48" s="186" t="s">
        <v>172</v>
      </c>
      <c r="G48" s="9">
        <v>1</v>
      </c>
      <c r="H48" s="23" t="s">
        <v>1407</v>
      </c>
      <c r="I48" s="3">
        <v>1</v>
      </c>
      <c r="J48" s="19" t="s">
        <v>149</v>
      </c>
      <c r="K48" s="3" t="s">
        <v>129</v>
      </c>
      <c r="L48" s="23" t="s">
        <v>145</v>
      </c>
      <c r="M48" s="8">
        <v>1</v>
      </c>
      <c r="N48" s="19" t="s">
        <v>166</v>
      </c>
      <c r="O48" s="9">
        <v>1</v>
      </c>
      <c r="P48" s="19" t="s">
        <v>149</v>
      </c>
      <c r="Q48" s="3">
        <v>1</v>
      </c>
      <c r="R48" s="19" t="s">
        <v>145</v>
      </c>
      <c r="S48" s="3" t="s">
        <v>129</v>
      </c>
      <c r="T48" s="23" t="s">
        <v>145</v>
      </c>
      <c r="U48" s="182">
        <v>1</v>
      </c>
      <c r="V48" s="19" t="s">
        <v>149</v>
      </c>
      <c r="W48" s="9">
        <v>1</v>
      </c>
      <c r="X48" s="23" t="s">
        <v>1408</v>
      </c>
      <c r="Y48" s="3">
        <v>1</v>
      </c>
      <c r="Z48" s="19" t="s">
        <v>145</v>
      </c>
      <c r="AA48" s="3" t="s">
        <v>129</v>
      </c>
      <c r="AB48" s="23" t="s">
        <v>150</v>
      </c>
      <c r="AC48" s="183">
        <v>1</v>
      </c>
      <c r="AD48" s="187" t="s">
        <v>145</v>
      </c>
      <c r="AE48" s="9">
        <v>1</v>
      </c>
      <c r="AF48" s="23" t="s">
        <v>145</v>
      </c>
      <c r="AG48" s="3">
        <v>1</v>
      </c>
      <c r="AH48" s="19" t="s">
        <v>150</v>
      </c>
      <c r="AI48" s="3" t="s">
        <v>129</v>
      </c>
      <c r="AJ48" s="23" t="s">
        <v>145</v>
      </c>
      <c r="AK48" s="188">
        <v>1</v>
      </c>
      <c r="AL48" s="187" t="s">
        <v>145</v>
      </c>
      <c r="AM48" s="9">
        <v>1</v>
      </c>
      <c r="AN48" s="19" t="s">
        <v>150</v>
      </c>
      <c r="AO48" s="9">
        <v>1</v>
      </c>
      <c r="AP48" s="19" t="s">
        <v>145</v>
      </c>
      <c r="AQ48" s="3" t="s">
        <v>129</v>
      </c>
      <c r="AR48" s="23" t="s">
        <v>145</v>
      </c>
      <c r="AS48" s="183">
        <v>1</v>
      </c>
      <c r="AT48" s="187" t="s">
        <v>150</v>
      </c>
      <c r="AU48" s="9">
        <v>1</v>
      </c>
      <c r="AV48" s="23" t="s">
        <v>145</v>
      </c>
      <c r="AW48" s="3">
        <v>1</v>
      </c>
      <c r="AX48" s="19" t="s">
        <v>145</v>
      </c>
      <c r="AY48" s="3" t="s">
        <v>129</v>
      </c>
      <c r="AZ48" s="30" t="s">
        <v>150</v>
      </c>
    </row>
    <row r="49" spans="1:52" ht="17.25" customHeight="1">
      <c r="A49">
        <v>45</v>
      </c>
      <c r="B49" s="13">
        <v>43</v>
      </c>
      <c r="C49" s="3" t="s">
        <v>124</v>
      </c>
      <c r="D49" s="16" t="s">
        <v>75</v>
      </c>
      <c r="E49" s="181">
        <v>1</v>
      </c>
      <c r="F49" s="186" t="s">
        <v>173</v>
      </c>
      <c r="G49" s="9">
        <v>1</v>
      </c>
      <c r="H49" s="23" t="s">
        <v>1409</v>
      </c>
      <c r="I49" s="3">
        <v>1</v>
      </c>
      <c r="J49" s="19" t="s">
        <v>150</v>
      </c>
      <c r="K49" s="3" t="s">
        <v>129</v>
      </c>
      <c r="L49" s="23" t="s">
        <v>146</v>
      </c>
      <c r="M49" s="8">
        <v>1</v>
      </c>
      <c r="N49" s="19" t="s">
        <v>167</v>
      </c>
      <c r="O49" s="9">
        <v>1</v>
      </c>
      <c r="P49" s="19" t="s">
        <v>150</v>
      </c>
      <c r="Q49" s="3">
        <v>1</v>
      </c>
      <c r="R49" s="19" t="s">
        <v>146</v>
      </c>
      <c r="S49" s="3" t="s">
        <v>129</v>
      </c>
      <c r="T49" s="23" t="s">
        <v>146</v>
      </c>
      <c r="U49" s="182">
        <v>1</v>
      </c>
      <c r="V49" s="19" t="s">
        <v>150</v>
      </c>
      <c r="W49" s="9">
        <v>1</v>
      </c>
      <c r="X49" s="23" t="s">
        <v>146</v>
      </c>
      <c r="Y49" s="3">
        <v>1</v>
      </c>
      <c r="Z49" s="19" t="s">
        <v>146</v>
      </c>
      <c r="AA49" s="3" t="s">
        <v>129</v>
      </c>
      <c r="AB49" s="23" t="s">
        <v>151</v>
      </c>
      <c r="AC49" s="183">
        <v>1</v>
      </c>
      <c r="AD49" s="187" t="s">
        <v>146</v>
      </c>
      <c r="AE49" s="9">
        <v>1</v>
      </c>
      <c r="AF49" s="23" t="s">
        <v>146</v>
      </c>
      <c r="AG49" s="3">
        <v>1</v>
      </c>
      <c r="AH49" s="19" t="s">
        <v>151</v>
      </c>
      <c r="AI49" s="3" t="s">
        <v>129</v>
      </c>
      <c r="AJ49" s="23" t="s">
        <v>146</v>
      </c>
      <c r="AK49" s="183">
        <v>1</v>
      </c>
      <c r="AL49" s="187" t="s">
        <v>146</v>
      </c>
      <c r="AM49" s="9">
        <v>1</v>
      </c>
      <c r="AN49" s="19" t="s">
        <v>151</v>
      </c>
      <c r="AO49" s="9">
        <v>1</v>
      </c>
      <c r="AP49" s="19" t="s">
        <v>146</v>
      </c>
      <c r="AQ49" s="3" t="s">
        <v>129</v>
      </c>
      <c r="AR49" s="23" t="s">
        <v>146</v>
      </c>
      <c r="AS49" s="183">
        <v>1</v>
      </c>
      <c r="AT49" s="187" t="s">
        <v>151</v>
      </c>
      <c r="AU49" s="9">
        <v>1</v>
      </c>
      <c r="AV49" s="23" t="s">
        <v>146</v>
      </c>
      <c r="AW49" s="3">
        <v>1</v>
      </c>
      <c r="AX49" s="19" t="s">
        <v>146</v>
      </c>
      <c r="AY49" s="3" t="s">
        <v>129</v>
      </c>
      <c r="AZ49" s="30" t="s">
        <v>151</v>
      </c>
    </row>
    <row r="50" spans="1:52" ht="17.25" customHeight="1">
      <c r="A50">
        <v>46</v>
      </c>
      <c r="B50" s="13">
        <v>44</v>
      </c>
      <c r="C50" s="3" t="s">
        <v>124</v>
      </c>
      <c r="D50" s="16" t="s">
        <v>76</v>
      </c>
      <c r="E50" s="181">
        <v>1</v>
      </c>
      <c r="F50" s="186" t="s">
        <v>1419</v>
      </c>
      <c r="G50" s="9">
        <v>1</v>
      </c>
      <c r="H50" s="23" t="s">
        <v>1410</v>
      </c>
      <c r="I50" s="3">
        <v>1</v>
      </c>
      <c r="J50" s="19" t="s">
        <v>151</v>
      </c>
      <c r="K50" s="3" t="s">
        <v>129</v>
      </c>
      <c r="L50" s="23" t="s">
        <v>147</v>
      </c>
      <c r="M50" s="8">
        <v>1</v>
      </c>
      <c r="N50" s="19" t="s">
        <v>1960</v>
      </c>
      <c r="O50" s="9">
        <v>1</v>
      </c>
      <c r="P50" s="19" t="s">
        <v>151</v>
      </c>
      <c r="Q50" s="3">
        <v>1</v>
      </c>
      <c r="R50" s="19" t="s">
        <v>147</v>
      </c>
      <c r="S50" s="3" t="s">
        <v>129</v>
      </c>
      <c r="T50" s="23" t="s">
        <v>147</v>
      </c>
      <c r="U50" s="182">
        <v>1</v>
      </c>
      <c r="V50" s="19" t="s">
        <v>1418</v>
      </c>
      <c r="W50" s="9">
        <v>1</v>
      </c>
      <c r="X50" s="23" t="s">
        <v>147</v>
      </c>
      <c r="Y50" s="3">
        <v>1</v>
      </c>
      <c r="Z50" s="19" t="s">
        <v>147</v>
      </c>
      <c r="AA50" s="3" t="s">
        <v>129</v>
      </c>
      <c r="AB50" s="23" t="s">
        <v>152</v>
      </c>
      <c r="AC50" s="183">
        <v>1</v>
      </c>
      <c r="AD50" s="187" t="s">
        <v>1961</v>
      </c>
      <c r="AE50" s="9">
        <v>1</v>
      </c>
      <c r="AF50" s="23" t="s">
        <v>147</v>
      </c>
      <c r="AG50" s="3">
        <v>1</v>
      </c>
      <c r="AH50" s="19" t="s">
        <v>152</v>
      </c>
      <c r="AI50" s="3" t="s">
        <v>129</v>
      </c>
      <c r="AJ50" s="23" t="s">
        <v>147</v>
      </c>
      <c r="AK50" s="188">
        <v>1</v>
      </c>
      <c r="AL50" s="187" t="s">
        <v>1961</v>
      </c>
      <c r="AM50" s="9">
        <v>1</v>
      </c>
      <c r="AN50" s="19" t="s">
        <v>152</v>
      </c>
      <c r="AO50" s="9">
        <v>1</v>
      </c>
      <c r="AP50" s="19" t="s">
        <v>147</v>
      </c>
      <c r="AQ50" s="3" t="s">
        <v>129</v>
      </c>
      <c r="AR50" s="23" t="s">
        <v>147</v>
      </c>
      <c r="AS50" s="183">
        <v>1</v>
      </c>
      <c r="AT50" s="187" t="s">
        <v>1421</v>
      </c>
      <c r="AU50" s="9">
        <v>1</v>
      </c>
      <c r="AV50" s="23" t="s">
        <v>147</v>
      </c>
      <c r="AW50" s="3">
        <v>1</v>
      </c>
      <c r="AX50" s="19" t="s">
        <v>147</v>
      </c>
      <c r="AY50" s="3" t="s">
        <v>129</v>
      </c>
      <c r="AZ50" s="30" t="s">
        <v>152</v>
      </c>
    </row>
    <row r="51" spans="1:52" ht="17.25" customHeight="1">
      <c r="A51">
        <v>47</v>
      </c>
      <c r="B51" s="13">
        <v>45</v>
      </c>
      <c r="C51" s="3" t="s">
        <v>124</v>
      </c>
      <c r="D51" s="16" t="s">
        <v>77</v>
      </c>
      <c r="E51" s="181">
        <v>1</v>
      </c>
      <c r="F51" s="186" t="s">
        <v>176</v>
      </c>
      <c r="G51" s="9">
        <v>1</v>
      </c>
      <c r="H51" s="23" t="s">
        <v>1411</v>
      </c>
      <c r="I51" s="3">
        <v>1</v>
      </c>
      <c r="J51" s="19" t="s">
        <v>152</v>
      </c>
      <c r="K51" s="6"/>
      <c r="L51" s="25"/>
      <c r="M51" s="8">
        <v>1</v>
      </c>
      <c r="N51" s="19" t="s">
        <v>170</v>
      </c>
      <c r="O51" s="9">
        <v>1</v>
      </c>
      <c r="P51" s="19" t="s">
        <v>1412</v>
      </c>
      <c r="Q51" s="3">
        <v>1</v>
      </c>
      <c r="R51" s="19" t="s">
        <v>148</v>
      </c>
      <c r="S51" s="6"/>
      <c r="T51" s="25"/>
      <c r="U51" s="182">
        <v>1</v>
      </c>
      <c r="V51" s="19" t="s">
        <v>153</v>
      </c>
      <c r="W51" s="9">
        <v>1</v>
      </c>
      <c r="X51" s="23" t="s">
        <v>1406</v>
      </c>
      <c r="Y51" s="3">
        <v>1</v>
      </c>
      <c r="Z51" s="19" t="s">
        <v>148</v>
      </c>
      <c r="AA51" s="6"/>
      <c r="AB51" s="25"/>
      <c r="AC51" s="183">
        <v>1</v>
      </c>
      <c r="AD51" s="187" t="s">
        <v>149</v>
      </c>
      <c r="AE51" s="9">
        <v>1</v>
      </c>
      <c r="AF51" s="23" t="s">
        <v>149</v>
      </c>
      <c r="AG51" s="3">
        <v>1</v>
      </c>
      <c r="AH51" s="19" t="s">
        <v>153</v>
      </c>
      <c r="AI51" s="6"/>
      <c r="AJ51" s="25"/>
      <c r="AK51" s="183">
        <v>1</v>
      </c>
      <c r="AL51" s="187" t="s">
        <v>149</v>
      </c>
      <c r="AM51" s="9">
        <v>1</v>
      </c>
      <c r="AN51" s="19" t="s">
        <v>1413</v>
      </c>
      <c r="AO51" s="9">
        <v>1</v>
      </c>
      <c r="AP51" s="19" t="s">
        <v>148</v>
      </c>
      <c r="AQ51" s="6"/>
      <c r="AR51" s="25"/>
      <c r="AS51" s="183">
        <v>1</v>
      </c>
      <c r="AT51" s="187" t="s">
        <v>154</v>
      </c>
      <c r="AU51" s="9">
        <v>1</v>
      </c>
      <c r="AV51" s="23" t="s">
        <v>149</v>
      </c>
      <c r="AW51" s="3">
        <v>1</v>
      </c>
      <c r="AX51" s="19" t="s">
        <v>148</v>
      </c>
      <c r="AY51" s="6"/>
      <c r="AZ51" s="31"/>
    </row>
    <row r="52" spans="1:52" ht="17.25" customHeight="1">
      <c r="A52">
        <v>48</v>
      </c>
      <c r="B52" s="13">
        <v>46</v>
      </c>
      <c r="C52" s="3" t="s">
        <v>124</v>
      </c>
      <c r="D52" s="16" t="s">
        <v>16</v>
      </c>
      <c r="E52" s="181">
        <v>1</v>
      </c>
      <c r="F52" s="186" t="s">
        <v>177</v>
      </c>
      <c r="G52" s="9">
        <v>1</v>
      </c>
      <c r="H52" s="23" t="s">
        <v>1414</v>
      </c>
      <c r="I52" s="3">
        <v>1</v>
      </c>
      <c r="J52" s="19" t="s">
        <v>153</v>
      </c>
      <c r="K52" s="6"/>
      <c r="L52" s="25"/>
      <c r="M52" s="8">
        <v>1</v>
      </c>
      <c r="N52" s="19" t="s">
        <v>1407</v>
      </c>
      <c r="O52" s="9">
        <v>1</v>
      </c>
      <c r="P52" s="19" t="s">
        <v>1413</v>
      </c>
      <c r="Q52" s="3">
        <v>1</v>
      </c>
      <c r="R52" s="19" t="s">
        <v>149</v>
      </c>
      <c r="S52" s="6"/>
      <c r="T52" s="25"/>
      <c r="U52" s="182">
        <v>1</v>
      </c>
      <c r="V52" s="19" t="s">
        <v>154</v>
      </c>
      <c r="W52" s="9">
        <v>1</v>
      </c>
      <c r="X52" s="23" t="s">
        <v>1415</v>
      </c>
      <c r="Y52" s="3">
        <v>1</v>
      </c>
      <c r="Z52" s="19" t="s">
        <v>149</v>
      </c>
      <c r="AA52" s="6"/>
      <c r="AB52" s="25"/>
      <c r="AC52" s="183">
        <v>1</v>
      </c>
      <c r="AD52" s="187" t="s">
        <v>1415</v>
      </c>
      <c r="AE52" s="9">
        <v>1</v>
      </c>
      <c r="AF52" s="23" t="s">
        <v>1415</v>
      </c>
      <c r="AG52" s="3">
        <v>1</v>
      </c>
      <c r="AH52" s="19" t="s">
        <v>154</v>
      </c>
      <c r="AI52" s="6"/>
      <c r="AJ52" s="25"/>
      <c r="AK52" s="188">
        <v>1</v>
      </c>
      <c r="AL52" s="187" t="s">
        <v>150</v>
      </c>
      <c r="AM52" s="9">
        <v>1</v>
      </c>
      <c r="AN52" s="19" t="s">
        <v>1416</v>
      </c>
      <c r="AO52" s="9">
        <v>1</v>
      </c>
      <c r="AP52" s="19" t="s">
        <v>149</v>
      </c>
      <c r="AQ52" s="6"/>
      <c r="AR52" s="25"/>
      <c r="AS52" s="183">
        <v>1</v>
      </c>
      <c r="AT52" s="187" t="s">
        <v>164</v>
      </c>
      <c r="AU52" s="9">
        <v>1</v>
      </c>
      <c r="AV52" s="23" t="s">
        <v>150</v>
      </c>
      <c r="AW52" s="3">
        <v>1</v>
      </c>
      <c r="AX52" s="19" t="s">
        <v>149</v>
      </c>
      <c r="AY52" s="6"/>
      <c r="AZ52" s="31"/>
    </row>
    <row r="53" spans="1:52" ht="17.25" customHeight="1">
      <c r="A53">
        <v>49</v>
      </c>
      <c r="B53" s="13">
        <v>47</v>
      </c>
      <c r="C53" s="3" t="s">
        <v>124</v>
      </c>
      <c r="D53" s="16" t="s">
        <v>17</v>
      </c>
      <c r="E53" s="181">
        <v>1</v>
      </c>
      <c r="F53" s="186" t="s">
        <v>1447</v>
      </c>
      <c r="G53" s="9">
        <v>1</v>
      </c>
      <c r="H53" s="23" t="s">
        <v>1417</v>
      </c>
      <c r="I53" s="3">
        <v>1</v>
      </c>
      <c r="J53" s="19" t="s">
        <v>154</v>
      </c>
      <c r="K53" s="6"/>
      <c r="L53" s="25"/>
      <c r="M53" s="8">
        <v>1</v>
      </c>
      <c r="N53" s="19" t="s">
        <v>1409</v>
      </c>
      <c r="O53" s="9">
        <v>1</v>
      </c>
      <c r="P53" s="19" t="s">
        <v>1416</v>
      </c>
      <c r="Q53" s="3">
        <v>1</v>
      </c>
      <c r="R53" s="19" t="s">
        <v>150</v>
      </c>
      <c r="S53" s="6"/>
      <c r="T53" s="25"/>
      <c r="U53" s="182">
        <v>1</v>
      </c>
      <c r="V53" s="19" t="s">
        <v>1416</v>
      </c>
      <c r="W53" s="9">
        <v>1</v>
      </c>
      <c r="X53" s="23" t="s">
        <v>1418</v>
      </c>
      <c r="Y53" s="3">
        <v>1</v>
      </c>
      <c r="Z53" s="19" t="s">
        <v>150</v>
      </c>
      <c r="AA53" s="6"/>
      <c r="AB53" s="25"/>
      <c r="AC53" s="183">
        <v>1</v>
      </c>
      <c r="AD53" s="187" t="s">
        <v>1418</v>
      </c>
      <c r="AE53" s="9">
        <v>1</v>
      </c>
      <c r="AF53" s="23" t="s">
        <v>151</v>
      </c>
      <c r="AG53" s="3">
        <v>1</v>
      </c>
      <c r="AH53" s="19" t="s">
        <v>164</v>
      </c>
      <c r="AI53" s="6"/>
      <c r="AJ53" s="25"/>
      <c r="AK53" s="183">
        <v>1</v>
      </c>
      <c r="AL53" s="187" t="s">
        <v>1418</v>
      </c>
      <c r="AM53" s="9">
        <v>1</v>
      </c>
      <c r="AN53" s="19" t="s">
        <v>165</v>
      </c>
      <c r="AO53" s="9">
        <v>1</v>
      </c>
      <c r="AP53" s="19" t="s">
        <v>150</v>
      </c>
      <c r="AQ53" s="6"/>
      <c r="AR53" s="25"/>
      <c r="AS53" s="183">
        <v>1</v>
      </c>
      <c r="AT53" s="187" t="s">
        <v>1445</v>
      </c>
      <c r="AU53" s="9">
        <v>1</v>
      </c>
      <c r="AV53" s="23" t="s">
        <v>151</v>
      </c>
      <c r="AW53" s="3">
        <v>1</v>
      </c>
      <c r="AX53" s="19" t="s">
        <v>150</v>
      </c>
      <c r="AY53" s="6"/>
      <c r="AZ53" s="31"/>
    </row>
    <row r="54" spans="1:52" ht="17.25" customHeight="1">
      <c r="A54">
        <v>50</v>
      </c>
      <c r="B54" s="13"/>
      <c r="C54" s="3"/>
      <c r="D54" s="16" t="s">
        <v>219</v>
      </c>
      <c r="E54" s="181">
        <v>1</v>
      </c>
      <c r="F54" s="186" t="s">
        <v>1411</v>
      </c>
      <c r="G54" s="9">
        <v>1</v>
      </c>
      <c r="H54" s="23" t="s">
        <v>1419</v>
      </c>
      <c r="I54" s="3"/>
      <c r="J54" s="19"/>
      <c r="K54" s="3" t="s">
        <v>129</v>
      </c>
      <c r="L54" s="23" t="s">
        <v>1420</v>
      </c>
      <c r="M54" s="8">
        <v>1</v>
      </c>
      <c r="N54" s="19" t="s">
        <v>1962</v>
      </c>
      <c r="O54" s="9">
        <v>1</v>
      </c>
      <c r="P54" s="23" t="s">
        <v>1421</v>
      </c>
      <c r="Q54" s="3"/>
      <c r="R54" s="19"/>
      <c r="S54" s="3" t="s">
        <v>129</v>
      </c>
      <c r="T54" s="23" t="s">
        <v>1406</v>
      </c>
      <c r="U54" s="182">
        <v>1</v>
      </c>
      <c r="V54" s="19" t="s">
        <v>1421</v>
      </c>
      <c r="W54" s="9">
        <v>1</v>
      </c>
      <c r="X54" s="23" t="s">
        <v>1420</v>
      </c>
      <c r="Y54" s="3"/>
      <c r="Z54" s="19"/>
      <c r="AA54" s="3" t="s">
        <v>129</v>
      </c>
      <c r="AB54" s="23" t="s">
        <v>1413</v>
      </c>
      <c r="AC54" s="183">
        <v>1</v>
      </c>
      <c r="AD54" s="187" t="s">
        <v>1420</v>
      </c>
      <c r="AE54" s="9">
        <v>1</v>
      </c>
      <c r="AF54" s="23" t="s">
        <v>148</v>
      </c>
      <c r="AG54" s="3"/>
      <c r="AH54" s="19"/>
      <c r="AI54" s="3" t="s">
        <v>129</v>
      </c>
      <c r="AJ54" s="23" t="s">
        <v>148</v>
      </c>
      <c r="AK54" s="188">
        <v>1</v>
      </c>
      <c r="AL54" s="187" t="s">
        <v>1420</v>
      </c>
      <c r="AM54" s="9">
        <v>1</v>
      </c>
      <c r="AN54" s="19" t="s">
        <v>1412</v>
      </c>
      <c r="AO54" s="9"/>
      <c r="AP54" s="19"/>
      <c r="AQ54" s="3" t="s">
        <v>129</v>
      </c>
      <c r="AR54" s="23" t="s">
        <v>1406</v>
      </c>
      <c r="AS54" s="183">
        <v>1</v>
      </c>
      <c r="AT54" s="187" t="s">
        <v>1412</v>
      </c>
      <c r="AU54" s="9">
        <v>1</v>
      </c>
      <c r="AV54" s="23" t="s">
        <v>148</v>
      </c>
      <c r="AW54" s="3"/>
      <c r="AX54" s="19"/>
      <c r="AY54" s="3" t="s">
        <v>228</v>
      </c>
      <c r="AZ54" s="30" t="s">
        <v>1413</v>
      </c>
    </row>
    <row r="55" spans="1:52" ht="17.25" customHeight="1">
      <c r="A55">
        <v>51</v>
      </c>
      <c r="B55" s="13"/>
      <c r="C55" s="3"/>
      <c r="D55" s="16" t="s">
        <v>218</v>
      </c>
      <c r="E55" s="181"/>
      <c r="F55" s="3"/>
      <c r="G55" s="9"/>
      <c r="H55" s="23"/>
      <c r="I55" s="3"/>
      <c r="J55" s="19"/>
      <c r="K55" s="3"/>
      <c r="L55" s="23"/>
      <c r="M55" s="182"/>
      <c r="N55" s="19"/>
      <c r="O55" s="9"/>
      <c r="P55" s="23"/>
      <c r="Q55" s="3"/>
      <c r="R55" s="19"/>
      <c r="S55" s="3" t="s">
        <v>129</v>
      </c>
      <c r="T55" s="23" t="s">
        <v>1420</v>
      </c>
      <c r="U55" s="182"/>
      <c r="V55" s="19"/>
      <c r="W55" s="9"/>
      <c r="X55" s="23"/>
      <c r="Y55" s="3"/>
      <c r="Z55" s="19"/>
      <c r="AA55" s="3" t="s">
        <v>129</v>
      </c>
      <c r="AB55" s="23" t="s">
        <v>1412</v>
      </c>
      <c r="AC55" s="184"/>
      <c r="AD55" s="19"/>
      <c r="AE55" s="9"/>
      <c r="AF55" s="23"/>
      <c r="AG55" s="3"/>
      <c r="AH55" s="19"/>
      <c r="AI55" s="3"/>
      <c r="AJ55" s="23"/>
      <c r="AK55" s="184"/>
      <c r="AL55" s="19"/>
      <c r="AM55" s="9"/>
      <c r="AN55" s="19"/>
      <c r="AO55" s="9"/>
      <c r="AP55" s="19"/>
      <c r="AQ55" s="3" t="s">
        <v>129</v>
      </c>
      <c r="AR55" s="23" t="s">
        <v>1420</v>
      </c>
      <c r="AS55" s="184"/>
      <c r="AT55" s="19"/>
      <c r="AU55" s="9"/>
      <c r="AV55" s="23"/>
      <c r="AW55" s="3"/>
      <c r="AX55" s="19"/>
      <c r="AY55" s="3" t="s">
        <v>228</v>
      </c>
      <c r="AZ55" s="30" t="s">
        <v>1412</v>
      </c>
    </row>
    <row r="56" spans="1:52" ht="17.25" customHeight="1">
      <c r="A56">
        <v>52</v>
      </c>
      <c r="B56" s="13">
        <v>48</v>
      </c>
      <c r="C56" s="35" t="s">
        <v>244</v>
      </c>
      <c r="D56" s="16" t="s">
        <v>253</v>
      </c>
      <c r="E56" s="181">
        <v>1</v>
      </c>
      <c r="F56" s="186" t="s">
        <v>154</v>
      </c>
      <c r="G56" s="9"/>
      <c r="H56" s="23"/>
      <c r="I56" s="3"/>
      <c r="J56" s="19"/>
      <c r="K56" s="3" t="s">
        <v>129</v>
      </c>
      <c r="L56" s="23" t="s">
        <v>1401</v>
      </c>
      <c r="M56" s="182"/>
      <c r="N56" s="19"/>
      <c r="O56" s="9"/>
      <c r="P56" s="23"/>
      <c r="Q56" s="3">
        <v>1</v>
      </c>
      <c r="R56" s="19" t="s">
        <v>1401</v>
      </c>
      <c r="S56" s="3"/>
      <c r="T56" s="23"/>
      <c r="U56" s="182"/>
      <c r="V56" s="19"/>
      <c r="W56" s="9">
        <v>1</v>
      </c>
      <c r="X56" s="23" t="s">
        <v>1401</v>
      </c>
      <c r="Y56" s="3"/>
      <c r="Z56" s="19"/>
      <c r="AA56" s="3"/>
      <c r="AB56" s="23"/>
      <c r="AC56" s="183">
        <v>1</v>
      </c>
      <c r="AD56" s="187" t="s">
        <v>136</v>
      </c>
      <c r="AE56" s="9"/>
      <c r="AF56" s="23"/>
      <c r="AG56" s="3"/>
      <c r="AH56" s="19"/>
      <c r="AI56" s="3" t="s">
        <v>129</v>
      </c>
      <c r="AJ56" s="23" t="s">
        <v>136</v>
      </c>
      <c r="AK56" s="184"/>
      <c r="AL56" s="19"/>
      <c r="AM56" s="9"/>
      <c r="AN56" s="19"/>
      <c r="AO56" s="9">
        <v>1</v>
      </c>
      <c r="AP56" s="19" t="s">
        <v>1401</v>
      </c>
      <c r="AQ56" s="3"/>
      <c r="AR56" s="23"/>
      <c r="AS56" s="184"/>
      <c r="AT56" s="19"/>
      <c r="AU56" s="9">
        <v>1</v>
      </c>
      <c r="AV56" s="19" t="s">
        <v>1401</v>
      </c>
      <c r="AW56" s="3"/>
      <c r="AX56" s="19"/>
      <c r="AY56" s="3"/>
      <c r="AZ56" s="30"/>
    </row>
    <row r="57" spans="1:52" ht="17.25" customHeight="1">
      <c r="A57">
        <v>53</v>
      </c>
      <c r="B57" s="13">
        <v>49</v>
      </c>
      <c r="C57" s="35" t="s">
        <v>244</v>
      </c>
      <c r="D57" s="16" t="s">
        <v>1422</v>
      </c>
      <c r="E57" s="181">
        <v>1</v>
      </c>
      <c r="F57" s="186" t="s">
        <v>164</v>
      </c>
      <c r="G57" s="9"/>
      <c r="H57" s="23"/>
      <c r="I57" s="3"/>
      <c r="J57" s="19"/>
      <c r="K57" s="3" t="s">
        <v>129</v>
      </c>
      <c r="L57" s="23" t="s">
        <v>137</v>
      </c>
      <c r="M57" s="182"/>
      <c r="N57" s="19"/>
      <c r="O57" s="9"/>
      <c r="P57" s="23"/>
      <c r="Q57" s="3">
        <v>1</v>
      </c>
      <c r="R57" s="19" t="s">
        <v>137</v>
      </c>
      <c r="S57" s="3"/>
      <c r="T57" s="23"/>
      <c r="U57" s="182"/>
      <c r="V57" s="19"/>
      <c r="W57" s="9">
        <v>1</v>
      </c>
      <c r="X57" s="23" t="s">
        <v>1402</v>
      </c>
      <c r="Y57" s="3"/>
      <c r="Z57" s="19"/>
      <c r="AA57" s="3"/>
      <c r="AB57" s="23"/>
      <c r="AC57" s="183">
        <v>1</v>
      </c>
      <c r="AD57" s="187" t="s">
        <v>137</v>
      </c>
      <c r="AE57" s="9"/>
      <c r="AF57" s="23"/>
      <c r="AG57" s="3"/>
      <c r="AH57" s="19"/>
      <c r="AI57" s="3" t="s">
        <v>129</v>
      </c>
      <c r="AJ57" s="23" t="s">
        <v>137</v>
      </c>
      <c r="AK57" s="184"/>
      <c r="AL57" s="19"/>
      <c r="AM57" s="9"/>
      <c r="AN57" s="19"/>
      <c r="AO57" s="9">
        <v>1</v>
      </c>
      <c r="AP57" s="19" t="s">
        <v>137</v>
      </c>
      <c r="AQ57" s="3"/>
      <c r="AR57" s="23"/>
      <c r="AS57" s="184"/>
      <c r="AT57" s="19"/>
      <c r="AU57" s="9">
        <v>1</v>
      </c>
      <c r="AV57" s="19" t="s">
        <v>137</v>
      </c>
      <c r="AW57" s="3"/>
      <c r="AX57" s="19"/>
      <c r="AY57" s="3"/>
      <c r="AZ57" s="30"/>
    </row>
    <row r="58" spans="1:52" ht="17.25" customHeight="1">
      <c r="A58">
        <v>54</v>
      </c>
      <c r="B58" s="13">
        <v>50</v>
      </c>
      <c r="C58" s="35" t="s">
        <v>244</v>
      </c>
      <c r="D58" s="16" t="s">
        <v>254</v>
      </c>
      <c r="E58" s="181">
        <v>1</v>
      </c>
      <c r="F58" s="186" t="s">
        <v>165</v>
      </c>
      <c r="G58" s="9"/>
      <c r="H58" s="23"/>
      <c r="I58" s="3"/>
      <c r="J58" s="19"/>
      <c r="K58" s="3" t="s">
        <v>129</v>
      </c>
      <c r="L58" s="23" t="s">
        <v>138</v>
      </c>
      <c r="M58" s="182"/>
      <c r="N58" s="19"/>
      <c r="O58" s="9"/>
      <c r="P58" s="23"/>
      <c r="Q58" s="3">
        <v>1</v>
      </c>
      <c r="R58" s="19" t="s">
        <v>138</v>
      </c>
      <c r="S58" s="3"/>
      <c r="T58" s="23"/>
      <c r="U58" s="182"/>
      <c r="V58" s="19"/>
      <c r="W58" s="9">
        <v>1</v>
      </c>
      <c r="X58" s="23" t="s">
        <v>1423</v>
      </c>
      <c r="Y58" s="3"/>
      <c r="Z58" s="19"/>
      <c r="AA58" s="3"/>
      <c r="AB58" s="23"/>
      <c r="AC58" s="183">
        <v>1</v>
      </c>
      <c r="AD58" s="187" t="s">
        <v>138</v>
      </c>
      <c r="AE58" s="9"/>
      <c r="AF58" s="23"/>
      <c r="AG58" s="3"/>
      <c r="AH58" s="19"/>
      <c r="AI58" s="3" t="s">
        <v>129</v>
      </c>
      <c r="AJ58" s="23" t="s">
        <v>138</v>
      </c>
      <c r="AK58" s="184"/>
      <c r="AL58" s="19"/>
      <c r="AM58" s="9"/>
      <c r="AN58" s="19"/>
      <c r="AO58" s="9">
        <v>1</v>
      </c>
      <c r="AP58" s="19" t="s">
        <v>138</v>
      </c>
      <c r="AQ58" s="3"/>
      <c r="AR58" s="23"/>
      <c r="AS58" s="184"/>
      <c r="AT58" s="19"/>
      <c r="AU58" s="9">
        <v>1</v>
      </c>
      <c r="AV58" s="19" t="s">
        <v>138</v>
      </c>
      <c r="AW58" s="3"/>
      <c r="AX58" s="19"/>
      <c r="AY58" s="3"/>
      <c r="AZ58" s="30"/>
    </row>
    <row r="59" spans="1:52" ht="17.25" customHeight="1">
      <c r="A59">
        <v>55</v>
      </c>
      <c r="B59" s="13">
        <v>51</v>
      </c>
      <c r="C59" s="35" t="s">
        <v>244</v>
      </c>
      <c r="D59" s="16" t="s">
        <v>255</v>
      </c>
      <c r="E59" s="181">
        <v>1</v>
      </c>
      <c r="F59" s="186" t="s">
        <v>166</v>
      </c>
      <c r="G59" s="9"/>
      <c r="H59" s="23"/>
      <c r="I59" s="3"/>
      <c r="J59" s="19"/>
      <c r="K59" s="3" t="s">
        <v>129</v>
      </c>
      <c r="L59" s="23" t="s">
        <v>139</v>
      </c>
      <c r="M59" s="182"/>
      <c r="N59" s="19"/>
      <c r="O59" s="9"/>
      <c r="P59" s="23"/>
      <c r="Q59" s="3">
        <v>1</v>
      </c>
      <c r="R59" s="19" t="s">
        <v>139</v>
      </c>
      <c r="S59" s="3"/>
      <c r="T59" s="23"/>
      <c r="U59" s="182"/>
      <c r="V59" s="19"/>
      <c r="W59" s="9">
        <v>1</v>
      </c>
      <c r="X59" s="23" t="s">
        <v>139</v>
      </c>
      <c r="Y59" s="3"/>
      <c r="Z59" s="19"/>
      <c r="AA59" s="3"/>
      <c r="AB59" s="23"/>
      <c r="AC59" s="183">
        <v>1</v>
      </c>
      <c r="AD59" s="187" t="s">
        <v>139</v>
      </c>
      <c r="AE59" s="9"/>
      <c r="AF59" s="23"/>
      <c r="AG59" s="3"/>
      <c r="AH59" s="19"/>
      <c r="AI59" s="3" t="s">
        <v>129</v>
      </c>
      <c r="AJ59" s="23" t="s">
        <v>139</v>
      </c>
      <c r="AK59" s="184"/>
      <c r="AL59" s="19"/>
      <c r="AM59" s="9"/>
      <c r="AN59" s="19"/>
      <c r="AO59" s="9">
        <v>1</v>
      </c>
      <c r="AP59" s="19" t="s">
        <v>139</v>
      </c>
      <c r="AQ59" s="3"/>
      <c r="AR59" s="23"/>
      <c r="AS59" s="184"/>
      <c r="AT59" s="19"/>
      <c r="AU59" s="9">
        <v>1</v>
      </c>
      <c r="AV59" s="19" t="s">
        <v>139</v>
      </c>
      <c r="AW59" s="3"/>
      <c r="AX59" s="19"/>
      <c r="AY59" s="3"/>
      <c r="AZ59" s="30"/>
    </row>
    <row r="60" spans="1:52" ht="17.25" customHeight="1">
      <c r="A60">
        <v>56</v>
      </c>
      <c r="B60" s="13">
        <v>52</v>
      </c>
      <c r="C60" s="35" t="s">
        <v>244</v>
      </c>
      <c r="D60" s="16" t="s">
        <v>256</v>
      </c>
      <c r="E60" s="181">
        <v>1</v>
      </c>
      <c r="F60" s="186" t="s">
        <v>167</v>
      </c>
      <c r="G60" s="9"/>
      <c r="H60" s="23"/>
      <c r="I60" s="3"/>
      <c r="J60" s="19"/>
      <c r="K60" s="3" t="s">
        <v>129</v>
      </c>
      <c r="L60" s="23" t="s">
        <v>140</v>
      </c>
      <c r="M60" s="182"/>
      <c r="N60" s="19"/>
      <c r="O60" s="9"/>
      <c r="P60" s="23"/>
      <c r="Q60" s="3">
        <v>1</v>
      </c>
      <c r="R60" s="19" t="s">
        <v>140</v>
      </c>
      <c r="S60" s="3"/>
      <c r="T60" s="23"/>
      <c r="U60" s="182"/>
      <c r="V60" s="19"/>
      <c r="W60" s="9">
        <v>1</v>
      </c>
      <c r="X60" s="23" t="s">
        <v>140</v>
      </c>
      <c r="Y60" s="3"/>
      <c r="Z60" s="19"/>
      <c r="AA60" s="3"/>
      <c r="AB60" s="23"/>
      <c r="AC60" s="183">
        <v>1</v>
      </c>
      <c r="AD60" s="187" t="s">
        <v>140</v>
      </c>
      <c r="AE60" s="9"/>
      <c r="AF60" s="23"/>
      <c r="AG60" s="3"/>
      <c r="AH60" s="19"/>
      <c r="AI60" s="3" t="s">
        <v>129</v>
      </c>
      <c r="AJ60" s="23" t="s">
        <v>140</v>
      </c>
      <c r="AK60" s="184"/>
      <c r="AL60" s="19"/>
      <c r="AM60" s="9"/>
      <c r="AN60" s="19"/>
      <c r="AO60" s="9">
        <v>1</v>
      </c>
      <c r="AP60" s="19" t="s">
        <v>140</v>
      </c>
      <c r="AQ60" s="3"/>
      <c r="AR60" s="23"/>
      <c r="AS60" s="184"/>
      <c r="AT60" s="19"/>
      <c r="AU60" s="9">
        <v>1</v>
      </c>
      <c r="AV60" s="19" t="s">
        <v>140</v>
      </c>
      <c r="AW60" s="3"/>
      <c r="AX60" s="19"/>
      <c r="AY60" s="3"/>
      <c r="AZ60" s="30"/>
    </row>
    <row r="61" spans="1:52" ht="17.25" customHeight="1">
      <c r="A61">
        <v>57</v>
      </c>
      <c r="B61" s="13">
        <v>53</v>
      </c>
      <c r="C61" s="35" t="s">
        <v>244</v>
      </c>
      <c r="D61" s="16" t="s">
        <v>257</v>
      </c>
      <c r="E61" s="181">
        <v>1</v>
      </c>
      <c r="F61" s="186" t="s">
        <v>168</v>
      </c>
      <c r="G61" s="9"/>
      <c r="H61" s="23"/>
      <c r="I61" s="3"/>
      <c r="J61" s="19"/>
      <c r="K61" s="3" t="s">
        <v>129</v>
      </c>
      <c r="L61" s="23" t="s">
        <v>141</v>
      </c>
      <c r="M61" s="182"/>
      <c r="N61" s="19"/>
      <c r="O61" s="9"/>
      <c r="P61" s="23"/>
      <c r="Q61" s="3">
        <v>1</v>
      </c>
      <c r="R61" s="19" t="s">
        <v>141</v>
      </c>
      <c r="S61" s="3"/>
      <c r="T61" s="23"/>
      <c r="U61" s="182"/>
      <c r="V61" s="19"/>
      <c r="W61" s="9">
        <v>1</v>
      </c>
      <c r="X61" s="23" t="s">
        <v>141</v>
      </c>
      <c r="Y61" s="3"/>
      <c r="Z61" s="19"/>
      <c r="AA61" s="3"/>
      <c r="AB61" s="23"/>
      <c r="AC61" s="183">
        <v>1</v>
      </c>
      <c r="AD61" s="187" t="s">
        <v>141</v>
      </c>
      <c r="AE61" s="9"/>
      <c r="AF61" s="23"/>
      <c r="AG61" s="3"/>
      <c r="AH61" s="19"/>
      <c r="AI61" s="3" t="s">
        <v>129</v>
      </c>
      <c r="AJ61" s="23" t="s">
        <v>141</v>
      </c>
      <c r="AK61" s="184"/>
      <c r="AL61" s="19"/>
      <c r="AM61" s="9"/>
      <c r="AN61" s="19"/>
      <c r="AO61" s="9">
        <v>1</v>
      </c>
      <c r="AP61" s="19" t="s">
        <v>141</v>
      </c>
      <c r="AQ61" s="3"/>
      <c r="AR61" s="23"/>
      <c r="AS61" s="184"/>
      <c r="AT61" s="19"/>
      <c r="AU61" s="9">
        <v>1</v>
      </c>
      <c r="AV61" s="19" t="s">
        <v>141</v>
      </c>
      <c r="AW61" s="3"/>
      <c r="AX61" s="19"/>
      <c r="AY61" s="3"/>
      <c r="AZ61" s="30"/>
    </row>
    <row r="62" spans="1:52" ht="17.25" customHeight="1">
      <c r="A62">
        <v>58</v>
      </c>
      <c r="B62" s="13">
        <v>54</v>
      </c>
      <c r="C62" s="35" t="s">
        <v>244</v>
      </c>
      <c r="D62" s="16" t="s">
        <v>1424</v>
      </c>
      <c r="E62" s="181">
        <v>1</v>
      </c>
      <c r="F62" s="186" t="s">
        <v>1962</v>
      </c>
      <c r="G62" s="9"/>
      <c r="H62" s="23"/>
      <c r="I62" s="3"/>
      <c r="J62" s="19"/>
      <c r="K62" s="3" t="s">
        <v>129</v>
      </c>
      <c r="L62" s="23" t="s">
        <v>142</v>
      </c>
      <c r="M62" s="182"/>
      <c r="N62" s="19"/>
      <c r="O62" s="9"/>
      <c r="P62" s="23"/>
      <c r="Q62" s="3">
        <v>1</v>
      </c>
      <c r="R62" s="19" t="s">
        <v>142</v>
      </c>
      <c r="S62" s="3"/>
      <c r="T62" s="23"/>
      <c r="U62" s="182"/>
      <c r="V62" s="19"/>
      <c r="W62" s="9">
        <v>1</v>
      </c>
      <c r="X62" s="23" t="s">
        <v>142</v>
      </c>
      <c r="Y62" s="3"/>
      <c r="Z62" s="19"/>
      <c r="AA62" s="3"/>
      <c r="AB62" s="23"/>
      <c r="AC62" s="183">
        <v>1</v>
      </c>
      <c r="AD62" s="187" t="s">
        <v>142</v>
      </c>
      <c r="AE62" s="9"/>
      <c r="AF62" s="23"/>
      <c r="AG62" s="3"/>
      <c r="AH62" s="19"/>
      <c r="AI62" s="3" t="s">
        <v>129</v>
      </c>
      <c r="AJ62" s="23" t="s">
        <v>142</v>
      </c>
      <c r="AK62" s="184"/>
      <c r="AL62" s="19"/>
      <c r="AM62" s="9"/>
      <c r="AN62" s="19"/>
      <c r="AO62" s="9">
        <v>1</v>
      </c>
      <c r="AP62" s="19" t="s">
        <v>142</v>
      </c>
      <c r="AQ62" s="3"/>
      <c r="AR62" s="23"/>
      <c r="AS62" s="184"/>
      <c r="AT62" s="19"/>
      <c r="AU62" s="9">
        <v>1</v>
      </c>
      <c r="AV62" s="19" t="s">
        <v>142</v>
      </c>
      <c r="AW62" s="3"/>
      <c r="AX62" s="19"/>
      <c r="AY62" s="3"/>
      <c r="AZ62" s="30"/>
    </row>
    <row r="63" spans="1:52" ht="17.25" customHeight="1">
      <c r="A63">
        <v>59</v>
      </c>
      <c r="B63" s="13">
        <v>55</v>
      </c>
      <c r="C63" s="35" t="s">
        <v>244</v>
      </c>
      <c r="D63" s="16" t="s">
        <v>258</v>
      </c>
      <c r="E63" s="181">
        <v>1</v>
      </c>
      <c r="F63" s="186" t="s">
        <v>1404</v>
      </c>
      <c r="G63" s="9"/>
      <c r="H63" s="23"/>
      <c r="I63" s="3"/>
      <c r="J63" s="19"/>
      <c r="K63" s="3" t="s">
        <v>129</v>
      </c>
      <c r="L63" s="23" t="s">
        <v>143</v>
      </c>
      <c r="M63" s="182"/>
      <c r="N63" s="19"/>
      <c r="O63" s="9"/>
      <c r="P63" s="23"/>
      <c r="Q63" s="3">
        <v>1</v>
      </c>
      <c r="R63" s="19" t="s">
        <v>143</v>
      </c>
      <c r="S63" s="3"/>
      <c r="T63" s="23"/>
      <c r="U63" s="182"/>
      <c r="V63" s="19"/>
      <c r="W63" s="9">
        <v>1</v>
      </c>
      <c r="X63" s="23" t="s">
        <v>143</v>
      </c>
      <c r="Y63" s="3"/>
      <c r="Z63" s="19"/>
      <c r="AA63" s="3"/>
      <c r="AB63" s="23"/>
      <c r="AC63" s="183">
        <v>1</v>
      </c>
      <c r="AD63" s="187" t="s">
        <v>1963</v>
      </c>
      <c r="AE63" s="9"/>
      <c r="AF63" s="23"/>
      <c r="AG63" s="3"/>
      <c r="AH63" s="19"/>
      <c r="AI63" s="3" t="s">
        <v>129</v>
      </c>
      <c r="AJ63" s="23" t="s">
        <v>143</v>
      </c>
      <c r="AK63" s="184"/>
      <c r="AL63" s="19"/>
      <c r="AM63" s="9"/>
      <c r="AN63" s="19"/>
      <c r="AO63" s="9">
        <v>1</v>
      </c>
      <c r="AP63" s="19" t="s">
        <v>143</v>
      </c>
      <c r="AQ63" s="3"/>
      <c r="AR63" s="23"/>
      <c r="AS63" s="184"/>
      <c r="AT63" s="19"/>
      <c r="AU63" s="9">
        <v>1</v>
      </c>
      <c r="AV63" s="19" t="s">
        <v>143</v>
      </c>
      <c r="AW63" s="3"/>
      <c r="AX63" s="19"/>
      <c r="AY63" s="3"/>
      <c r="AZ63" s="30"/>
    </row>
    <row r="64" spans="1:52" ht="17.25" customHeight="1">
      <c r="A64">
        <v>60</v>
      </c>
      <c r="B64" s="13">
        <v>56</v>
      </c>
      <c r="C64" s="39" t="s">
        <v>1425</v>
      </c>
      <c r="D64" s="42" t="s">
        <v>1426</v>
      </c>
      <c r="E64" s="181"/>
      <c r="F64" s="3"/>
      <c r="G64" s="9"/>
      <c r="H64" s="23"/>
      <c r="I64" s="3"/>
      <c r="J64" s="19"/>
      <c r="K64" s="3"/>
      <c r="L64" s="23"/>
      <c r="M64" s="182"/>
      <c r="N64" s="19"/>
      <c r="O64" s="9"/>
      <c r="P64" s="23"/>
      <c r="Q64" s="3"/>
      <c r="R64" s="19"/>
      <c r="S64" s="3"/>
      <c r="T64" s="23"/>
      <c r="U64" s="182"/>
      <c r="V64" s="19"/>
      <c r="W64" s="9"/>
      <c r="X64" s="23"/>
      <c r="Y64" s="3"/>
      <c r="Z64" s="19"/>
      <c r="AA64" s="3" t="s">
        <v>129</v>
      </c>
      <c r="AB64" s="23" t="s">
        <v>1401</v>
      </c>
      <c r="AC64" s="184"/>
      <c r="AD64" s="19"/>
      <c r="AE64" s="9"/>
      <c r="AF64" s="23"/>
      <c r="AG64" s="3">
        <v>1</v>
      </c>
      <c r="AH64" s="19" t="s">
        <v>1401</v>
      </c>
      <c r="AI64" s="3"/>
      <c r="AJ64" s="23"/>
      <c r="AK64" s="184"/>
      <c r="AL64" s="19"/>
      <c r="AM64" s="9">
        <v>1</v>
      </c>
      <c r="AN64" s="19" t="s">
        <v>1401</v>
      </c>
      <c r="AO64" s="9"/>
      <c r="AP64" s="19"/>
      <c r="AQ64" s="3"/>
      <c r="AR64" s="23"/>
      <c r="AS64" s="183">
        <v>1</v>
      </c>
      <c r="AT64" s="187" t="s">
        <v>1401</v>
      </c>
      <c r="AU64" s="9"/>
      <c r="AV64" s="23"/>
      <c r="AW64" s="3"/>
      <c r="AX64" s="19"/>
      <c r="AY64" s="3" t="s">
        <v>129</v>
      </c>
      <c r="AZ64" s="30" t="s">
        <v>1401</v>
      </c>
    </row>
    <row r="65" spans="1:52" ht="17.25" customHeight="1">
      <c r="A65">
        <v>61</v>
      </c>
      <c r="B65" s="13">
        <v>57</v>
      </c>
      <c r="C65" s="39" t="s">
        <v>1425</v>
      </c>
      <c r="D65" s="42" t="s">
        <v>267</v>
      </c>
      <c r="E65" s="181"/>
      <c r="F65" s="3"/>
      <c r="G65" s="9"/>
      <c r="H65" s="23"/>
      <c r="I65" s="3"/>
      <c r="J65" s="19"/>
      <c r="K65" s="3"/>
      <c r="L65" s="23"/>
      <c r="M65" s="182"/>
      <c r="N65" s="19"/>
      <c r="O65" s="9"/>
      <c r="P65" s="23"/>
      <c r="Q65" s="3"/>
      <c r="R65" s="19"/>
      <c r="S65" s="3"/>
      <c r="T65" s="23"/>
      <c r="U65" s="182"/>
      <c r="V65" s="19"/>
      <c r="W65" s="9"/>
      <c r="X65" s="23"/>
      <c r="Y65" s="3"/>
      <c r="Z65" s="19"/>
      <c r="AA65" s="3" t="s">
        <v>129</v>
      </c>
      <c r="AB65" s="23" t="s">
        <v>137</v>
      </c>
      <c r="AC65" s="184"/>
      <c r="AD65" s="19"/>
      <c r="AE65" s="9"/>
      <c r="AF65" s="23"/>
      <c r="AG65" s="3">
        <v>1</v>
      </c>
      <c r="AH65" s="19" t="s">
        <v>137</v>
      </c>
      <c r="AI65" s="3"/>
      <c r="AJ65" s="23"/>
      <c r="AK65" s="184"/>
      <c r="AL65" s="19"/>
      <c r="AM65" s="9">
        <v>1</v>
      </c>
      <c r="AN65" s="19" t="s">
        <v>1402</v>
      </c>
      <c r="AO65" s="9"/>
      <c r="AP65" s="19"/>
      <c r="AQ65" s="3"/>
      <c r="AR65" s="23"/>
      <c r="AS65" s="183">
        <v>1</v>
      </c>
      <c r="AT65" s="187" t="s">
        <v>137</v>
      </c>
      <c r="AU65" s="9"/>
      <c r="AV65" s="23"/>
      <c r="AW65" s="3"/>
      <c r="AX65" s="19"/>
      <c r="AY65" s="3" t="s">
        <v>129</v>
      </c>
      <c r="AZ65" s="30" t="s">
        <v>137</v>
      </c>
    </row>
    <row r="66" spans="1:52" ht="17.25" customHeight="1">
      <c r="A66">
        <v>62</v>
      </c>
      <c r="B66" s="13">
        <v>58</v>
      </c>
      <c r="C66" s="39" t="s">
        <v>1425</v>
      </c>
      <c r="D66" s="42" t="s">
        <v>268</v>
      </c>
      <c r="E66" s="181"/>
      <c r="F66" s="3"/>
      <c r="G66" s="9"/>
      <c r="H66" s="23"/>
      <c r="I66" s="3"/>
      <c r="J66" s="19"/>
      <c r="K66" s="3"/>
      <c r="L66" s="23"/>
      <c r="M66" s="182"/>
      <c r="N66" s="19"/>
      <c r="O66" s="9"/>
      <c r="P66" s="23"/>
      <c r="Q66" s="3"/>
      <c r="R66" s="19"/>
      <c r="S66" s="3"/>
      <c r="T66" s="23"/>
      <c r="U66" s="182"/>
      <c r="V66" s="19"/>
      <c r="W66" s="9"/>
      <c r="X66" s="23"/>
      <c r="Y66" s="3"/>
      <c r="Z66" s="19"/>
      <c r="AA66" s="3" t="s">
        <v>129</v>
      </c>
      <c r="AB66" s="23" t="s">
        <v>138</v>
      </c>
      <c r="AC66" s="184"/>
      <c r="AD66" s="19"/>
      <c r="AE66" s="9"/>
      <c r="AF66" s="23"/>
      <c r="AG66" s="3">
        <v>1</v>
      </c>
      <c r="AH66" s="19" t="s">
        <v>138</v>
      </c>
      <c r="AI66" s="3"/>
      <c r="AJ66" s="23"/>
      <c r="AK66" s="184"/>
      <c r="AL66" s="19"/>
      <c r="AM66" s="9">
        <v>1</v>
      </c>
      <c r="AN66" s="19" t="s">
        <v>138</v>
      </c>
      <c r="AO66" s="9"/>
      <c r="AP66" s="19"/>
      <c r="AQ66" s="3"/>
      <c r="AR66" s="23"/>
      <c r="AS66" s="183">
        <v>1</v>
      </c>
      <c r="AT66" s="187" t="s">
        <v>138</v>
      </c>
      <c r="AU66" s="9"/>
      <c r="AV66" s="23"/>
      <c r="AW66" s="3"/>
      <c r="AX66" s="19"/>
      <c r="AY66" s="3" t="s">
        <v>129</v>
      </c>
      <c r="AZ66" s="30" t="s">
        <v>138</v>
      </c>
    </row>
    <row r="67" spans="1:52" ht="17.25" customHeight="1">
      <c r="A67">
        <v>63</v>
      </c>
      <c r="B67" s="13">
        <v>59</v>
      </c>
      <c r="C67" s="39" t="s">
        <v>1425</v>
      </c>
      <c r="D67" s="42" t="s">
        <v>269</v>
      </c>
      <c r="E67" s="181"/>
      <c r="F67" s="3"/>
      <c r="G67" s="9"/>
      <c r="H67" s="23"/>
      <c r="I67" s="3"/>
      <c r="J67" s="19"/>
      <c r="K67" s="3"/>
      <c r="L67" s="23"/>
      <c r="M67" s="182"/>
      <c r="N67" s="19"/>
      <c r="O67" s="9"/>
      <c r="P67" s="23"/>
      <c r="Q67" s="3"/>
      <c r="R67" s="19"/>
      <c r="S67" s="3"/>
      <c r="T67" s="23"/>
      <c r="U67" s="182"/>
      <c r="V67" s="19"/>
      <c r="W67" s="9"/>
      <c r="X67" s="23"/>
      <c r="Y67" s="3"/>
      <c r="Z67" s="19"/>
      <c r="AA67" s="3" t="s">
        <v>129</v>
      </c>
      <c r="AB67" s="23" t="s">
        <v>139</v>
      </c>
      <c r="AC67" s="184"/>
      <c r="AD67" s="19"/>
      <c r="AE67" s="9"/>
      <c r="AF67" s="23"/>
      <c r="AG67" s="3">
        <v>1</v>
      </c>
      <c r="AH67" s="19" t="s">
        <v>139</v>
      </c>
      <c r="AI67" s="3"/>
      <c r="AJ67" s="23"/>
      <c r="AK67" s="184"/>
      <c r="AL67" s="19"/>
      <c r="AM67" s="9">
        <v>1</v>
      </c>
      <c r="AN67" s="19" t="s">
        <v>139</v>
      </c>
      <c r="AO67" s="9"/>
      <c r="AP67" s="19"/>
      <c r="AQ67" s="3"/>
      <c r="AR67" s="23"/>
      <c r="AS67" s="183">
        <v>1</v>
      </c>
      <c r="AT67" s="187" t="s">
        <v>139</v>
      </c>
      <c r="AU67" s="9"/>
      <c r="AV67" s="23"/>
      <c r="AW67" s="3"/>
      <c r="AX67" s="19"/>
      <c r="AY67" s="3" t="s">
        <v>129</v>
      </c>
      <c r="AZ67" s="30" t="s">
        <v>139</v>
      </c>
    </row>
    <row r="68" spans="1:52" ht="17.25" customHeight="1">
      <c r="A68">
        <v>64</v>
      </c>
      <c r="B68" s="13">
        <v>60</v>
      </c>
      <c r="C68" s="39" t="s">
        <v>1425</v>
      </c>
      <c r="D68" s="42" t="s">
        <v>270</v>
      </c>
      <c r="E68" s="181"/>
      <c r="F68" s="3"/>
      <c r="G68" s="9"/>
      <c r="H68" s="23"/>
      <c r="I68" s="3"/>
      <c r="J68" s="19"/>
      <c r="K68" s="3"/>
      <c r="L68" s="23"/>
      <c r="M68" s="182"/>
      <c r="N68" s="19"/>
      <c r="O68" s="9"/>
      <c r="P68" s="23"/>
      <c r="Q68" s="3"/>
      <c r="R68" s="19"/>
      <c r="S68" s="3"/>
      <c r="T68" s="23"/>
      <c r="U68" s="182"/>
      <c r="V68" s="19"/>
      <c r="W68" s="9"/>
      <c r="X68" s="23"/>
      <c r="Y68" s="3"/>
      <c r="Z68" s="19"/>
      <c r="AA68" s="3" t="s">
        <v>129</v>
      </c>
      <c r="AB68" s="23" t="s">
        <v>140</v>
      </c>
      <c r="AC68" s="184"/>
      <c r="AD68" s="19"/>
      <c r="AE68" s="9"/>
      <c r="AF68" s="23"/>
      <c r="AG68" s="3">
        <v>1</v>
      </c>
      <c r="AH68" s="19" t="s">
        <v>140</v>
      </c>
      <c r="AI68" s="3"/>
      <c r="AJ68" s="23"/>
      <c r="AK68" s="184"/>
      <c r="AL68" s="19"/>
      <c r="AM68" s="9">
        <v>1</v>
      </c>
      <c r="AN68" s="19" t="s">
        <v>140</v>
      </c>
      <c r="AO68" s="9"/>
      <c r="AP68" s="19"/>
      <c r="AQ68" s="3"/>
      <c r="AR68" s="23"/>
      <c r="AS68" s="183">
        <v>1</v>
      </c>
      <c r="AT68" s="187" t="s">
        <v>140</v>
      </c>
      <c r="AU68" s="9"/>
      <c r="AV68" s="23"/>
      <c r="AW68" s="3"/>
      <c r="AX68" s="19"/>
      <c r="AY68" s="3" t="s">
        <v>129</v>
      </c>
      <c r="AZ68" s="30" t="s">
        <v>140</v>
      </c>
    </row>
    <row r="69" spans="1:52" ht="17.25" customHeight="1">
      <c r="A69">
        <v>65</v>
      </c>
      <c r="B69" s="13">
        <v>61</v>
      </c>
      <c r="C69" s="39" t="s">
        <v>1425</v>
      </c>
      <c r="D69" s="42" t="s">
        <v>271</v>
      </c>
      <c r="E69" s="181"/>
      <c r="F69" s="3"/>
      <c r="G69" s="9"/>
      <c r="H69" s="23"/>
      <c r="I69" s="3"/>
      <c r="J69" s="19"/>
      <c r="K69" s="3"/>
      <c r="L69" s="23"/>
      <c r="M69" s="182"/>
      <c r="N69" s="19"/>
      <c r="O69" s="9"/>
      <c r="P69" s="23"/>
      <c r="Q69" s="3"/>
      <c r="R69" s="19"/>
      <c r="S69" s="3"/>
      <c r="T69" s="23"/>
      <c r="U69" s="182"/>
      <c r="V69" s="19"/>
      <c r="W69" s="9"/>
      <c r="X69" s="23"/>
      <c r="Y69" s="3"/>
      <c r="Z69" s="19"/>
      <c r="AA69" s="3" t="s">
        <v>129</v>
      </c>
      <c r="AB69" s="23" t="s">
        <v>141</v>
      </c>
      <c r="AC69" s="184"/>
      <c r="AD69" s="19"/>
      <c r="AE69" s="9"/>
      <c r="AF69" s="23"/>
      <c r="AG69" s="3">
        <v>1</v>
      </c>
      <c r="AH69" s="19" t="s">
        <v>141</v>
      </c>
      <c r="AI69" s="3"/>
      <c r="AJ69" s="23"/>
      <c r="AK69" s="184"/>
      <c r="AL69" s="19"/>
      <c r="AM69" s="9">
        <v>1</v>
      </c>
      <c r="AN69" s="19" t="s">
        <v>141</v>
      </c>
      <c r="AO69" s="9"/>
      <c r="AP69" s="19"/>
      <c r="AQ69" s="3"/>
      <c r="AR69" s="23"/>
      <c r="AS69" s="183">
        <v>1</v>
      </c>
      <c r="AT69" s="187" t="s">
        <v>141</v>
      </c>
      <c r="AU69" s="9"/>
      <c r="AV69" s="23"/>
      <c r="AW69" s="3"/>
      <c r="AX69" s="19"/>
      <c r="AY69" s="3" t="s">
        <v>129</v>
      </c>
      <c r="AZ69" s="30" t="s">
        <v>141</v>
      </c>
    </row>
    <row r="70" spans="1:52" ht="17.25" customHeight="1">
      <c r="A70">
        <v>66</v>
      </c>
      <c r="B70" s="13">
        <v>62</v>
      </c>
      <c r="C70" s="39" t="s">
        <v>1425</v>
      </c>
      <c r="D70" s="42" t="s">
        <v>272</v>
      </c>
      <c r="E70" s="181"/>
      <c r="F70" s="3"/>
      <c r="G70" s="9"/>
      <c r="H70" s="23"/>
      <c r="I70" s="3"/>
      <c r="J70" s="19"/>
      <c r="K70" s="3"/>
      <c r="L70" s="23"/>
      <c r="M70" s="182"/>
      <c r="N70" s="19"/>
      <c r="O70" s="9"/>
      <c r="P70" s="23"/>
      <c r="Q70" s="3"/>
      <c r="R70" s="19"/>
      <c r="S70" s="3"/>
      <c r="T70" s="23"/>
      <c r="U70" s="182"/>
      <c r="V70" s="19"/>
      <c r="W70" s="9"/>
      <c r="X70" s="23"/>
      <c r="Y70" s="3"/>
      <c r="Z70" s="19"/>
      <c r="AA70" s="3" t="s">
        <v>129</v>
      </c>
      <c r="AB70" s="23" t="s">
        <v>142</v>
      </c>
      <c r="AC70" s="184"/>
      <c r="AD70" s="19"/>
      <c r="AE70" s="9"/>
      <c r="AF70" s="23"/>
      <c r="AG70" s="3">
        <v>1</v>
      </c>
      <c r="AH70" s="19" t="s">
        <v>142</v>
      </c>
      <c r="AI70" s="3"/>
      <c r="AJ70" s="23"/>
      <c r="AK70" s="184"/>
      <c r="AL70" s="19"/>
      <c r="AM70" s="9">
        <v>1</v>
      </c>
      <c r="AN70" s="19" t="s">
        <v>142</v>
      </c>
      <c r="AO70" s="9"/>
      <c r="AP70" s="19"/>
      <c r="AQ70" s="3"/>
      <c r="AR70" s="23"/>
      <c r="AS70" s="183">
        <v>1</v>
      </c>
      <c r="AT70" s="187" t="s">
        <v>142</v>
      </c>
      <c r="AU70" s="9"/>
      <c r="AV70" s="23"/>
      <c r="AW70" s="3"/>
      <c r="AX70" s="19"/>
      <c r="AY70" s="3" t="s">
        <v>129</v>
      </c>
      <c r="AZ70" s="30" t="s">
        <v>142</v>
      </c>
    </row>
    <row r="71" spans="1:52" ht="17.25" customHeight="1">
      <c r="A71">
        <v>67</v>
      </c>
      <c r="B71" s="13">
        <v>63</v>
      </c>
      <c r="C71" s="39" t="s">
        <v>1425</v>
      </c>
      <c r="D71" s="16" t="s">
        <v>33</v>
      </c>
      <c r="E71" s="181"/>
      <c r="F71" s="3"/>
      <c r="G71" s="9"/>
      <c r="H71" s="23"/>
      <c r="I71" s="3"/>
      <c r="J71" s="19"/>
      <c r="K71" s="3"/>
      <c r="L71" s="23"/>
      <c r="M71" s="182"/>
      <c r="N71" s="19"/>
      <c r="O71" s="9"/>
      <c r="P71" s="23"/>
      <c r="Q71" s="3"/>
      <c r="R71" s="19"/>
      <c r="S71" s="3"/>
      <c r="T71" s="23"/>
      <c r="U71" s="182"/>
      <c r="V71" s="19"/>
      <c r="W71" s="9"/>
      <c r="X71" s="23"/>
      <c r="Y71" s="3"/>
      <c r="Z71" s="19"/>
      <c r="AA71" s="3" t="s">
        <v>129</v>
      </c>
      <c r="AB71" s="23" t="s">
        <v>143</v>
      </c>
      <c r="AC71" s="184"/>
      <c r="AD71" s="19"/>
      <c r="AE71" s="9"/>
      <c r="AF71" s="23"/>
      <c r="AG71" s="3">
        <v>1</v>
      </c>
      <c r="AH71" s="19" t="s">
        <v>143</v>
      </c>
      <c r="AI71" s="3"/>
      <c r="AJ71" s="23"/>
      <c r="AK71" s="184"/>
      <c r="AL71" s="19"/>
      <c r="AM71" s="9">
        <v>1</v>
      </c>
      <c r="AN71" s="19" t="s">
        <v>143</v>
      </c>
      <c r="AO71" s="9"/>
      <c r="AP71" s="19"/>
      <c r="AQ71" s="3"/>
      <c r="AR71" s="23"/>
      <c r="AS71" s="183">
        <v>1</v>
      </c>
      <c r="AT71" s="187" t="s">
        <v>143</v>
      </c>
      <c r="AU71" s="9"/>
      <c r="AV71" s="23"/>
      <c r="AW71" s="3"/>
      <c r="AX71" s="19"/>
      <c r="AY71" s="3" t="s">
        <v>129</v>
      </c>
      <c r="AZ71" s="30" t="s">
        <v>143</v>
      </c>
    </row>
    <row r="72" spans="1:52" ht="17.25" customHeight="1">
      <c r="A72">
        <v>68</v>
      </c>
      <c r="B72" s="13">
        <v>64</v>
      </c>
      <c r="C72" s="39" t="s">
        <v>1425</v>
      </c>
      <c r="D72" s="42" t="s">
        <v>273</v>
      </c>
      <c r="E72" s="181"/>
      <c r="F72" s="3"/>
      <c r="G72" s="9"/>
      <c r="H72" s="23"/>
      <c r="I72" s="3"/>
      <c r="J72" s="19"/>
      <c r="K72" s="3"/>
      <c r="L72" s="23"/>
      <c r="M72" s="182"/>
      <c r="N72" s="19"/>
      <c r="O72" s="9"/>
      <c r="P72" s="23"/>
      <c r="Q72" s="3"/>
      <c r="R72" s="19"/>
      <c r="S72" s="3"/>
      <c r="T72" s="23"/>
      <c r="U72" s="182"/>
      <c r="V72" s="19"/>
      <c r="W72" s="9"/>
      <c r="X72" s="23"/>
      <c r="Y72" s="3"/>
      <c r="Z72" s="19"/>
      <c r="AA72" s="3" t="s">
        <v>129</v>
      </c>
      <c r="AB72" s="23" t="s">
        <v>144</v>
      </c>
      <c r="AC72" s="184"/>
      <c r="AD72" s="19"/>
      <c r="AE72" s="9"/>
      <c r="AF72" s="23"/>
      <c r="AG72" s="3">
        <v>1</v>
      </c>
      <c r="AH72" s="19" t="s">
        <v>144</v>
      </c>
      <c r="AI72" s="3"/>
      <c r="AJ72" s="23"/>
      <c r="AK72" s="184"/>
      <c r="AL72" s="19"/>
      <c r="AM72" s="9">
        <v>1</v>
      </c>
      <c r="AN72" s="19" t="s">
        <v>144</v>
      </c>
      <c r="AO72" s="9"/>
      <c r="AP72" s="19"/>
      <c r="AQ72" s="3"/>
      <c r="AR72" s="23"/>
      <c r="AS72" s="183">
        <v>1</v>
      </c>
      <c r="AT72" s="187" t="s">
        <v>144</v>
      </c>
      <c r="AU72" s="9"/>
      <c r="AV72" s="23"/>
      <c r="AW72" s="3"/>
      <c r="AX72" s="19"/>
      <c r="AY72" s="3" t="s">
        <v>129</v>
      </c>
      <c r="AZ72" s="30" t="s">
        <v>144</v>
      </c>
    </row>
    <row r="73" spans="1:52" ht="17.25" customHeight="1">
      <c r="A73">
        <v>69</v>
      </c>
      <c r="B73" s="13">
        <v>65</v>
      </c>
      <c r="C73" s="39" t="s">
        <v>1425</v>
      </c>
      <c r="D73" s="42" t="s">
        <v>274</v>
      </c>
      <c r="E73" s="181"/>
      <c r="F73" s="3"/>
      <c r="G73" s="9"/>
      <c r="H73" s="23"/>
      <c r="I73" s="3"/>
      <c r="J73" s="19"/>
      <c r="K73" s="3"/>
      <c r="L73" s="23"/>
      <c r="M73" s="182"/>
      <c r="N73" s="19"/>
      <c r="O73" s="9"/>
      <c r="P73" s="23"/>
      <c r="Q73" s="3"/>
      <c r="R73" s="19"/>
      <c r="S73" s="3"/>
      <c r="T73" s="23"/>
      <c r="U73" s="182"/>
      <c r="V73" s="19"/>
      <c r="W73" s="9"/>
      <c r="X73" s="23"/>
      <c r="Y73" s="3"/>
      <c r="Z73" s="19"/>
      <c r="AA73" s="3" t="s">
        <v>129</v>
      </c>
      <c r="AB73" s="23" t="s">
        <v>145</v>
      </c>
      <c r="AC73" s="184"/>
      <c r="AD73" s="19"/>
      <c r="AE73" s="9"/>
      <c r="AF73" s="23"/>
      <c r="AG73" s="3">
        <v>1</v>
      </c>
      <c r="AH73" s="19" t="s">
        <v>145</v>
      </c>
      <c r="AI73" s="3"/>
      <c r="AJ73" s="23"/>
      <c r="AK73" s="184"/>
      <c r="AL73" s="19"/>
      <c r="AM73" s="9">
        <v>1</v>
      </c>
      <c r="AN73" s="19" t="s">
        <v>145</v>
      </c>
      <c r="AO73" s="9"/>
      <c r="AP73" s="19"/>
      <c r="AQ73" s="3"/>
      <c r="AR73" s="23"/>
      <c r="AS73" s="183">
        <v>1</v>
      </c>
      <c r="AT73" s="187" t="s">
        <v>145</v>
      </c>
      <c r="AU73" s="9"/>
      <c r="AV73" s="23"/>
      <c r="AW73" s="3"/>
      <c r="AX73" s="19"/>
      <c r="AY73" s="3" t="s">
        <v>129</v>
      </c>
      <c r="AZ73" s="30" t="s">
        <v>145</v>
      </c>
    </row>
    <row r="74" spans="1:52" ht="17.25" customHeight="1">
      <c r="A74">
        <v>70</v>
      </c>
      <c r="B74" s="13">
        <v>66</v>
      </c>
      <c r="C74" s="39" t="s">
        <v>1425</v>
      </c>
      <c r="D74" s="42" t="s">
        <v>275</v>
      </c>
      <c r="E74" s="181"/>
      <c r="F74" s="3"/>
      <c r="G74" s="9"/>
      <c r="H74" s="23"/>
      <c r="I74" s="3"/>
      <c r="J74" s="19"/>
      <c r="K74" s="3"/>
      <c r="L74" s="23"/>
      <c r="M74" s="182"/>
      <c r="N74" s="19"/>
      <c r="O74" s="9"/>
      <c r="P74" s="23"/>
      <c r="Q74" s="3"/>
      <c r="R74" s="19"/>
      <c r="S74" s="3"/>
      <c r="T74" s="23"/>
      <c r="U74" s="182"/>
      <c r="V74" s="19"/>
      <c r="W74" s="9"/>
      <c r="X74" s="23"/>
      <c r="Y74" s="3"/>
      <c r="Z74" s="19"/>
      <c r="AA74" s="3" t="s">
        <v>129</v>
      </c>
      <c r="AB74" s="23" t="s">
        <v>146</v>
      </c>
      <c r="AC74" s="184"/>
      <c r="AD74" s="19"/>
      <c r="AE74" s="9"/>
      <c r="AF74" s="23"/>
      <c r="AG74" s="3">
        <v>1</v>
      </c>
      <c r="AH74" s="19" t="s">
        <v>146</v>
      </c>
      <c r="AI74" s="3"/>
      <c r="AJ74" s="23"/>
      <c r="AK74" s="184"/>
      <c r="AL74" s="19"/>
      <c r="AM74" s="9">
        <v>1</v>
      </c>
      <c r="AN74" s="19" t="s">
        <v>146</v>
      </c>
      <c r="AO74" s="9"/>
      <c r="AP74" s="19"/>
      <c r="AQ74" s="3"/>
      <c r="AR74" s="23"/>
      <c r="AS74" s="183">
        <v>1</v>
      </c>
      <c r="AT74" s="187" t="s">
        <v>146</v>
      </c>
      <c r="AU74" s="9"/>
      <c r="AV74" s="23"/>
      <c r="AW74" s="3"/>
      <c r="AX74" s="19"/>
      <c r="AY74" s="3" t="s">
        <v>129</v>
      </c>
      <c r="AZ74" s="30" t="s">
        <v>146</v>
      </c>
    </row>
    <row r="75" spans="1:52" ht="17.25" customHeight="1">
      <c r="A75">
        <v>71</v>
      </c>
      <c r="B75" s="13">
        <v>67</v>
      </c>
      <c r="C75" s="39" t="s">
        <v>1425</v>
      </c>
      <c r="D75" s="42" t="s">
        <v>276</v>
      </c>
      <c r="E75" s="181"/>
      <c r="F75" s="3"/>
      <c r="G75" s="9"/>
      <c r="H75" s="23"/>
      <c r="I75" s="3"/>
      <c r="J75" s="19"/>
      <c r="K75" s="3"/>
      <c r="L75" s="23"/>
      <c r="M75" s="182"/>
      <c r="N75" s="19"/>
      <c r="O75" s="9"/>
      <c r="P75" s="23"/>
      <c r="Q75" s="3"/>
      <c r="R75" s="19"/>
      <c r="S75" s="3"/>
      <c r="T75" s="23"/>
      <c r="U75" s="182"/>
      <c r="V75" s="19"/>
      <c r="W75" s="9"/>
      <c r="X75" s="23"/>
      <c r="Y75" s="3"/>
      <c r="Z75" s="19"/>
      <c r="AA75" s="3" t="s">
        <v>129</v>
      </c>
      <c r="AB75" s="23" t="s">
        <v>147</v>
      </c>
      <c r="AC75" s="184"/>
      <c r="AD75" s="19"/>
      <c r="AE75" s="9"/>
      <c r="AF75" s="23"/>
      <c r="AG75" s="3">
        <v>1</v>
      </c>
      <c r="AH75" s="19" t="s">
        <v>147</v>
      </c>
      <c r="AI75" s="3"/>
      <c r="AJ75" s="23"/>
      <c r="AK75" s="184"/>
      <c r="AL75" s="19"/>
      <c r="AM75" s="9">
        <v>1</v>
      </c>
      <c r="AN75" s="19" t="s">
        <v>147</v>
      </c>
      <c r="AO75" s="9"/>
      <c r="AP75" s="19"/>
      <c r="AQ75" s="3"/>
      <c r="AR75" s="23"/>
      <c r="AS75" s="183">
        <v>1</v>
      </c>
      <c r="AT75" s="187" t="s">
        <v>147</v>
      </c>
      <c r="AU75" s="9"/>
      <c r="AV75" s="23"/>
      <c r="AW75" s="3"/>
      <c r="AX75" s="19"/>
      <c r="AY75" s="3" t="s">
        <v>129</v>
      </c>
      <c r="AZ75" s="30" t="s">
        <v>147</v>
      </c>
    </row>
    <row r="76" spans="1:52" ht="17.25" customHeight="1">
      <c r="A76">
        <v>72</v>
      </c>
      <c r="B76" s="13">
        <v>68</v>
      </c>
      <c r="C76" s="39" t="s">
        <v>1425</v>
      </c>
      <c r="D76" s="42" t="s">
        <v>1427</v>
      </c>
      <c r="E76" s="181"/>
      <c r="F76" s="3"/>
      <c r="G76" s="9"/>
      <c r="H76" s="23"/>
      <c r="I76" s="3"/>
      <c r="J76" s="19"/>
      <c r="K76" s="3"/>
      <c r="L76" s="23"/>
      <c r="M76" s="182"/>
      <c r="N76" s="19"/>
      <c r="O76" s="9"/>
      <c r="P76" s="23"/>
      <c r="Q76" s="3"/>
      <c r="R76" s="19"/>
      <c r="S76" s="3"/>
      <c r="T76" s="23"/>
      <c r="U76" s="182"/>
      <c r="V76" s="19"/>
      <c r="W76" s="9"/>
      <c r="X76" s="23"/>
      <c r="Y76" s="3"/>
      <c r="Z76" s="19"/>
      <c r="AA76" s="3" t="s">
        <v>129</v>
      </c>
      <c r="AB76" s="23" t="s">
        <v>148</v>
      </c>
      <c r="AC76" s="184"/>
      <c r="AD76" s="19"/>
      <c r="AE76" s="9"/>
      <c r="AF76" s="23"/>
      <c r="AG76" s="3">
        <v>1</v>
      </c>
      <c r="AH76" s="19" t="s">
        <v>148</v>
      </c>
      <c r="AI76" s="3"/>
      <c r="AJ76" s="23"/>
      <c r="AK76" s="184"/>
      <c r="AL76" s="19"/>
      <c r="AM76" s="9">
        <v>1</v>
      </c>
      <c r="AN76" s="19" t="s">
        <v>148</v>
      </c>
      <c r="AO76" s="9"/>
      <c r="AP76" s="19"/>
      <c r="AQ76" s="3"/>
      <c r="AR76" s="23"/>
      <c r="AS76" s="183">
        <v>1</v>
      </c>
      <c r="AT76" s="187" t="s">
        <v>148</v>
      </c>
      <c r="AU76" s="9"/>
      <c r="AV76" s="23"/>
      <c r="AW76" s="3"/>
      <c r="AX76" s="19"/>
      <c r="AY76" s="3" t="s">
        <v>129</v>
      </c>
      <c r="AZ76" s="30" t="s">
        <v>148</v>
      </c>
    </row>
    <row r="77" spans="1:52" ht="17.25" customHeight="1">
      <c r="A77">
        <v>73</v>
      </c>
      <c r="B77" s="13"/>
      <c r="C77" s="4"/>
      <c r="D77" s="17" t="s">
        <v>34</v>
      </c>
      <c r="E77" s="177"/>
      <c r="F77" s="4"/>
      <c r="G77" s="10"/>
      <c r="H77" s="24"/>
      <c r="I77" s="4"/>
      <c r="J77" s="20"/>
      <c r="K77" s="4"/>
      <c r="L77" s="24"/>
      <c r="M77" s="178"/>
      <c r="N77" s="20"/>
      <c r="O77" s="10"/>
      <c r="P77" s="24"/>
      <c r="Q77" s="4"/>
      <c r="R77" s="20"/>
      <c r="S77" s="4"/>
      <c r="T77" s="24"/>
      <c r="U77" s="178"/>
      <c r="V77" s="20"/>
      <c r="W77" s="10"/>
      <c r="X77" s="24"/>
      <c r="Y77" s="4"/>
      <c r="Z77" s="20"/>
      <c r="AA77" s="4"/>
      <c r="AB77" s="24"/>
      <c r="AC77" s="180"/>
      <c r="AD77" s="20"/>
      <c r="AE77" s="10"/>
      <c r="AF77" s="24"/>
      <c r="AG77" s="4"/>
      <c r="AH77" s="20"/>
      <c r="AI77" s="4"/>
      <c r="AJ77" s="24"/>
      <c r="AK77" s="180"/>
      <c r="AL77" s="20"/>
      <c r="AM77" s="10"/>
      <c r="AN77" s="20"/>
      <c r="AO77" s="10"/>
      <c r="AP77" s="20"/>
      <c r="AQ77" s="4"/>
      <c r="AR77" s="24"/>
      <c r="AS77" s="180"/>
      <c r="AT77" s="20"/>
      <c r="AU77" s="10"/>
      <c r="AV77" s="24"/>
      <c r="AW77" s="4"/>
      <c r="AX77" s="20"/>
      <c r="AY77" s="4"/>
      <c r="AZ77" s="29"/>
    </row>
    <row r="78" spans="1:52" ht="17.25" customHeight="1">
      <c r="A78">
        <v>74</v>
      </c>
      <c r="B78" s="13">
        <v>69</v>
      </c>
      <c r="C78" s="3" t="s">
        <v>119</v>
      </c>
      <c r="D78" s="16" t="s">
        <v>78</v>
      </c>
      <c r="E78" s="181"/>
      <c r="F78" s="3"/>
      <c r="G78" s="9"/>
      <c r="H78" s="23"/>
      <c r="I78" s="3"/>
      <c r="J78" s="19"/>
      <c r="K78" s="3"/>
      <c r="L78" s="23"/>
      <c r="M78" s="182"/>
      <c r="N78" s="19"/>
      <c r="O78" s="9"/>
      <c r="P78" s="23"/>
      <c r="Q78" s="3"/>
      <c r="R78" s="19"/>
      <c r="S78" s="3"/>
      <c r="T78" s="23"/>
      <c r="U78" s="182"/>
      <c r="V78" s="19"/>
      <c r="W78" s="9"/>
      <c r="X78" s="23"/>
      <c r="Y78" s="3"/>
      <c r="Z78" s="19"/>
      <c r="AA78" s="3"/>
      <c r="AB78" s="23"/>
      <c r="AC78" s="184"/>
      <c r="AD78" s="19"/>
      <c r="AE78" s="9"/>
      <c r="AF78" s="23"/>
      <c r="AG78" s="3"/>
      <c r="AH78" s="19"/>
      <c r="AI78" s="3"/>
      <c r="AJ78" s="23"/>
      <c r="AK78" s="183">
        <v>1</v>
      </c>
      <c r="AL78" s="19" t="s">
        <v>1964</v>
      </c>
      <c r="AM78" s="9">
        <v>1</v>
      </c>
      <c r="AN78" s="19" t="s">
        <v>1428</v>
      </c>
      <c r="AO78" s="9">
        <v>1</v>
      </c>
      <c r="AP78" s="19" t="s">
        <v>1429</v>
      </c>
      <c r="AQ78" s="3" t="s">
        <v>129</v>
      </c>
      <c r="AR78" s="23" t="s">
        <v>221</v>
      </c>
      <c r="AS78" s="183">
        <v>1</v>
      </c>
      <c r="AT78" s="19" t="s">
        <v>1428</v>
      </c>
      <c r="AU78" s="9">
        <v>1</v>
      </c>
      <c r="AV78" s="19" t="s">
        <v>208</v>
      </c>
      <c r="AW78" s="3">
        <v>1</v>
      </c>
      <c r="AX78" s="19" t="s">
        <v>1429</v>
      </c>
      <c r="AY78" s="3" t="s">
        <v>129</v>
      </c>
      <c r="AZ78" s="30" t="s">
        <v>229</v>
      </c>
    </row>
    <row r="79" spans="1:52" ht="17.25" customHeight="1">
      <c r="A79">
        <v>75</v>
      </c>
      <c r="B79" s="13">
        <v>70</v>
      </c>
      <c r="C79" s="3" t="s">
        <v>119</v>
      </c>
      <c r="D79" s="16" t="s">
        <v>79</v>
      </c>
      <c r="E79" s="181"/>
      <c r="F79" s="3"/>
      <c r="G79" s="9"/>
      <c r="H79" s="23"/>
      <c r="I79" s="3"/>
      <c r="J79" s="19"/>
      <c r="K79" s="3"/>
      <c r="L79" s="23"/>
      <c r="M79" s="182"/>
      <c r="N79" s="19"/>
      <c r="O79" s="9"/>
      <c r="P79" s="23"/>
      <c r="Q79" s="3"/>
      <c r="R79" s="19"/>
      <c r="S79" s="3"/>
      <c r="T79" s="23"/>
      <c r="U79" s="182"/>
      <c r="V79" s="19"/>
      <c r="W79" s="9"/>
      <c r="X79" s="23"/>
      <c r="Y79" s="3"/>
      <c r="Z79" s="19"/>
      <c r="AA79" s="3"/>
      <c r="AB79" s="23"/>
      <c r="AC79" s="184"/>
      <c r="AD79" s="19"/>
      <c r="AE79" s="9"/>
      <c r="AF79" s="23"/>
      <c r="AG79" s="3"/>
      <c r="AH79" s="19"/>
      <c r="AI79" s="3"/>
      <c r="AJ79" s="23"/>
      <c r="AK79" s="188">
        <v>1</v>
      </c>
      <c r="AL79" s="19" t="s">
        <v>1965</v>
      </c>
      <c r="AM79" s="9">
        <v>1</v>
      </c>
      <c r="AN79" s="19" t="s">
        <v>1430</v>
      </c>
      <c r="AO79" s="9">
        <v>1</v>
      </c>
      <c r="AP79" s="19" t="s">
        <v>1431</v>
      </c>
      <c r="AQ79" s="3" t="s">
        <v>129</v>
      </c>
      <c r="AR79" s="23" t="s">
        <v>222</v>
      </c>
      <c r="AS79" s="183">
        <v>1</v>
      </c>
      <c r="AT79" s="19" t="s">
        <v>1430</v>
      </c>
      <c r="AU79" s="9">
        <v>1</v>
      </c>
      <c r="AV79" s="19" t="s">
        <v>209</v>
      </c>
      <c r="AW79" s="3">
        <v>1</v>
      </c>
      <c r="AX79" s="19" t="s">
        <v>1431</v>
      </c>
      <c r="AY79" s="3" t="s">
        <v>129</v>
      </c>
      <c r="AZ79" s="30" t="s">
        <v>230</v>
      </c>
    </row>
    <row r="80" spans="1:52" ht="17.25" customHeight="1">
      <c r="A80">
        <v>76</v>
      </c>
      <c r="B80" s="13">
        <v>71</v>
      </c>
      <c r="C80" s="3" t="s">
        <v>119</v>
      </c>
      <c r="D80" s="16" t="s">
        <v>35</v>
      </c>
      <c r="E80" s="181"/>
      <c r="F80" s="3"/>
      <c r="G80" s="9"/>
      <c r="H80" s="23"/>
      <c r="I80" s="3"/>
      <c r="J80" s="19"/>
      <c r="K80" s="3"/>
      <c r="L80" s="23"/>
      <c r="M80" s="182"/>
      <c r="N80" s="19"/>
      <c r="O80" s="9"/>
      <c r="P80" s="23"/>
      <c r="Q80" s="3"/>
      <c r="R80" s="19"/>
      <c r="S80" s="3"/>
      <c r="T80" s="23"/>
      <c r="U80" s="182"/>
      <c r="V80" s="19"/>
      <c r="W80" s="9"/>
      <c r="X80" s="23"/>
      <c r="Y80" s="3"/>
      <c r="Z80" s="19"/>
      <c r="AA80" s="3"/>
      <c r="AB80" s="23"/>
      <c r="AC80" s="184"/>
      <c r="AD80" s="19"/>
      <c r="AE80" s="9"/>
      <c r="AF80" s="23"/>
      <c r="AG80" s="3"/>
      <c r="AH80" s="19"/>
      <c r="AI80" s="3"/>
      <c r="AJ80" s="23"/>
      <c r="AK80" s="183">
        <v>1</v>
      </c>
      <c r="AL80" s="19" t="s">
        <v>1966</v>
      </c>
      <c r="AM80" s="9">
        <v>1</v>
      </c>
      <c r="AN80" s="19" t="s">
        <v>1432</v>
      </c>
      <c r="AO80" s="9">
        <v>1</v>
      </c>
      <c r="AP80" s="19" t="s">
        <v>1433</v>
      </c>
      <c r="AQ80" s="3" t="s">
        <v>129</v>
      </c>
      <c r="AR80" s="23" t="s">
        <v>223</v>
      </c>
      <c r="AS80" s="183">
        <v>1</v>
      </c>
      <c r="AT80" s="19" t="s">
        <v>1432</v>
      </c>
      <c r="AU80" s="9">
        <v>1</v>
      </c>
      <c r="AV80" s="19" t="s">
        <v>212</v>
      </c>
      <c r="AW80" s="3">
        <v>1</v>
      </c>
      <c r="AX80" s="19" t="s">
        <v>1433</v>
      </c>
      <c r="AY80" s="3" t="s">
        <v>129</v>
      </c>
      <c r="AZ80" s="30" t="s">
        <v>231</v>
      </c>
    </row>
    <row r="81" spans="1:52" ht="17.25" customHeight="1">
      <c r="A81">
        <v>77</v>
      </c>
      <c r="B81" s="13">
        <v>72</v>
      </c>
      <c r="C81" s="3" t="s">
        <v>119</v>
      </c>
      <c r="D81" s="16" t="s">
        <v>36</v>
      </c>
      <c r="E81" s="181"/>
      <c r="F81" s="3"/>
      <c r="G81" s="9"/>
      <c r="H81" s="23"/>
      <c r="I81" s="3"/>
      <c r="J81" s="19"/>
      <c r="K81" s="3"/>
      <c r="L81" s="23"/>
      <c r="M81" s="182"/>
      <c r="N81" s="19"/>
      <c r="O81" s="9"/>
      <c r="P81" s="23"/>
      <c r="Q81" s="3"/>
      <c r="R81" s="19"/>
      <c r="S81" s="3"/>
      <c r="T81" s="23"/>
      <c r="U81" s="182"/>
      <c r="V81" s="19"/>
      <c r="W81" s="9"/>
      <c r="X81" s="23"/>
      <c r="Y81" s="3"/>
      <c r="Z81" s="19"/>
      <c r="AA81" s="3"/>
      <c r="AB81" s="23"/>
      <c r="AC81" s="184"/>
      <c r="AD81" s="19"/>
      <c r="AE81" s="9"/>
      <c r="AF81" s="23"/>
      <c r="AG81" s="3"/>
      <c r="AH81" s="19"/>
      <c r="AI81" s="3"/>
      <c r="AJ81" s="23"/>
      <c r="AK81" s="188">
        <v>1</v>
      </c>
      <c r="AL81" s="19" t="s">
        <v>1967</v>
      </c>
      <c r="AM81" s="9">
        <v>1</v>
      </c>
      <c r="AN81" s="19" t="s">
        <v>1434</v>
      </c>
      <c r="AO81" s="9">
        <v>1</v>
      </c>
      <c r="AP81" s="19" t="s">
        <v>1435</v>
      </c>
      <c r="AQ81" s="3" t="s">
        <v>129</v>
      </c>
      <c r="AR81" s="23" t="s">
        <v>224</v>
      </c>
      <c r="AS81" s="183">
        <v>1</v>
      </c>
      <c r="AT81" s="19" t="s">
        <v>1434</v>
      </c>
      <c r="AU81" s="9">
        <v>1</v>
      </c>
      <c r="AV81" s="19" t="s">
        <v>213</v>
      </c>
      <c r="AW81" s="3">
        <v>1</v>
      </c>
      <c r="AX81" s="19" t="s">
        <v>1435</v>
      </c>
      <c r="AY81" s="3" t="s">
        <v>129</v>
      </c>
      <c r="AZ81" s="30" t="s">
        <v>232</v>
      </c>
    </row>
    <row r="82" spans="1:52" ht="17.25" customHeight="1">
      <c r="A82">
        <v>78</v>
      </c>
      <c r="B82" s="13"/>
      <c r="C82" s="4"/>
      <c r="D82" s="17" t="s">
        <v>37</v>
      </c>
      <c r="E82" s="177"/>
      <c r="F82" s="4"/>
      <c r="G82" s="10"/>
      <c r="H82" s="24"/>
      <c r="I82" s="4"/>
      <c r="J82" s="20"/>
      <c r="K82" s="4"/>
      <c r="L82" s="24"/>
      <c r="M82" s="178"/>
      <c r="N82" s="20"/>
      <c r="O82" s="10"/>
      <c r="P82" s="24"/>
      <c r="Q82" s="4"/>
      <c r="R82" s="20"/>
      <c r="S82" s="4"/>
      <c r="T82" s="24"/>
      <c r="U82" s="178"/>
      <c r="V82" s="20"/>
      <c r="W82" s="10"/>
      <c r="X82" s="24"/>
      <c r="Y82" s="4"/>
      <c r="Z82" s="20"/>
      <c r="AA82" s="4"/>
      <c r="AB82" s="24"/>
      <c r="AC82" s="180"/>
      <c r="AD82" s="20"/>
      <c r="AE82" s="10"/>
      <c r="AF82" s="24"/>
      <c r="AG82" s="4"/>
      <c r="AH82" s="20"/>
      <c r="AI82" s="4"/>
      <c r="AJ82" s="24"/>
      <c r="AK82" s="180"/>
      <c r="AL82" s="20"/>
      <c r="AM82" s="10"/>
      <c r="AN82" s="20"/>
      <c r="AO82" s="10"/>
      <c r="AP82" s="20"/>
      <c r="AQ82" s="4"/>
      <c r="AR82" s="24"/>
      <c r="AS82" s="180"/>
      <c r="AT82" s="20"/>
      <c r="AU82" s="10"/>
      <c r="AV82" s="24"/>
      <c r="AW82" s="4"/>
      <c r="AX82" s="20"/>
      <c r="AY82" s="4"/>
      <c r="AZ82" s="29"/>
    </row>
    <row r="83" spans="1:52" ht="17.25" customHeight="1">
      <c r="A83">
        <v>79</v>
      </c>
      <c r="B83" s="13">
        <v>73</v>
      </c>
      <c r="C83" s="3" t="s">
        <v>119</v>
      </c>
      <c r="D83" s="16" t="s">
        <v>38</v>
      </c>
      <c r="E83" s="181"/>
      <c r="F83" s="3"/>
      <c r="G83" s="9"/>
      <c r="H83" s="23"/>
      <c r="I83" s="3"/>
      <c r="J83" s="19"/>
      <c r="K83" s="3"/>
      <c r="L83" s="23"/>
      <c r="M83" s="182"/>
      <c r="N83" s="19"/>
      <c r="O83" s="9"/>
      <c r="P83" s="23"/>
      <c r="Q83" s="3"/>
      <c r="R83" s="19"/>
      <c r="S83" s="3"/>
      <c r="T83" s="23"/>
      <c r="U83" s="182"/>
      <c r="V83" s="19"/>
      <c r="W83" s="9"/>
      <c r="X83" s="23"/>
      <c r="Y83" s="3"/>
      <c r="Z83" s="19"/>
      <c r="AA83" s="3"/>
      <c r="AB83" s="23"/>
      <c r="AC83" s="184"/>
      <c r="AD83" s="19"/>
      <c r="AE83" s="9"/>
      <c r="AF83" s="23"/>
      <c r="AG83" s="3"/>
      <c r="AH83" s="19"/>
      <c r="AI83" s="3"/>
      <c r="AJ83" s="23"/>
      <c r="AK83" s="183">
        <v>1</v>
      </c>
      <c r="AL83" s="19" t="s">
        <v>1437</v>
      </c>
      <c r="AM83" s="9">
        <v>1</v>
      </c>
      <c r="AN83" s="19" t="s">
        <v>1436</v>
      </c>
      <c r="AO83" s="9">
        <v>1</v>
      </c>
      <c r="AP83" s="19" t="s">
        <v>208</v>
      </c>
      <c r="AQ83" s="3" t="s">
        <v>129</v>
      </c>
      <c r="AR83" s="23" t="s">
        <v>206</v>
      </c>
      <c r="AS83" s="183">
        <v>1</v>
      </c>
      <c r="AT83" s="19" t="s">
        <v>1436</v>
      </c>
      <c r="AU83" s="9">
        <v>1</v>
      </c>
      <c r="AV83" s="23" t="s">
        <v>1437</v>
      </c>
      <c r="AW83" s="3">
        <v>1</v>
      </c>
      <c r="AX83" s="19" t="s">
        <v>208</v>
      </c>
      <c r="AY83" s="3" t="s">
        <v>129</v>
      </c>
      <c r="AZ83" s="30" t="s">
        <v>233</v>
      </c>
    </row>
    <row r="84" spans="1:52" ht="17.25" customHeight="1">
      <c r="A84">
        <v>80</v>
      </c>
      <c r="B84" s="13">
        <v>74</v>
      </c>
      <c r="C84" s="3" t="s">
        <v>119</v>
      </c>
      <c r="D84" s="16" t="s">
        <v>39</v>
      </c>
      <c r="E84" s="181"/>
      <c r="F84" s="3"/>
      <c r="G84" s="9"/>
      <c r="H84" s="23"/>
      <c r="I84" s="3"/>
      <c r="J84" s="19"/>
      <c r="K84" s="3"/>
      <c r="L84" s="23"/>
      <c r="M84" s="182"/>
      <c r="N84" s="19"/>
      <c r="O84" s="9"/>
      <c r="P84" s="23"/>
      <c r="Q84" s="3"/>
      <c r="R84" s="19"/>
      <c r="S84" s="3"/>
      <c r="T84" s="23"/>
      <c r="U84" s="182"/>
      <c r="V84" s="19"/>
      <c r="W84" s="9"/>
      <c r="X84" s="23"/>
      <c r="Y84" s="3"/>
      <c r="Z84" s="19"/>
      <c r="AA84" s="3"/>
      <c r="AB84" s="23"/>
      <c r="AC84" s="184"/>
      <c r="AD84" s="19"/>
      <c r="AE84" s="9"/>
      <c r="AF84" s="23"/>
      <c r="AG84" s="3"/>
      <c r="AH84" s="19"/>
      <c r="AI84" s="3"/>
      <c r="AJ84" s="23"/>
      <c r="AK84" s="188">
        <v>1</v>
      </c>
      <c r="AL84" s="19" t="s">
        <v>1968</v>
      </c>
      <c r="AM84" s="9">
        <v>1</v>
      </c>
      <c r="AN84" s="19" t="s">
        <v>1438</v>
      </c>
      <c r="AO84" s="9">
        <v>1</v>
      </c>
      <c r="AP84" s="19" t="s">
        <v>209</v>
      </c>
      <c r="AQ84" s="3" t="s">
        <v>129</v>
      </c>
      <c r="AR84" s="23" t="s">
        <v>207</v>
      </c>
      <c r="AS84" s="183">
        <v>1</v>
      </c>
      <c r="AT84" s="19" t="s">
        <v>1438</v>
      </c>
      <c r="AU84" s="9">
        <v>1</v>
      </c>
      <c r="AV84" s="23" t="s">
        <v>1439</v>
      </c>
      <c r="AW84" s="3">
        <v>1</v>
      </c>
      <c r="AX84" s="19" t="s">
        <v>209</v>
      </c>
      <c r="AY84" s="3" t="s">
        <v>129</v>
      </c>
      <c r="AZ84" s="30" t="s">
        <v>234</v>
      </c>
    </row>
    <row r="85" spans="1:52" ht="17.25" customHeight="1">
      <c r="A85">
        <v>81</v>
      </c>
      <c r="B85" s="13">
        <v>75</v>
      </c>
      <c r="C85" s="3" t="s">
        <v>119</v>
      </c>
      <c r="D85" s="16" t="s">
        <v>40</v>
      </c>
      <c r="E85" s="181"/>
      <c r="F85" s="3"/>
      <c r="G85" s="9"/>
      <c r="H85" s="23"/>
      <c r="I85" s="3"/>
      <c r="J85" s="19"/>
      <c r="K85" s="3"/>
      <c r="L85" s="23"/>
      <c r="M85" s="182"/>
      <c r="N85" s="19"/>
      <c r="O85" s="9"/>
      <c r="P85" s="23"/>
      <c r="Q85" s="3"/>
      <c r="R85" s="19"/>
      <c r="S85" s="3"/>
      <c r="T85" s="23"/>
      <c r="U85" s="182"/>
      <c r="V85" s="19"/>
      <c r="W85" s="9"/>
      <c r="X85" s="23"/>
      <c r="Y85" s="3"/>
      <c r="Z85" s="19"/>
      <c r="AA85" s="3"/>
      <c r="AB85" s="23"/>
      <c r="AC85" s="184"/>
      <c r="AD85" s="19"/>
      <c r="AE85" s="9"/>
      <c r="AF85" s="23"/>
      <c r="AG85" s="3"/>
      <c r="AH85" s="19"/>
      <c r="AI85" s="3"/>
      <c r="AJ85" s="23"/>
      <c r="AK85" s="183">
        <v>1</v>
      </c>
      <c r="AL85" s="19" t="s">
        <v>1969</v>
      </c>
      <c r="AM85" s="9">
        <v>1</v>
      </c>
      <c r="AN85" s="19" t="s">
        <v>1440</v>
      </c>
      <c r="AO85" s="9">
        <v>1</v>
      </c>
      <c r="AP85" s="19" t="s">
        <v>212</v>
      </c>
      <c r="AQ85" s="3" t="s">
        <v>129</v>
      </c>
      <c r="AR85" s="23" t="s">
        <v>210</v>
      </c>
      <c r="AS85" s="183">
        <v>1</v>
      </c>
      <c r="AT85" s="19" t="s">
        <v>1440</v>
      </c>
      <c r="AU85" s="9">
        <v>1</v>
      </c>
      <c r="AV85" s="23" t="s">
        <v>1441</v>
      </c>
      <c r="AW85" s="3">
        <v>1</v>
      </c>
      <c r="AX85" s="19" t="s">
        <v>212</v>
      </c>
      <c r="AY85" s="3" t="s">
        <v>129</v>
      </c>
      <c r="AZ85" s="30" t="s">
        <v>235</v>
      </c>
    </row>
    <row r="86" spans="1:52" ht="17.25" customHeight="1">
      <c r="A86">
        <v>82</v>
      </c>
      <c r="B86" s="13">
        <v>76</v>
      </c>
      <c r="C86" s="3" t="s">
        <v>119</v>
      </c>
      <c r="D86" s="16" t="s">
        <v>41</v>
      </c>
      <c r="E86" s="181"/>
      <c r="F86" s="3"/>
      <c r="G86" s="9"/>
      <c r="H86" s="23"/>
      <c r="I86" s="3"/>
      <c r="J86" s="19"/>
      <c r="K86" s="3"/>
      <c r="L86" s="23"/>
      <c r="M86" s="182"/>
      <c r="N86" s="19"/>
      <c r="O86" s="9"/>
      <c r="P86" s="23"/>
      <c r="Q86" s="3"/>
      <c r="R86" s="19"/>
      <c r="S86" s="3"/>
      <c r="T86" s="23"/>
      <c r="U86" s="182"/>
      <c r="V86" s="19"/>
      <c r="W86" s="9"/>
      <c r="X86" s="23"/>
      <c r="Y86" s="3"/>
      <c r="Z86" s="19"/>
      <c r="AA86" s="3"/>
      <c r="AB86" s="23"/>
      <c r="AC86" s="184"/>
      <c r="AD86" s="19"/>
      <c r="AE86" s="9"/>
      <c r="AF86" s="23"/>
      <c r="AG86" s="3"/>
      <c r="AH86" s="19"/>
      <c r="AI86" s="3"/>
      <c r="AJ86" s="23"/>
      <c r="AK86" s="188">
        <v>1</v>
      </c>
      <c r="AL86" s="19" t="s">
        <v>1970</v>
      </c>
      <c r="AM86" s="9">
        <v>1</v>
      </c>
      <c r="AN86" s="19" t="s">
        <v>1442</v>
      </c>
      <c r="AO86" s="9">
        <v>1</v>
      </c>
      <c r="AP86" s="19" t="s">
        <v>213</v>
      </c>
      <c r="AQ86" s="3" t="s">
        <v>129</v>
      </c>
      <c r="AR86" s="23" t="s">
        <v>211</v>
      </c>
      <c r="AS86" s="183">
        <v>1</v>
      </c>
      <c r="AT86" s="19" t="s">
        <v>1442</v>
      </c>
      <c r="AU86" s="9">
        <v>1</v>
      </c>
      <c r="AV86" s="23" t="s">
        <v>1443</v>
      </c>
      <c r="AW86" s="3">
        <v>1</v>
      </c>
      <c r="AX86" s="19" t="s">
        <v>213</v>
      </c>
      <c r="AY86" s="3" t="s">
        <v>129</v>
      </c>
      <c r="AZ86" s="30" t="s">
        <v>236</v>
      </c>
    </row>
    <row r="87" spans="1:52" ht="17.25" customHeight="1">
      <c r="A87">
        <v>83</v>
      </c>
      <c r="B87" s="13"/>
      <c r="C87" s="4"/>
      <c r="D87" s="17" t="s">
        <v>30</v>
      </c>
      <c r="E87" s="177"/>
      <c r="F87" s="4"/>
      <c r="G87" s="10"/>
      <c r="H87" s="24"/>
      <c r="I87" s="4"/>
      <c r="J87" s="20"/>
      <c r="K87" s="4"/>
      <c r="L87" s="24"/>
      <c r="M87" s="178"/>
      <c r="N87" s="20"/>
      <c r="O87" s="10"/>
      <c r="P87" s="24"/>
      <c r="Q87" s="4"/>
      <c r="R87" s="20"/>
      <c r="S87" s="4"/>
      <c r="T87" s="24"/>
      <c r="U87" s="178"/>
      <c r="V87" s="20"/>
      <c r="W87" s="10"/>
      <c r="X87" s="24"/>
      <c r="Y87" s="4"/>
      <c r="Z87" s="20"/>
      <c r="AA87" s="4"/>
      <c r="AB87" s="24"/>
      <c r="AC87" s="180"/>
      <c r="AD87" s="20"/>
      <c r="AE87" s="10"/>
      <c r="AF87" s="24"/>
      <c r="AG87" s="4"/>
      <c r="AH87" s="20"/>
      <c r="AI87" s="4"/>
      <c r="AJ87" s="24"/>
      <c r="AK87" s="180"/>
      <c r="AL87" s="20"/>
      <c r="AM87" s="10"/>
      <c r="AN87" s="20"/>
      <c r="AO87" s="10"/>
      <c r="AP87" s="20"/>
      <c r="AQ87" s="4"/>
      <c r="AR87" s="24"/>
      <c r="AS87" s="180"/>
      <c r="AT87" s="20"/>
      <c r="AU87" s="10"/>
      <c r="AV87" s="24"/>
      <c r="AW87" s="4"/>
      <c r="AX87" s="20"/>
      <c r="AY87" s="4"/>
      <c r="AZ87" s="29"/>
    </row>
    <row r="88" spans="1:52" ht="17.25" customHeight="1">
      <c r="A88">
        <v>84</v>
      </c>
      <c r="B88" s="13">
        <v>77</v>
      </c>
      <c r="C88" s="3" t="s">
        <v>120</v>
      </c>
      <c r="D88" s="16" t="s">
        <v>92</v>
      </c>
      <c r="E88" s="181">
        <v>1</v>
      </c>
      <c r="F88" s="186" t="s">
        <v>191</v>
      </c>
      <c r="G88" s="9">
        <v>1</v>
      </c>
      <c r="H88" s="23" t="s">
        <v>1444</v>
      </c>
      <c r="I88" s="3">
        <v>1</v>
      </c>
      <c r="J88" s="19" t="s">
        <v>1416</v>
      </c>
      <c r="K88" s="3" t="s">
        <v>129</v>
      </c>
      <c r="L88" s="23" t="s">
        <v>1406</v>
      </c>
      <c r="M88" s="8">
        <v>1</v>
      </c>
      <c r="N88" s="186" t="s">
        <v>185</v>
      </c>
      <c r="O88" s="9">
        <v>1</v>
      </c>
      <c r="P88" s="23" t="s">
        <v>1417</v>
      </c>
      <c r="Q88" s="3">
        <v>1</v>
      </c>
      <c r="R88" s="19" t="s">
        <v>1409</v>
      </c>
      <c r="S88" s="3" t="s">
        <v>129</v>
      </c>
      <c r="T88" s="23" t="s">
        <v>1407</v>
      </c>
      <c r="U88" s="182">
        <v>1</v>
      </c>
      <c r="V88" s="19" t="s">
        <v>177</v>
      </c>
      <c r="W88" s="9">
        <v>1</v>
      </c>
      <c r="X88" s="23" t="s">
        <v>173</v>
      </c>
      <c r="Y88" s="3">
        <v>1</v>
      </c>
      <c r="Z88" s="19" t="s">
        <v>1409</v>
      </c>
      <c r="AA88" s="3" t="s">
        <v>129</v>
      </c>
      <c r="AB88" s="23" t="s">
        <v>1414</v>
      </c>
      <c r="AC88" s="183">
        <v>1</v>
      </c>
      <c r="AD88" s="187" t="s">
        <v>173</v>
      </c>
      <c r="AE88" s="9">
        <v>1</v>
      </c>
      <c r="AF88" s="23" t="s">
        <v>173</v>
      </c>
      <c r="AG88" s="3">
        <v>1</v>
      </c>
      <c r="AH88" s="19" t="s">
        <v>1445</v>
      </c>
      <c r="AI88" s="3" t="s">
        <v>129</v>
      </c>
      <c r="AJ88" s="23" t="s">
        <v>1406</v>
      </c>
      <c r="AK88" s="183">
        <v>1</v>
      </c>
      <c r="AL88" s="19" t="s">
        <v>175</v>
      </c>
      <c r="AM88" s="9">
        <v>1</v>
      </c>
      <c r="AN88" s="19" t="s">
        <v>1446</v>
      </c>
      <c r="AO88" s="9">
        <v>1</v>
      </c>
      <c r="AP88" s="19" t="s">
        <v>1419</v>
      </c>
      <c r="AQ88" s="3" t="s">
        <v>129</v>
      </c>
      <c r="AR88" s="23" t="s">
        <v>1410</v>
      </c>
      <c r="AS88" s="183">
        <v>1</v>
      </c>
      <c r="AT88" s="187" t="s">
        <v>180</v>
      </c>
      <c r="AU88" s="9">
        <v>1</v>
      </c>
      <c r="AV88" s="23" t="s">
        <v>175</v>
      </c>
      <c r="AW88" s="3">
        <v>1</v>
      </c>
      <c r="AX88" s="19" t="s">
        <v>1419</v>
      </c>
      <c r="AY88" s="3" t="s">
        <v>129</v>
      </c>
      <c r="AZ88" s="30" t="s">
        <v>1447</v>
      </c>
    </row>
    <row r="89" spans="1:52" ht="17.25" customHeight="1">
      <c r="A89">
        <v>85</v>
      </c>
      <c r="B89" s="13">
        <v>78</v>
      </c>
      <c r="C89" s="3" t="s">
        <v>120</v>
      </c>
      <c r="D89" s="16" t="s">
        <v>18</v>
      </c>
      <c r="E89" s="181">
        <v>1</v>
      </c>
      <c r="F89" s="186" t="s">
        <v>192</v>
      </c>
      <c r="G89" s="9">
        <v>1</v>
      </c>
      <c r="H89" s="23" t="s">
        <v>1448</v>
      </c>
      <c r="I89" s="3">
        <v>1</v>
      </c>
      <c r="J89" s="19" t="s">
        <v>1445</v>
      </c>
      <c r="K89" s="3" t="s">
        <v>129</v>
      </c>
      <c r="L89" s="23" t="s">
        <v>1415</v>
      </c>
      <c r="M89" s="107">
        <v>1</v>
      </c>
      <c r="N89" s="186" t="s">
        <v>186</v>
      </c>
      <c r="O89" s="9">
        <v>1</v>
      </c>
      <c r="P89" s="23" t="s">
        <v>1447</v>
      </c>
      <c r="Q89" s="3">
        <v>1</v>
      </c>
      <c r="R89" s="19" t="s">
        <v>173</v>
      </c>
      <c r="S89" s="3" t="s">
        <v>129</v>
      </c>
      <c r="T89" s="23" t="s">
        <v>172</v>
      </c>
      <c r="U89" s="182">
        <v>1</v>
      </c>
      <c r="V89" s="19" t="s">
        <v>178</v>
      </c>
      <c r="W89" s="9">
        <v>1</v>
      </c>
      <c r="X89" s="23" t="s">
        <v>174</v>
      </c>
      <c r="Y89" s="3">
        <v>1</v>
      </c>
      <c r="Z89" s="19" t="s">
        <v>173</v>
      </c>
      <c r="AA89" s="3" t="s">
        <v>129</v>
      </c>
      <c r="AB89" s="23" t="s">
        <v>177</v>
      </c>
      <c r="AC89" s="183">
        <v>1</v>
      </c>
      <c r="AD89" s="187" t="s">
        <v>174</v>
      </c>
      <c r="AE89" s="9">
        <v>1</v>
      </c>
      <c r="AF89" s="23" t="s">
        <v>174</v>
      </c>
      <c r="AG89" s="3">
        <v>1</v>
      </c>
      <c r="AH89" s="19" t="s">
        <v>166</v>
      </c>
      <c r="AI89" s="3" t="s">
        <v>129</v>
      </c>
      <c r="AJ89" s="23" t="s">
        <v>1415</v>
      </c>
      <c r="AK89" s="188">
        <v>1</v>
      </c>
      <c r="AL89" s="19" t="s">
        <v>176</v>
      </c>
      <c r="AM89" s="9">
        <v>1</v>
      </c>
      <c r="AN89" s="19" t="s">
        <v>181</v>
      </c>
      <c r="AO89" s="9">
        <v>1</v>
      </c>
      <c r="AP89" s="19" t="s">
        <v>175</v>
      </c>
      <c r="AQ89" s="3" t="s">
        <v>129</v>
      </c>
      <c r="AR89" s="23" t="s">
        <v>174</v>
      </c>
      <c r="AS89" s="183">
        <v>1</v>
      </c>
      <c r="AT89" s="187" t="s">
        <v>181</v>
      </c>
      <c r="AU89" s="9">
        <v>1</v>
      </c>
      <c r="AV89" s="23" t="s">
        <v>176</v>
      </c>
      <c r="AW89" s="3">
        <v>1</v>
      </c>
      <c r="AX89" s="19" t="s">
        <v>175</v>
      </c>
      <c r="AY89" s="3" t="s">
        <v>129</v>
      </c>
      <c r="AZ89" s="30" t="s">
        <v>1449</v>
      </c>
    </row>
    <row r="90" spans="1:52" ht="17.25" customHeight="1">
      <c r="A90">
        <v>86</v>
      </c>
      <c r="B90" s="13">
        <v>79</v>
      </c>
      <c r="C90" s="3" t="s">
        <v>120</v>
      </c>
      <c r="D90" s="16" t="s">
        <v>19</v>
      </c>
      <c r="E90" s="181">
        <v>1</v>
      </c>
      <c r="F90" s="186" t="s">
        <v>193</v>
      </c>
      <c r="G90" s="9">
        <v>1</v>
      </c>
      <c r="H90" s="23" t="s">
        <v>1450</v>
      </c>
      <c r="I90" s="3">
        <v>1</v>
      </c>
      <c r="J90" s="19" t="s">
        <v>166</v>
      </c>
      <c r="K90" s="6"/>
      <c r="L90" s="25"/>
      <c r="M90" s="8">
        <v>1</v>
      </c>
      <c r="N90" s="186" t="s">
        <v>187</v>
      </c>
      <c r="O90" s="9">
        <v>1</v>
      </c>
      <c r="P90" s="23" t="s">
        <v>1449</v>
      </c>
      <c r="Q90" s="3">
        <v>1</v>
      </c>
      <c r="R90" s="19" t="s">
        <v>174</v>
      </c>
      <c r="S90" s="6"/>
      <c r="T90" s="25"/>
      <c r="U90" s="182">
        <v>1</v>
      </c>
      <c r="V90" s="19" t="s">
        <v>179</v>
      </c>
      <c r="W90" s="9">
        <v>1</v>
      </c>
      <c r="X90" s="23" t="s">
        <v>175</v>
      </c>
      <c r="Y90" s="3">
        <v>1</v>
      </c>
      <c r="Z90" s="19" t="s">
        <v>174</v>
      </c>
      <c r="AA90" s="6"/>
      <c r="AB90" s="25"/>
      <c r="AC90" s="183">
        <v>1</v>
      </c>
      <c r="AD90" s="187" t="s">
        <v>175</v>
      </c>
      <c r="AE90" s="9">
        <v>1</v>
      </c>
      <c r="AF90" s="23" t="s">
        <v>175</v>
      </c>
      <c r="AG90" s="3">
        <v>1</v>
      </c>
      <c r="AH90" s="19" t="s">
        <v>167</v>
      </c>
      <c r="AI90" s="6"/>
      <c r="AJ90" s="25"/>
      <c r="AK90" s="183">
        <v>1</v>
      </c>
      <c r="AL90" s="19" t="s">
        <v>177</v>
      </c>
      <c r="AM90" s="9">
        <v>1</v>
      </c>
      <c r="AN90" s="19" t="s">
        <v>182</v>
      </c>
      <c r="AO90" s="9">
        <v>1</v>
      </c>
      <c r="AP90" s="19" t="s">
        <v>176</v>
      </c>
      <c r="AQ90" s="6"/>
      <c r="AR90" s="25"/>
      <c r="AS90" s="183">
        <v>1</v>
      </c>
      <c r="AT90" s="187" t="s">
        <v>182</v>
      </c>
      <c r="AU90" s="9">
        <v>1</v>
      </c>
      <c r="AV90" s="23" t="s">
        <v>177</v>
      </c>
      <c r="AW90" s="3">
        <v>1</v>
      </c>
      <c r="AX90" s="19" t="s">
        <v>176</v>
      </c>
      <c r="AY90" s="6"/>
      <c r="AZ90" s="31"/>
    </row>
    <row r="91" spans="1:52" ht="17.25" customHeight="1">
      <c r="A91">
        <v>87</v>
      </c>
      <c r="B91" s="13">
        <v>80</v>
      </c>
      <c r="C91" s="3" t="s">
        <v>120</v>
      </c>
      <c r="D91" s="16" t="s">
        <v>93</v>
      </c>
      <c r="E91" s="181">
        <v>1</v>
      </c>
      <c r="F91" s="186" t="s">
        <v>194</v>
      </c>
      <c r="G91" s="9">
        <v>1</v>
      </c>
      <c r="H91" s="23" t="s">
        <v>193</v>
      </c>
      <c r="I91" s="3">
        <v>1</v>
      </c>
      <c r="J91" s="19" t="s">
        <v>167</v>
      </c>
      <c r="K91" s="3" t="s">
        <v>129</v>
      </c>
      <c r="L91" s="23" t="s">
        <v>1421</v>
      </c>
      <c r="M91" s="8">
        <v>1</v>
      </c>
      <c r="N91" s="186" t="s">
        <v>188</v>
      </c>
      <c r="O91" s="9">
        <v>1</v>
      </c>
      <c r="P91" s="23" t="s">
        <v>180</v>
      </c>
      <c r="Q91" s="3">
        <v>1</v>
      </c>
      <c r="R91" s="19" t="s">
        <v>175</v>
      </c>
      <c r="S91" s="3" t="s">
        <v>129</v>
      </c>
      <c r="T91" s="23" t="s">
        <v>174</v>
      </c>
      <c r="U91" s="182">
        <v>1</v>
      </c>
      <c r="V91" s="19" t="s">
        <v>180</v>
      </c>
      <c r="W91" s="9">
        <v>1</v>
      </c>
      <c r="X91" s="23" t="s">
        <v>176</v>
      </c>
      <c r="Y91" s="3">
        <v>1</v>
      </c>
      <c r="Z91" s="19" t="s">
        <v>175</v>
      </c>
      <c r="AA91" s="3" t="s">
        <v>129</v>
      </c>
      <c r="AB91" s="23" t="s">
        <v>1449</v>
      </c>
      <c r="AC91" s="183">
        <v>1</v>
      </c>
      <c r="AD91" s="187" t="s">
        <v>176</v>
      </c>
      <c r="AE91" s="9">
        <v>1</v>
      </c>
      <c r="AF91" s="23" t="s">
        <v>176</v>
      </c>
      <c r="AG91" s="3">
        <v>1</v>
      </c>
      <c r="AH91" s="19" t="s">
        <v>168</v>
      </c>
      <c r="AI91" s="3" t="s">
        <v>129</v>
      </c>
      <c r="AJ91" s="23" t="s">
        <v>1421</v>
      </c>
      <c r="AK91" s="188">
        <v>1</v>
      </c>
      <c r="AL91" s="19" t="s">
        <v>178</v>
      </c>
      <c r="AM91" s="9">
        <v>1</v>
      </c>
      <c r="AN91" s="19" t="s">
        <v>183</v>
      </c>
      <c r="AO91" s="9">
        <v>1</v>
      </c>
      <c r="AP91" s="19" t="s">
        <v>177</v>
      </c>
      <c r="AQ91" s="3" t="s">
        <v>129</v>
      </c>
      <c r="AR91" s="23" t="s">
        <v>176</v>
      </c>
      <c r="AS91" s="183">
        <v>1</v>
      </c>
      <c r="AT91" s="187" t="s">
        <v>183</v>
      </c>
      <c r="AU91" s="9">
        <v>1</v>
      </c>
      <c r="AV91" s="23" t="s">
        <v>178</v>
      </c>
      <c r="AW91" s="3">
        <v>1</v>
      </c>
      <c r="AX91" s="19" t="s">
        <v>177</v>
      </c>
      <c r="AY91" s="3" t="s">
        <v>129</v>
      </c>
      <c r="AZ91" s="30" t="s">
        <v>1451</v>
      </c>
    </row>
    <row r="92" spans="1:52" ht="17.25" customHeight="1">
      <c r="A92">
        <v>88</v>
      </c>
      <c r="B92" s="13">
        <v>81</v>
      </c>
      <c r="C92" s="3" t="s">
        <v>120</v>
      </c>
      <c r="D92" s="16" t="s">
        <v>94</v>
      </c>
      <c r="E92" s="181">
        <v>1</v>
      </c>
      <c r="F92" s="186" t="s">
        <v>195</v>
      </c>
      <c r="G92" s="9">
        <v>1</v>
      </c>
      <c r="H92" s="23" t="s">
        <v>194</v>
      </c>
      <c r="I92" s="3">
        <v>1</v>
      </c>
      <c r="J92" s="19" t="s">
        <v>168</v>
      </c>
      <c r="K92" s="3" t="s">
        <v>129</v>
      </c>
      <c r="L92" s="23" t="s">
        <v>1412</v>
      </c>
      <c r="M92" s="107">
        <v>1</v>
      </c>
      <c r="N92" s="186" t="s">
        <v>189</v>
      </c>
      <c r="O92" s="9">
        <v>1</v>
      </c>
      <c r="P92" s="23" t="s">
        <v>181</v>
      </c>
      <c r="Q92" s="3">
        <v>1</v>
      </c>
      <c r="R92" s="19" t="s">
        <v>176</v>
      </c>
      <c r="S92" s="3" t="s">
        <v>129</v>
      </c>
      <c r="T92" s="23" t="s">
        <v>175</v>
      </c>
      <c r="U92" s="182">
        <v>1</v>
      </c>
      <c r="V92" s="19" t="s">
        <v>181</v>
      </c>
      <c r="W92" s="9">
        <v>1</v>
      </c>
      <c r="X92" s="23" t="s">
        <v>177</v>
      </c>
      <c r="Y92" s="3">
        <v>1</v>
      </c>
      <c r="Z92" s="19" t="s">
        <v>176</v>
      </c>
      <c r="AA92" s="3" t="s">
        <v>129</v>
      </c>
      <c r="AB92" s="23" t="s">
        <v>180</v>
      </c>
      <c r="AC92" s="183">
        <v>1</v>
      </c>
      <c r="AD92" s="187" t="s">
        <v>177</v>
      </c>
      <c r="AE92" s="9">
        <v>1</v>
      </c>
      <c r="AF92" s="23" t="s">
        <v>177</v>
      </c>
      <c r="AG92" s="3">
        <v>1</v>
      </c>
      <c r="AH92" s="19" t="s">
        <v>169</v>
      </c>
      <c r="AI92" s="3" t="s">
        <v>129</v>
      </c>
      <c r="AJ92" s="23" t="s">
        <v>1412</v>
      </c>
      <c r="AK92" s="183">
        <v>1</v>
      </c>
      <c r="AL92" s="19" t="s">
        <v>179</v>
      </c>
      <c r="AM92" s="9">
        <v>1</v>
      </c>
      <c r="AN92" s="19" t="s">
        <v>184</v>
      </c>
      <c r="AO92" s="9">
        <v>1</v>
      </c>
      <c r="AP92" s="19" t="s">
        <v>178</v>
      </c>
      <c r="AQ92" s="3" t="s">
        <v>129</v>
      </c>
      <c r="AR92" s="23" t="s">
        <v>177</v>
      </c>
      <c r="AS92" s="183">
        <v>1</v>
      </c>
      <c r="AT92" s="187" t="s">
        <v>184</v>
      </c>
      <c r="AU92" s="9">
        <v>1</v>
      </c>
      <c r="AV92" s="23" t="s">
        <v>179</v>
      </c>
      <c r="AW92" s="3">
        <v>1</v>
      </c>
      <c r="AX92" s="19" t="s">
        <v>178</v>
      </c>
      <c r="AY92" s="3" t="s">
        <v>129</v>
      </c>
      <c r="AZ92" s="30" t="s">
        <v>1452</v>
      </c>
    </row>
    <row r="93" spans="1:52" ht="17.25" customHeight="1">
      <c r="A93">
        <v>89</v>
      </c>
      <c r="B93" s="13">
        <v>82</v>
      </c>
      <c r="C93" s="3" t="s">
        <v>120</v>
      </c>
      <c r="D93" s="16" t="s">
        <v>95</v>
      </c>
      <c r="E93" s="181">
        <v>1</v>
      </c>
      <c r="F93" s="186" t="s">
        <v>196</v>
      </c>
      <c r="G93" s="9">
        <v>1</v>
      </c>
      <c r="H93" s="23" t="s">
        <v>195</v>
      </c>
      <c r="I93" s="3">
        <v>1</v>
      </c>
      <c r="J93" s="19" t="s">
        <v>169</v>
      </c>
      <c r="K93" s="6"/>
      <c r="L93" s="25"/>
      <c r="M93" s="8">
        <v>1</v>
      </c>
      <c r="N93" s="186" t="s">
        <v>190</v>
      </c>
      <c r="O93" s="9">
        <v>1</v>
      </c>
      <c r="P93" s="23" t="s">
        <v>182</v>
      </c>
      <c r="Q93" s="3">
        <v>1</v>
      </c>
      <c r="R93" s="19" t="s">
        <v>177</v>
      </c>
      <c r="S93" s="6"/>
      <c r="T93" s="25"/>
      <c r="U93" s="182">
        <v>1</v>
      </c>
      <c r="V93" s="19" t="s">
        <v>182</v>
      </c>
      <c r="W93" s="9">
        <v>1</v>
      </c>
      <c r="X93" s="23" t="s">
        <v>178</v>
      </c>
      <c r="Y93" s="3">
        <v>1</v>
      </c>
      <c r="Z93" s="19" t="s">
        <v>177</v>
      </c>
      <c r="AA93" s="6"/>
      <c r="AB93" s="25"/>
      <c r="AC93" s="183">
        <v>1</v>
      </c>
      <c r="AD93" s="187" t="s">
        <v>178</v>
      </c>
      <c r="AE93" s="9">
        <v>1</v>
      </c>
      <c r="AF93" s="23" t="s">
        <v>178</v>
      </c>
      <c r="AG93" s="3">
        <v>1</v>
      </c>
      <c r="AH93" s="19" t="s">
        <v>170</v>
      </c>
      <c r="AI93" s="6"/>
      <c r="AJ93" s="25"/>
      <c r="AK93" s="188">
        <v>1</v>
      </c>
      <c r="AL93" s="19" t="s">
        <v>180</v>
      </c>
      <c r="AM93" s="9">
        <v>1</v>
      </c>
      <c r="AN93" s="19" t="s">
        <v>185</v>
      </c>
      <c r="AO93" s="9">
        <v>1</v>
      </c>
      <c r="AP93" s="19" t="s">
        <v>179</v>
      </c>
      <c r="AQ93" s="6"/>
      <c r="AR93" s="25"/>
      <c r="AS93" s="183">
        <v>1</v>
      </c>
      <c r="AT93" s="187" t="s">
        <v>185</v>
      </c>
      <c r="AU93" s="9">
        <v>1</v>
      </c>
      <c r="AV93" s="23" t="s">
        <v>180</v>
      </c>
      <c r="AW93" s="3">
        <v>1</v>
      </c>
      <c r="AX93" s="19" t="s">
        <v>179</v>
      </c>
      <c r="AY93" s="6"/>
      <c r="AZ93" s="31"/>
    </row>
    <row r="94" spans="1:52" ht="17.25" customHeight="1">
      <c r="A94">
        <v>90</v>
      </c>
      <c r="B94" s="13">
        <v>83</v>
      </c>
      <c r="C94" s="3" t="s">
        <v>120</v>
      </c>
      <c r="D94" s="16" t="s">
        <v>96</v>
      </c>
      <c r="E94" s="181">
        <v>1</v>
      </c>
      <c r="F94" s="186" t="s">
        <v>1476</v>
      </c>
      <c r="G94" s="9">
        <v>1</v>
      </c>
      <c r="H94" s="23" t="s">
        <v>196</v>
      </c>
      <c r="I94" s="3">
        <v>1</v>
      </c>
      <c r="J94" s="19" t="s">
        <v>170</v>
      </c>
      <c r="K94" s="6"/>
      <c r="L94" s="25"/>
      <c r="M94" s="8">
        <v>1</v>
      </c>
      <c r="N94" s="186" t="s">
        <v>1448</v>
      </c>
      <c r="O94" s="9">
        <v>1</v>
      </c>
      <c r="P94" s="23" t="s">
        <v>183</v>
      </c>
      <c r="Q94" s="3">
        <v>1</v>
      </c>
      <c r="R94" s="19" t="s">
        <v>178</v>
      </c>
      <c r="S94" s="6"/>
      <c r="T94" s="25"/>
      <c r="U94" s="182">
        <v>1</v>
      </c>
      <c r="V94" s="19" t="s">
        <v>1454</v>
      </c>
      <c r="W94" s="9">
        <v>1</v>
      </c>
      <c r="X94" s="23" t="s">
        <v>179</v>
      </c>
      <c r="Y94" s="3">
        <v>1</v>
      </c>
      <c r="Z94" s="19" t="s">
        <v>178</v>
      </c>
      <c r="AA94" s="6"/>
      <c r="AB94" s="25"/>
      <c r="AC94" s="183">
        <v>1</v>
      </c>
      <c r="AD94" s="187" t="s">
        <v>1449</v>
      </c>
      <c r="AE94" s="9">
        <v>1</v>
      </c>
      <c r="AF94" s="23" t="s">
        <v>179</v>
      </c>
      <c r="AG94" s="3">
        <v>1</v>
      </c>
      <c r="AH94" s="19" t="s">
        <v>171</v>
      </c>
      <c r="AI94" s="6"/>
      <c r="AJ94" s="25"/>
      <c r="AK94" s="183">
        <v>1</v>
      </c>
      <c r="AL94" s="19" t="s">
        <v>1451</v>
      </c>
      <c r="AM94" s="9">
        <v>1</v>
      </c>
      <c r="AN94" s="19" t="s">
        <v>186</v>
      </c>
      <c r="AO94" s="9">
        <v>1</v>
      </c>
      <c r="AP94" s="19" t="s">
        <v>180</v>
      </c>
      <c r="AQ94" s="6"/>
      <c r="AR94" s="25"/>
      <c r="AS94" s="183">
        <v>1</v>
      </c>
      <c r="AT94" s="187" t="s">
        <v>1460</v>
      </c>
      <c r="AU94" s="9">
        <v>1</v>
      </c>
      <c r="AV94" s="23" t="s">
        <v>181</v>
      </c>
      <c r="AW94" s="3">
        <v>1</v>
      </c>
      <c r="AX94" s="19" t="s">
        <v>180</v>
      </c>
      <c r="AY94" s="6"/>
      <c r="AZ94" s="31"/>
    </row>
    <row r="95" spans="1:52" ht="17.25" customHeight="1">
      <c r="A95">
        <v>91</v>
      </c>
      <c r="B95" s="13"/>
      <c r="C95" s="3"/>
      <c r="D95" s="16" t="s">
        <v>214</v>
      </c>
      <c r="E95" s="181"/>
      <c r="F95" s="3"/>
      <c r="G95" s="9"/>
      <c r="H95" s="23"/>
      <c r="I95" s="3"/>
      <c r="J95" s="19"/>
      <c r="K95" s="3" t="s">
        <v>129</v>
      </c>
      <c r="L95" s="23" t="s">
        <v>1418</v>
      </c>
      <c r="M95" s="182"/>
      <c r="N95" s="19"/>
      <c r="O95" s="9"/>
      <c r="P95" s="23"/>
      <c r="Q95" s="3"/>
      <c r="R95" s="19"/>
      <c r="S95" s="3" t="s">
        <v>129</v>
      </c>
      <c r="T95" s="23" t="s">
        <v>1410</v>
      </c>
      <c r="U95" s="182"/>
      <c r="V95" s="19"/>
      <c r="W95" s="9"/>
      <c r="X95" s="23"/>
      <c r="Y95" s="3"/>
      <c r="Z95" s="19"/>
      <c r="AA95" s="3" t="s">
        <v>129</v>
      </c>
      <c r="AB95" s="23" t="s">
        <v>1447</v>
      </c>
      <c r="AC95" s="184"/>
      <c r="AD95" s="19"/>
      <c r="AE95" s="9"/>
      <c r="AF95" s="23"/>
      <c r="AG95" s="3"/>
      <c r="AH95" s="19"/>
      <c r="AI95" s="3" t="s">
        <v>129</v>
      </c>
      <c r="AJ95" s="23" t="s">
        <v>1418</v>
      </c>
      <c r="AK95" s="184"/>
      <c r="AL95" s="19"/>
      <c r="AM95" s="9"/>
      <c r="AN95" s="19"/>
      <c r="AO95" s="9"/>
      <c r="AP95" s="19"/>
      <c r="AQ95" s="3" t="s">
        <v>129</v>
      </c>
      <c r="AR95" s="23" t="s">
        <v>1411</v>
      </c>
      <c r="AS95" s="184"/>
      <c r="AT95" s="19"/>
      <c r="AU95" s="9"/>
      <c r="AV95" s="23"/>
      <c r="AW95" s="3"/>
      <c r="AX95" s="19"/>
      <c r="AY95" s="3" t="s">
        <v>129</v>
      </c>
      <c r="AZ95" s="30" t="s">
        <v>1446</v>
      </c>
    </row>
    <row r="96" spans="1:52" ht="17.25" customHeight="1">
      <c r="A96">
        <v>92</v>
      </c>
      <c r="B96" s="13"/>
      <c r="C96" s="4"/>
      <c r="D96" s="17" t="s">
        <v>31</v>
      </c>
      <c r="E96" s="177"/>
      <c r="F96" s="4"/>
      <c r="G96" s="11"/>
      <c r="H96" s="26"/>
      <c r="I96" s="5" t="s">
        <v>25</v>
      </c>
      <c r="J96" s="21"/>
      <c r="K96" s="5"/>
      <c r="L96" s="26"/>
      <c r="M96" s="189"/>
      <c r="N96" s="21"/>
      <c r="O96" s="11"/>
      <c r="P96" s="26"/>
      <c r="Q96" s="5" t="s">
        <v>26</v>
      </c>
      <c r="R96" s="21"/>
      <c r="S96" s="5"/>
      <c r="T96" s="26"/>
      <c r="U96" s="189"/>
      <c r="V96" s="21"/>
      <c r="W96" s="11"/>
      <c r="X96" s="26"/>
      <c r="Y96" s="5" t="s">
        <v>25</v>
      </c>
      <c r="Z96" s="21"/>
      <c r="AA96" s="5"/>
      <c r="AB96" s="26"/>
      <c r="AC96" s="190"/>
      <c r="AD96" s="21"/>
      <c r="AE96" s="11"/>
      <c r="AF96" s="26"/>
      <c r="AG96" s="5" t="s">
        <v>26</v>
      </c>
      <c r="AH96" s="21"/>
      <c r="AI96" s="5"/>
      <c r="AJ96" s="26"/>
      <c r="AK96" s="190"/>
      <c r="AL96" s="21"/>
      <c r="AM96" s="11"/>
      <c r="AN96" s="21"/>
      <c r="AO96" s="11" t="s">
        <v>125</v>
      </c>
      <c r="AP96" s="21"/>
      <c r="AQ96" s="5"/>
      <c r="AR96" s="26"/>
      <c r="AS96" s="190"/>
      <c r="AT96" s="21"/>
      <c r="AU96" s="11"/>
      <c r="AV96" s="26"/>
      <c r="AW96" s="5" t="s">
        <v>126</v>
      </c>
      <c r="AX96" s="21"/>
      <c r="AY96" s="5"/>
      <c r="AZ96" s="32"/>
    </row>
    <row r="97" spans="1:52" ht="17.25" customHeight="1">
      <c r="A97">
        <v>93</v>
      </c>
      <c r="B97" s="13">
        <v>84</v>
      </c>
      <c r="C97" s="41" t="s">
        <v>242</v>
      </c>
      <c r="D97" s="16" t="s">
        <v>117</v>
      </c>
      <c r="E97" s="181">
        <v>1</v>
      </c>
      <c r="F97" s="186" t="s">
        <v>198</v>
      </c>
      <c r="G97" s="9"/>
      <c r="H97" s="23"/>
      <c r="I97" s="3">
        <v>1</v>
      </c>
      <c r="J97" s="19" t="s">
        <v>1407</v>
      </c>
      <c r="K97" s="3"/>
      <c r="L97" s="23"/>
      <c r="M97" s="182"/>
      <c r="N97" s="186"/>
      <c r="O97" s="9">
        <v>1</v>
      </c>
      <c r="P97" s="23" t="s">
        <v>1453</v>
      </c>
      <c r="Q97" s="3"/>
      <c r="R97" s="19"/>
      <c r="S97" s="3" t="s">
        <v>129</v>
      </c>
      <c r="T97" s="23" t="s">
        <v>1414</v>
      </c>
      <c r="U97" s="185" t="s">
        <v>1971</v>
      </c>
      <c r="V97" s="19" t="s">
        <v>184</v>
      </c>
      <c r="W97" s="9"/>
      <c r="X97" s="23"/>
      <c r="Y97" s="3">
        <v>1</v>
      </c>
      <c r="Z97" s="19" t="s">
        <v>1449</v>
      </c>
      <c r="AA97" s="3"/>
      <c r="AB97" s="23"/>
      <c r="AC97" s="184"/>
      <c r="AD97" s="19"/>
      <c r="AE97" s="9">
        <v>1</v>
      </c>
      <c r="AF97" s="19" t="s">
        <v>1446</v>
      </c>
      <c r="AG97" s="3"/>
      <c r="AH97" s="19"/>
      <c r="AI97" s="3" t="s">
        <v>129</v>
      </c>
      <c r="AJ97" s="23" t="s">
        <v>1413</v>
      </c>
      <c r="AK97" s="183">
        <v>1</v>
      </c>
      <c r="AL97" s="19" t="s">
        <v>182</v>
      </c>
      <c r="AM97" s="9"/>
      <c r="AN97" s="19"/>
      <c r="AO97" s="9">
        <v>1</v>
      </c>
      <c r="AP97" s="19" t="s">
        <v>1451</v>
      </c>
      <c r="AQ97" s="3"/>
      <c r="AR97" s="23"/>
      <c r="AS97" s="184"/>
      <c r="AT97" s="187"/>
      <c r="AU97" s="9">
        <v>1</v>
      </c>
      <c r="AV97" s="23" t="s">
        <v>182</v>
      </c>
      <c r="AW97" s="3"/>
      <c r="AX97" s="19"/>
      <c r="AY97" s="3" t="s">
        <v>129</v>
      </c>
      <c r="AZ97" s="30" t="s">
        <v>1454</v>
      </c>
    </row>
    <row r="98" spans="1:52" ht="17.25" customHeight="1">
      <c r="A98">
        <v>94</v>
      </c>
      <c r="B98" s="13">
        <v>85</v>
      </c>
      <c r="C98" s="41" t="s">
        <v>242</v>
      </c>
      <c r="D98" s="16" t="s">
        <v>98</v>
      </c>
      <c r="E98" s="181">
        <v>1</v>
      </c>
      <c r="F98" s="186" t="s">
        <v>199</v>
      </c>
      <c r="G98" s="9">
        <v>1</v>
      </c>
      <c r="H98" s="23" t="s">
        <v>198</v>
      </c>
      <c r="I98" s="3">
        <v>1</v>
      </c>
      <c r="J98" s="19" t="s">
        <v>1409</v>
      </c>
      <c r="K98" s="3" t="s">
        <v>129</v>
      </c>
      <c r="L98" s="23" t="s">
        <v>1416</v>
      </c>
      <c r="M98" s="8">
        <v>1</v>
      </c>
      <c r="N98" s="186" t="s">
        <v>193</v>
      </c>
      <c r="O98" s="9">
        <v>1</v>
      </c>
      <c r="P98" s="23" t="s">
        <v>1455</v>
      </c>
      <c r="Q98" s="3">
        <v>1</v>
      </c>
      <c r="R98" s="19" t="s">
        <v>1446</v>
      </c>
      <c r="S98" s="3" t="s">
        <v>129</v>
      </c>
      <c r="T98" s="23" t="s">
        <v>177</v>
      </c>
      <c r="U98" s="182">
        <v>1</v>
      </c>
      <c r="V98" s="19" t="s">
        <v>185</v>
      </c>
      <c r="W98" s="9">
        <v>1</v>
      </c>
      <c r="X98" s="23" t="s">
        <v>181</v>
      </c>
      <c r="Y98" s="3">
        <v>1</v>
      </c>
      <c r="Z98" s="19" t="s">
        <v>180</v>
      </c>
      <c r="AA98" s="3" t="s">
        <v>129</v>
      </c>
      <c r="AB98" s="23" t="s">
        <v>1452</v>
      </c>
      <c r="AC98" s="183">
        <v>1</v>
      </c>
      <c r="AD98" s="19" t="s">
        <v>181</v>
      </c>
      <c r="AE98" s="9">
        <v>1</v>
      </c>
      <c r="AF98" s="19" t="s">
        <v>181</v>
      </c>
      <c r="AG98" s="3">
        <v>1</v>
      </c>
      <c r="AH98" s="19" t="s">
        <v>1410</v>
      </c>
      <c r="AI98" s="3" t="s">
        <v>129</v>
      </c>
      <c r="AJ98" s="23" t="s">
        <v>164</v>
      </c>
      <c r="AK98" s="188">
        <v>1</v>
      </c>
      <c r="AL98" s="19" t="s">
        <v>183</v>
      </c>
      <c r="AM98" s="9">
        <v>1</v>
      </c>
      <c r="AN98" s="19" t="s">
        <v>1456</v>
      </c>
      <c r="AO98" s="9">
        <v>1</v>
      </c>
      <c r="AP98" s="19" t="s">
        <v>182</v>
      </c>
      <c r="AQ98" s="3" t="s">
        <v>129</v>
      </c>
      <c r="AR98" s="23" t="s">
        <v>1449</v>
      </c>
      <c r="AS98" s="183">
        <v>1</v>
      </c>
      <c r="AT98" s="187" t="s">
        <v>188</v>
      </c>
      <c r="AU98" s="9">
        <v>1</v>
      </c>
      <c r="AV98" s="23" t="s">
        <v>183</v>
      </c>
      <c r="AW98" s="3">
        <v>1</v>
      </c>
      <c r="AX98" s="19" t="s">
        <v>182</v>
      </c>
      <c r="AY98" s="3" t="s">
        <v>129</v>
      </c>
      <c r="AZ98" s="30" t="s">
        <v>184</v>
      </c>
    </row>
    <row r="99" spans="1:52" ht="17.25" customHeight="1">
      <c r="A99">
        <v>95</v>
      </c>
      <c r="B99" s="13">
        <v>86</v>
      </c>
      <c r="C99" s="41" t="s">
        <v>242</v>
      </c>
      <c r="D99" s="16" t="s">
        <v>99</v>
      </c>
      <c r="E99" s="181">
        <v>1</v>
      </c>
      <c r="F99" s="186" t="s">
        <v>200</v>
      </c>
      <c r="G99" s="9">
        <v>1</v>
      </c>
      <c r="H99" s="23" t="s">
        <v>199</v>
      </c>
      <c r="I99" s="3">
        <v>1</v>
      </c>
      <c r="J99" s="19" t="s">
        <v>173</v>
      </c>
      <c r="K99" s="3" t="s">
        <v>129</v>
      </c>
      <c r="L99" s="23" t="s">
        <v>165</v>
      </c>
      <c r="M99" s="107">
        <v>1</v>
      </c>
      <c r="N99" s="186" t="s">
        <v>194</v>
      </c>
      <c r="O99" s="9">
        <v>1</v>
      </c>
      <c r="P99" s="23" t="s">
        <v>186</v>
      </c>
      <c r="Q99" s="3">
        <v>1</v>
      </c>
      <c r="R99" s="19" t="s">
        <v>181</v>
      </c>
      <c r="S99" s="3" t="s">
        <v>129</v>
      </c>
      <c r="T99" s="23" t="s">
        <v>178</v>
      </c>
      <c r="U99" s="182">
        <v>1</v>
      </c>
      <c r="V99" s="19" t="s">
        <v>186</v>
      </c>
      <c r="W99" s="9">
        <v>1</v>
      </c>
      <c r="X99" s="23" t="s">
        <v>182</v>
      </c>
      <c r="Y99" s="3">
        <v>1</v>
      </c>
      <c r="Z99" s="19" t="s">
        <v>181</v>
      </c>
      <c r="AA99" s="3" t="s">
        <v>129</v>
      </c>
      <c r="AB99" s="23" t="s">
        <v>183</v>
      </c>
      <c r="AC99" s="183">
        <v>1</v>
      </c>
      <c r="AD99" s="19" t="s">
        <v>182</v>
      </c>
      <c r="AE99" s="9">
        <v>1</v>
      </c>
      <c r="AF99" s="19" t="s">
        <v>182</v>
      </c>
      <c r="AG99" s="3">
        <v>1</v>
      </c>
      <c r="AH99" s="19" t="s">
        <v>174</v>
      </c>
      <c r="AI99" s="3" t="s">
        <v>129</v>
      </c>
      <c r="AJ99" s="23" t="s">
        <v>165</v>
      </c>
      <c r="AK99" s="183">
        <v>1</v>
      </c>
      <c r="AL99" s="19" t="s">
        <v>184</v>
      </c>
      <c r="AM99" s="9">
        <v>1</v>
      </c>
      <c r="AN99" s="19" t="s">
        <v>1457</v>
      </c>
      <c r="AO99" s="9">
        <v>1</v>
      </c>
      <c r="AP99" s="19" t="s">
        <v>183</v>
      </c>
      <c r="AQ99" s="3" t="s">
        <v>129</v>
      </c>
      <c r="AR99" s="23" t="s">
        <v>180</v>
      </c>
      <c r="AS99" s="183">
        <v>1</v>
      </c>
      <c r="AT99" s="187" t="s">
        <v>189</v>
      </c>
      <c r="AU99" s="9">
        <v>1</v>
      </c>
      <c r="AV99" s="23" t="s">
        <v>184</v>
      </c>
      <c r="AW99" s="3">
        <v>1</v>
      </c>
      <c r="AX99" s="19" t="s">
        <v>183</v>
      </c>
      <c r="AY99" s="3" t="s">
        <v>129</v>
      </c>
      <c r="AZ99" s="30" t="s">
        <v>185</v>
      </c>
    </row>
    <row r="100" spans="1:52" ht="17.25" customHeight="1">
      <c r="A100">
        <v>96</v>
      </c>
      <c r="B100" s="13">
        <v>87</v>
      </c>
      <c r="C100" s="41" t="s">
        <v>242</v>
      </c>
      <c r="D100" s="42" t="s">
        <v>1458</v>
      </c>
      <c r="E100" s="181">
        <v>1</v>
      </c>
      <c r="F100" s="186" t="s">
        <v>201</v>
      </c>
      <c r="G100" s="9">
        <v>1</v>
      </c>
      <c r="H100" s="23" t="s">
        <v>200</v>
      </c>
      <c r="I100" s="3">
        <v>1</v>
      </c>
      <c r="J100" s="19" t="s">
        <v>174</v>
      </c>
      <c r="K100" s="3" t="s">
        <v>129</v>
      </c>
      <c r="L100" s="23" t="s">
        <v>166</v>
      </c>
      <c r="M100" s="8">
        <v>1</v>
      </c>
      <c r="N100" s="186" t="s">
        <v>195</v>
      </c>
      <c r="O100" s="9">
        <v>1</v>
      </c>
      <c r="P100" s="23" t="s">
        <v>187</v>
      </c>
      <c r="Q100" s="3">
        <v>1</v>
      </c>
      <c r="R100" s="19" t="s">
        <v>182</v>
      </c>
      <c r="S100" s="3" t="s">
        <v>129</v>
      </c>
      <c r="T100" s="23" t="s">
        <v>179</v>
      </c>
      <c r="U100" s="182">
        <v>1</v>
      </c>
      <c r="V100" s="19" t="s">
        <v>187</v>
      </c>
      <c r="W100" s="9">
        <v>1</v>
      </c>
      <c r="X100" s="23" t="s">
        <v>183</v>
      </c>
      <c r="Y100" s="3">
        <v>1</v>
      </c>
      <c r="Z100" s="19" t="s">
        <v>182</v>
      </c>
      <c r="AA100" s="3" t="s">
        <v>129</v>
      </c>
      <c r="AB100" s="23" t="s">
        <v>184</v>
      </c>
      <c r="AC100" s="183">
        <v>1</v>
      </c>
      <c r="AD100" s="19" t="s">
        <v>183</v>
      </c>
      <c r="AE100" s="9">
        <v>1</v>
      </c>
      <c r="AF100" s="19" t="s">
        <v>183</v>
      </c>
      <c r="AG100" s="3">
        <v>1</v>
      </c>
      <c r="AH100" s="19" t="s">
        <v>175</v>
      </c>
      <c r="AI100" s="3" t="s">
        <v>129</v>
      </c>
      <c r="AJ100" s="23" t="s">
        <v>166</v>
      </c>
      <c r="AK100" s="188">
        <v>1</v>
      </c>
      <c r="AL100" s="19" t="s">
        <v>185</v>
      </c>
      <c r="AM100" s="9">
        <v>1</v>
      </c>
      <c r="AN100" s="19" t="s">
        <v>1444</v>
      </c>
      <c r="AO100" s="9">
        <v>1</v>
      </c>
      <c r="AP100" s="19" t="s">
        <v>184</v>
      </c>
      <c r="AQ100" s="3" t="s">
        <v>129</v>
      </c>
      <c r="AR100" s="23" t="s">
        <v>181</v>
      </c>
      <c r="AS100" s="183">
        <v>1</v>
      </c>
      <c r="AT100" s="187" t="s">
        <v>190</v>
      </c>
      <c r="AU100" s="9">
        <v>1</v>
      </c>
      <c r="AV100" s="23" t="s">
        <v>185</v>
      </c>
      <c r="AW100" s="3">
        <v>1</v>
      </c>
      <c r="AX100" s="19" t="s">
        <v>184</v>
      </c>
      <c r="AY100" s="3" t="s">
        <v>129</v>
      </c>
      <c r="AZ100" s="30" t="s">
        <v>186</v>
      </c>
    </row>
    <row r="101" spans="1:52" ht="17.25" customHeight="1">
      <c r="A101">
        <v>97</v>
      </c>
      <c r="B101" s="13">
        <v>88</v>
      </c>
      <c r="C101" s="41" t="s">
        <v>242</v>
      </c>
      <c r="D101" s="16" t="s">
        <v>100</v>
      </c>
      <c r="E101" s="181">
        <v>1</v>
      </c>
      <c r="F101" s="186" t="s">
        <v>202</v>
      </c>
      <c r="G101" s="9">
        <v>1</v>
      </c>
      <c r="H101" s="23" t="s">
        <v>201</v>
      </c>
      <c r="I101" s="3">
        <v>1</v>
      </c>
      <c r="J101" s="19" t="s">
        <v>175</v>
      </c>
      <c r="K101" s="3" t="s">
        <v>129</v>
      </c>
      <c r="L101" s="23" t="s">
        <v>167</v>
      </c>
      <c r="M101" s="107">
        <v>1</v>
      </c>
      <c r="N101" s="186" t="s">
        <v>196</v>
      </c>
      <c r="O101" s="9">
        <v>1</v>
      </c>
      <c r="P101" s="23" t="s">
        <v>188</v>
      </c>
      <c r="Q101" s="3">
        <v>1</v>
      </c>
      <c r="R101" s="19" t="s">
        <v>183</v>
      </c>
      <c r="S101" s="3" t="s">
        <v>129</v>
      </c>
      <c r="T101" s="23" t="s">
        <v>180</v>
      </c>
      <c r="U101" s="182">
        <v>1</v>
      </c>
      <c r="V101" s="19" t="s">
        <v>188</v>
      </c>
      <c r="W101" s="9">
        <v>1</v>
      </c>
      <c r="X101" s="23" t="s">
        <v>184</v>
      </c>
      <c r="Y101" s="3">
        <v>1</v>
      </c>
      <c r="Z101" s="19" t="s">
        <v>183</v>
      </c>
      <c r="AA101" s="3" t="s">
        <v>129</v>
      </c>
      <c r="AB101" s="23" t="s">
        <v>185</v>
      </c>
      <c r="AC101" s="183">
        <v>1</v>
      </c>
      <c r="AD101" s="19" t="s">
        <v>184</v>
      </c>
      <c r="AE101" s="9">
        <v>1</v>
      </c>
      <c r="AF101" s="19" t="s">
        <v>184</v>
      </c>
      <c r="AG101" s="3">
        <v>1</v>
      </c>
      <c r="AH101" s="19" t="s">
        <v>176</v>
      </c>
      <c r="AI101" s="3" t="s">
        <v>129</v>
      </c>
      <c r="AJ101" s="23" t="s">
        <v>167</v>
      </c>
      <c r="AK101" s="183">
        <v>1</v>
      </c>
      <c r="AL101" s="19" t="s">
        <v>186</v>
      </c>
      <c r="AM101" s="9">
        <v>1</v>
      </c>
      <c r="AN101" s="19" t="s">
        <v>191</v>
      </c>
      <c r="AO101" s="9">
        <v>1</v>
      </c>
      <c r="AP101" s="19" t="s">
        <v>185</v>
      </c>
      <c r="AQ101" s="3" t="s">
        <v>129</v>
      </c>
      <c r="AR101" s="23" t="s">
        <v>182</v>
      </c>
      <c r="AS101" s="183">
        <v>1</v>
      </c>
      <c r="AT101" s="187" t="s">
        <v>191</v>
      </c>
      <c r="AU101" s="9">
        <v>1</v>
      </c>
      <c r="AV101" s="23" t="s">
        <v>186</v>
      </c>
      <c r="AW101" s="3">
        <v>1</v>
      </c>
      <c r="AX101" s="19" t="s">
        <v>185</v>
      </c>
      <c r="AY101" s="3" t="s">
        <v>129</v>
      </c>
      <c r="AZ101" s="30" t="s">
        <v>187</v>
      </c>
    </row>
    <row r="102" spans="1:52" ht="17.25" customHeight="1">
      <c r="A102">
        <v>98</v>
      </c>
      <c r="B102" s="13">
        <v>89</v>
      </c>
      <c r="C102" s="41" t="s">
        <v>242</v>
      </c>
      <c r="D102" s="16" t="s">
        <v>1972</v>
      </c>
      <c r="E102" s="181">
        <v>1</v>
      </c>
      <c r="F102" s="186" t="s">
        <v>203</v>
      </c>
      <c r="G102" s="9">
        <v>1</v>
      </c>
      <c r="H102" s="23" t="s">
        <v>202</v>
      </c>
      <c r="I102" s="3">
        <v>1</v>
      </c>
      <c r="J102" s="19" t="s">
        <v>176</v>
      </c>
      <c r="K102" s="3" t="s">
        <v>129</v>
      </c>
      <c r="L102" s="23" t="s">
        <v>168</v>
      </c>
      <c r="M102" s="8">
        <v>1</v>
      </c>
      <c r="N102" s="186" t="s">
        <v>197</v>
      </c>
      <c r="O102" s="9">
        <v>1</v>
      </c>
      <c r="P102" s="23" t="s">
        <v>189</v>
      </c>
      <c r="Q102" s="3">
        <v>1</v>
      </c>
      <c r="R102" s="19" t="s">
        <v>184</v>
      </c>
      <c r="S102" s="3" t="s">
        <v>129</v>
      </c>
      <c r="T102" s="23" t="s">
        <v>181</v>
      </c>
      <c r="U102" s="182">
        <v>1</v>
      </c>
      <c r="V102" s="19" t="s">
        <v>189</v>
      </c>
      <c r="W102" s="9">
        <v>1</v>
      </c>
      <c r="X102" s="23" t="s">
        <v>185</v>
      </c>
      <c r="Y102" s="3">
        <v>1</v>
      </c>
      <c r="Z102" s="19" t="s">
        <v>184</v>
      </c>
      <c r="AA102" s="3" t="s">
        <v>129</v>
      </c>
      <c r="AB102" s="23" t="s">
        <v>186</v>
      </c>
      <c r="AC102" s="183">
        <v>1</v>
      </c>
      <c r="AD102" s="19" t="s">
        <v>185</v>
      </c>
      <c r="AE102" s="9">
        <v>1</v>
      </c>
      <c r="AF102" s="19" t="s">
        <v>185</v>
      </c>
      <c r="AG102" s="3">
        <v>1</v>
      </c>
      <c r="AH102" s="19" t="s">
        <v>177</v>
      </c>
      <c r="AI102" s="3" t="s">
        <v>129</v>
      </c>
      <c r="AJ102" s="23" t="s">
        <v>168</v>
      </c>
      <c r="AK102" s="188">
        <v>1</v>
      </c>
      <c r="AL102" s="19" t="s">
        <v>187</v>
      </c>
      <c r="AM102" s="9">
        <v>1</v>
      </c>
      <c r="AN102" s="19" t="s">
        <v>192</v>
      </c>
      <c r="AO102" s="9">
        <v>1</v>
      </c>
      <c r="AP102" s="19" t="s">
        <v>186</v>
      </c>
      <c r="AQ102" s="3" t="s">
        <v>129</v>
      </c>
      <c r="AR102" s="23" t="s">
        <v>183</v>
      </c>
      <c r="AS102" s="183">
        <v>1</v>
      </c>
      <c r="AT102" s="187" t="s">
        <v>192</v>
      </c>
      <c r="AU102" s="9">
        <v>1</v>
      </c>
      <c r="AV102" s="23" t="s">
        <v>187</v>
      </c>
      <c r="AW102" s="3">
        <v>1</v>
      </c>
      <c r="AX102" s="19" t="s">
        <v>186</v>
      </c>
      <c r="AY102" s="3" t="s">
        <v>129</v>
      </c>
      <c r="AZ102" s="30" t="s">
        <v>188</v>
      </c>
    </row>
    <row r="103" spans="1:52" ht="17.25" customHeight="1">
      <c r="A103">
        <v>99</v>
      </c>
      <c r="B103" s="13">
        <v>90</v>
      </c>
      <c r="C103" s="41" t="s">
        <v>242</v>
      </c>
      <c r="D103" s="16" t="s">
        <v>101</v>
      </c>
      <c r="E103" s="181">
        <v>1</v>
      </c>
      <c r="F103" s="186" t="s">
        <v>204</v>
      </c>
      <c r="G103" s="9">
        <v>1</v>
      </c>
      <c r="H103" s="23" t="s">
        <v>203</v>
      </c>
      <c r="I103" s="3">
        <v>1</v>
      </c>
      <c r="J103" s="19" t="s">
        <v>177</v>
      </c>
      <c r="K103" s="3" t="s">
        <v>129</v>
      </c>
      <c r="L103" s="23" t="s">
        <v>169</v>
      </c>
      <c r="M103" s="107">
        <v>1</v>
      </c>
      <c r="N103" s="186" t="s">
        <v>198</v>
      </c>
      <c r="O103" s="9">
        <v>1</v>
      </c>
      <c r="P103" s="23" t="s">
        <v>190</v>
      </c>
      <c r="Q103" s="3">
        <v>1</v>
      </c>
      <c r="R103" s="19" t="s">
        <v>185</v>
      </c>
      <c r="S103" s="3" t="s">
        <v>129</v>
      </c>
      <c r="T103" s="23" t="s">
        <v>182</v>
      </c>
      <c r="U103" s="182">
        <v>1</v>
      </c>
      <c r="V103" s="19" t="s">
        <v>1444</v>
      </c>
      <c r="W103" s="9">
        <v>1</v>
      </c>
      <c r="X103" s="23" t="s">
        <v>186</v>
      </c>
      <c r="Y103" s="3">
        <v>1</v>
      </c>
      <c r="Z103" s="19" t="s">
        <v>185</v>
      </c>
      <c r="AA103" s="3" t="s">
        <v>129</v>
      </c>
      <c r="AB103" s="23" t="s">
        <v>187</v>
      </c>
      <c r="AC103" s="183">
        <v>1</v>
      </c>
      <c r="AD103" s="19" t="s">
        <v>186</v>
      </c>
      <c r="AE103" s="9">
        <v>1</v>
      </c>
      <c r="AF103" s="19" t="s">
        <v>186</v>
      </c>
      <c r="AG103" s="3">
        <v>1</v>
      </c>
      <c r="AH103" s="19" t="s">
        <v>178</v>
      </c>
      <c r="AI103" s="3" t="s">
        <v>129</v>
      </c>
      <c r="AJ103" s="23" t="s">
        <v>169</v>
      </c>
      <c r="AK103" s="183">
        <v>1</v>
      </c>
      <c r="AL103" s="19" t="s">
        <v>188</v>
      </c>
      <c r="AM103" s="9">
        <v>1</v>
      </c>
      <c r="AN103" s="19" t="s">
        <v>193</v>
      </c>
      <c r="AO103" s="9">
        <v>1</v>
      </c>
      <c r="AP103" s="19" t="s">
        <v>187</v>
      </c>
      <c r="AQ103" s="3" t="s">
        <v>129</v>
      </c>
      <c r="AR103" s="23" t="s">
        <v>184</v>
      </c>
      <c r="AS103" s="183">
        <v>1</v>
      </c>
      <c r="AT103" s="187" t="s">
        <v>193</v>
      </c>
      <c r="AU103" s="9">
        <v>1</v>
      </c>
      <c r="AV103" s="23" t="s">
        <v>188</v>
      </c>
      <c r="AW103" s="3">
        <v>1</v>
      </c>
      <c r="AX103" s="19" t="s">
        <v>187</v>
      </c>
      <c r="AY103" s="3" t="s">
        <v>129</v>
      </c>
      <c r="AZ103" s="30" t="s">
        <v>189</v>
      </c>
    </row>
    <row r="104" spans="1:52" ht="17.25" customHeight="1">
      <c r="A104">
        <v>100</v>
      </c>
      <c r="B104" s="13">
        <v>91</v>
      </c>
      <c r="C104" s="41" t="s">
        <v>242</v>
      </c>
      <c r="D104" s="16" t="s">
        <v>102</v>
      </c>
      <c r="E104" s="181">
        <v>1</v>
      </c>
      <c r="F104" s="186" t="s">
        <v>1482</v>
      </c>
      <c r="G104" s="9">
        <v>1</v>
      </c>
      <c r="H104" s="23" t="s">
        <v>204</v>
      </c>
      <c r="I104" s="3">
        <v>1</v>
      </c>
      <c r="J104" s="19" t="s">
        <v>178</v>
      </c>
      <c r="K104" s="3" t="s">
        <v>129</v>
      </c>
      <c r="L104" s="23" t="s">
        <v>170</v>
      </c>
      <c r="M104" s="8">
        <v>1</v>
      </c>
      <c r="N104" s="186" t="s">
        <v>1973</v>
      </c>
      <c r="O104" s="9">
        <v>1</v>
      </c>
      <c r="P104" s="23" t="s">
        <v>191</v>
      </c>
      <c r="Q104" s="3">
        <v>1</v>
      </c>
      <c r="R104" s="19" t="s">
        <v>186</v>
      </c>
      <c r="S104" s="3" t="s">
        <v>129</v>
      </c>
      <c r="T104" s="23" t="s">
        <v>183</v>
      </c>
      <c r="U104" s="182">
        <v>1</v>
      </c>
      <c r="V104" s="19" t="s">
        <v>1448</v>
      </c>
      <c r="W104" s="9">
        <v>1</v>
      </c>
      <c r="X104" s="23" t="s">
        <v>187</v>
      </c>
      <c r="Y104" s="3">
        <v>1</v>
      </c>
      <c r="Z104" s="19" t="s">
        <v>186</v>
      </c>
      <c r="AA104" s="3" t="s">
        <v>129</v>
      </c>
      <c r="AB104" s="23" t="s">
        <v>188</v>
      </c>
      <c r="AC104" s="183">
        <v>1</v>
      </c>
      <c r="AD104" s="19" t="s">
        <v>187</v>
      </c>
      <c r="AE104" s="9">
        <v>1</v>
      </c>
      <c r="AF104" s="19" t="s">
        <v>187</v>
      </c>
      <c r="AG104" s="3">
        <v>1</v>
      </c>
      <c r="AH104" s="19" t="s">
        <v>179</v>
      </c>
      <c r="AI104" s="3" t="s">
        <v>129</v>
      </c>
      <c r="AJ104" s="23" t="s">
        <v>170</v>
      </c>
      <c r="AK104" s="188">
        <v>1</v>
      </c>
      <c r="AL104" s="19" t="s">
        <v>1457</v>
      </c>
      <c r="AM104" s="9">
        <v>1</v>
      </c>
      <c r="AN104" s="19" t="s">
        <v>194</v>
      </c>
      <c r="AO104" s="9">
        <v>1</v>
      </c>
      <c r="AP104" s="19" t="s">
        <v>188</v>
      </c>
      <c r="AQ104" s="3" t="s">
        <v>129</v>
      </c>
      <c r="AR104" s="23" t="s">
        <v>185</v>
      </c>
      <c r="AS104" s="183">
        <v>1</v>
      </c>
      <c r="AT104" s="187" t="s">
        <v>1462</v>
      </c>
      <c r="AU104" s="9">
        <v>1</v>
      </c>
      <c r="AV104" s="23" t="s">
        <v>189</v>
      </c>
      <c r="AW104" s="3">
        <v>1</v>
      </c>
      <c r="AX104" s="19" t="s">
        <v>188</v>
      </c>
      <c r="AY104" s="3" t="s">
        <v>129</v>
      </c>
      <c r="AZ104" s="30" t="s">
        <v>190</v>
      </c>
    </row>
    <row r="105" spans="1:52" ht="17.25" customHeight="1">
      <c r="A105">
        <v>101</v>
      </c>
      <c r="B105" s="13">
        <v>92</v>
      </c>
      <c r="C105" s="41" t="s">
        <v>242</v>
      </c>
      <c r="D105" s="16" t="s">
        <v>97</v>
      </c>
      <c r="E105" s="181"/>
      <c r="F105" s="3"/>
      <c r="G105" s="9">
        <v>1</v>
      </c>
      <c r="H105" s="23" t="s">
        <v>197</v>
      </c>
      <c r="I105" s="3"/>
      <c r="J105" s="19"/>
      <c r="K105" s="3" t="s">
        <v>129</v>
      </c>
      <c r="L105" s="23" t="s">
        <v>1413</v>
      </c>
      <c r="M105" s="107">
        <v>1</v>
      </c>
      <c r="N105" s="187" t="s">
        <v>1450</v>
      </c>
      <c r="O105" s="9"/>
      <c r="P105" s="23"/>
      <c r="Q105" s="3">
        <v>1</v>
      </c>
      <c r="R105" s="19" t="s">
        <v>1449</v>
      </c>
      <c r="S105" s="3"/>
      <c r="T105" s="23"/>
      <c r="U105" s="182"/>
      <c r="V105" s="19"/>
      <c r="W105" s="9">
        <v>1</v>
      </c>
      <c r="X105" s="23" t="s">
        <v>180</v>
      </c>
      <c r="Y105" s="3"/>
      <c r="Z105" s="19"/>
      <c r="AA105" s="3" t="s">
        <v>129</v>
      </c>
      <c r="AB105" s="23" t="s">
        <v>1451</v>
      </c>
      <c r="AC105" s="183">
        <v>1</v>
      </c>
      <c r="AD105" s="187" t="s">
        <v>1446</v>
      </c>
      <c r="AE105" s="9"/>
      <c r="AF105" s="23"/>
      <c r="AG105" s="3">
        <v>1</v>
      </c>
      <c r="AH105" s="19" t="s">
        <v>1409</v>
      </c>
      <c r="AI105" s="3"/>
      <c r="AJ105" s="23"/>
      <c r="AK105" s="184"/>
      <c r="AL105" s="19"/>
      <c r="AM105" s="9">
        <v>1</v>
      </c>
      <c r="AN105" s="19" t="s">
        <v>1459</v>
      </c>
      <c r="AO105" s="9"/>
      <c r="AP105" s="19"/>
      <c r="AQ105" s="3" t="s">
        <v>129</v>
      </c>
      <c r="AR105" s="23" t="s">
        <v>1447</v>
      </c>
      <c r="AS105" s="183">
        <v>1</v>
      </c>
      <c r="AT105" s="187" t="s">
        <v>1459</v>
      </c>
      <c r="AU105" s="9"/>
      <c r="AV105" s="23"/>
      <c r="AW105" s="3">
        <v>1</v>
      </c>
      <c r="AX105" s="19" t="s">
        <v>1451</v>
      </c>
      <c r="AY105" s="3"/>
      <c r="AZ105" s="30"/>
    </row>
    <row r="106" spans="1:52" ht="17.25" customHeight="1">
      <c r="A106">
        <v>102</v>
      </c>
      <c r="B106" s="13">
        <v>93</v>
      </c>
      <c r="C106" s="41" t="s">
        <v>242</v>
      </c>
      <c r="D106" s="16" t="s">
        <v>103</v>
      </c>
      <c r="E106" s="181"/>
      <c r="F106" s="3"/>
      <c r="G106" s="9"/>
      <c r="H106" s="23"/>
      <c r="I106" s="3"/>
      <c r="J106" s="19"/>
      <c r="K106" s="3"/>
      <c r="L106" s="23"/>
      <c r="M106" s="182"/>
      <c r="N106" s="19"/>
      <c r="O106" s="9"/>
      <c r="P106" s="23"/>
      <c r="Q106" s="3"/>
      <c r="R106" s="19"/>
      <c r="S106" s="3"/>
      <c r="T106" s="23"/>
      <c r="U106" s="182"/>
      <c r="V106" s="19"/>
      <c r="W106" s="9"/>
      <c r="X106" s="23"/>
      <c r="Y106" s="3"/>
      <c r="Z106" s="19"/>
      <c r="AA106" s="3"/>
      <c r="AB106" s="23"/>
      <c r="AC106" s="184"/>
      <c r="AD106" s="19"/>
      <c r="AE106" s="9"/>
      <c r="AF106" s="23"/>
      <c r="AG106" s="3"/>
      <c r="AH106" s="19"/>
      <c r="AI106" s="3"/>
      <c r="AJ106" s="23"/>
      <c r="AK106" s="188">
        <v>1</v>
      </c>
      <c r="AL106" s="19" t="s">
        <v>190</v>
      </c>
      <c r="AM106" s="9">
        <v>1</v>
      </c>
      <c r="AN106" s="19" t="s">
        <v>195</v>
      </c>
      <c r="AO106" s="9">
        <v>1</v>
      </c>
      <c r="AP106" s="19" t="s">
        <v>1457</v>
      </c>
      <c r="AQ106" s="3" t="s">
        <v>129</v>
      </c>
      <c r="AR106" s="23" t="s">
        <v>1460</v>
      </c>
      <c r="AS106" s="183">
        <v>1</v>
      </c>
      <c r="AT106" s="187" t="s">
        <v>195</v>
      </c>
      <c r="AU106" s="9">
        <v>1</v>
      </c>
      <c r="AV106" s="23" t="s">
        <v>190</v>
      </c>
      <c r="AW106" s="3">
        <v>1</v>
      </c>
      <c r="AX106" s="19" t="s">
        <v>1457</v>
      </c>
      <c r="AY106" s="3" t="s">
        <v>129</v>
      </c>
      <c r="AZ106" s="30" t="s">
        <v>1448</v>
      </c>
    </row>
    <row r="107" spans="1:52" ht="17.25" customHeight="1">
      <c r="A107">
        <v>103</v>
      </c>
      <c r="B107" s="13">
        <v>94</v>
      </c>
      <c r="C107" s="41" t="s">
        <v>242</v>
      </c>
      <c r="D107" s="16" t="s">
        <v>104</v>
      </c>
      <c r="E107" s="181"/>
      <c r="F107" s="3"/>
      <c r="G107" s="9"/>
      <c r="H107" s="23"/>
      <c r="I107" s="3"/>
      <c r="J107" s="19"/>
      <c r="K107" s="3"/>
      <c r="L107" s="23"/>
      <c r="M107" s="182"/>
      <c r="N107" s="19"/>
      <c r="O107" s="9"/>
      <c r="P107" s="23"/>
      <c r="Q107" s="3"/>
      <c r="R107" s="19"/>
      <c r="S107" s="3"/>
      <c r="T107" s="23"/>
      <c r="U107" s="182"/>
      <c r="V107" s="19"/>
      <c r="W107" s="9"/>
      <c r="X107" s="23"/>
      <c r="Y107" s="3"/>
      <c r="Z107" s="19"/>
      <c r="AA107" s="3"/>
      <c r="AB107" s="23"/>
      <c r="AC107" s="184"/>
      <c r="AD107" s="19"/>
      <c r="AE107" s="9"/>
      <c r="AF107" s="23"/>
      <c r="AG107" s="3"/>
      <c r="AH107" s="19"/>
      <c r="AI107" s="3"/>
      <c r="AJ107" s="23"/>
      <c r="AK107" s="183">
        <v>1</v>
      </c>
      <c r="AL107" s="19" t="s">
        <v>191</v>
      </c>
      <c r="AM107" s="9">
        <v>1</v>
      </c>
      <c r="AN107" s="19" t="s">
        <v>196</v>
      </c>
      <c r="AO107" s="9">
        <v>1</v>
      </c>
      <c r="AP107" s="19" t="s">
        <v>190</v>
      </c>
      <c r="AQ107" s="3" t="s">
        <v>129</v>
      </c>
      <c r="AR107" s="23" t="s">
        <v>187</v>
      </c>
      <c r="AS107" s="183">
        <v>1</v>
      </c>
      <c r="AT107" s="187" t="s">
        <v>196</v>
      </c>
      <c r="AU107" s="9">
        <v>1</v>
      </c>
      <c r="AV107" s="23" t="s">
        <v>191</v>
      </c>
      <c r="AW107" s="3">
        <v>1</v>
      </c>
      <c r="AX107" s="19" t="s">
        <v>190</v>
      </c>
      <c r="AY107" s="3" t="s">
        <v>129</v>
      </c>
      <c r="AZ107" s="30" t="s">
        <v>192</v>
      </c>
    </row>
    <row r="108" spans="1:52" ht="17.25" customHeight="1">
      <c r="A108">
        <v>104</v>
      </c>
      <c r="B108" s="13">
        <v>95</v>
      </c>
      <c r="C108" s="41" t="s">
        <v>242</v>
      </c>
      <c r="D108" s="16" t="s">
        <v>105</v>
      </c>
      <c r="E108" s="181"/>
      <c r="F108" s="3"/>
      <c r="G108" s="9"/>
      <c r="H108" s="23"/>
      <c r="I108" s="3"/>
      <c r="J108" s="19"/>
      <c r="K108" s="3"/>
      <c r="L108" s="23"/>
      <c r="M108" s="182"/>
      <c r="N108" s="19"/>
      <c r="O108" s="9"/>
      <c r="P108" s="23"/>
      <c r="Q108" s="3"/>
      <c r="R108" s="19"/>
      <c r="S108" s="3"/>
      <c r="T108" s="23"/>
      <c r="U108" s="182"/>
      <c r="V108" s="19"/>
      <c r="W108" s="9"/>
      <c r="X108" s="23"/>
      <c r="Y108" s="3"/>
      <c r="Z108" s="19"/>
      <c r="AA108" s="3"/>
      <c r="AB108" s="23"/>
      <c r="AC108" s="184"/>
      <c r="AD108" s="19"/>
      <c r="AE108" s="9"/>
      <c r="AF108" s="23"/>
      <c r="AG108" s="3"/>
      <c r="AH108" s="19"/>
      <c r="AI108" s="3"/>
      <c r="AJ108" s="23"/>
      <c r="AK108" s="188">
        <v>1</v>
      </c>
      <c r="AL108" s="19" t="s">
        <v>1450</v>
      </c>
      <c r="AM108" s="9">
        <v>1</v>
      </c>
      <c r="AN108" s="19" t="s">
        <v>197</v>
      </c>
      <c r="AO108" s="9">
        <v>1</v>
      </c>
      <c r="AP108" s="19" t="s">
        <v>191</v>
      </c>
      <c r="AQ108" s="3" t="s">
        <v>129</v>
      </c>
      <c r="AR108" s="23" t="s">
        <v>188</v>
      </c>
      <c r="AS108" s="183">
        <v>1</v>
      </c>
      <c r="AT108" s="187" t="s">
        <v>1476</v>
      </c>
      <c r="AU108" s="9">
        <v>1</v>
      </c>
      <c r="AV108" s="23" t="s">
        <v>192</v>
      </c>
      <c r="AW108" s="3">
        <v>1</v>
      </c>
      <c r="AX108" s="19" t="s">
        <v>191</v>
      </c>
      <c r="AY108" s="3" t="s">
        <v>129</v>
      </c>
      <c r="AZ108" s="30" t="s">
        <v>193</v>
      </c>
    </row>
    <row r="109" spans="1:52" ht="17.25" customHeight="1">
      <c r="A109">
        <v>105</v>
      </c>
      <c r="B109" s="13"/>
      <c r="C109" s="4"/>
      <c r="D109" s="17" t="s">
        <v>20</v>
      </c>
      <c r="E109" s="177"/>
      <c r="F109" s="4"/>
      <c r="G109" s="10"/>
      <c r="H109" s="24"/>
      <c r="I109" s="4"/>
      <c r="J109" s="20"/>
      <c r="K109" s="4"/>
      <c r="L109" s="24"/>
      <c r="M109" s="178"/>
      <c r="N109" s="20"/>
      <c r="O109" s="10"/>
      <c r="P109" s="24"/>
      <c r="Q109" s="4"/>
      <c r="R109" s="20"/>
      <c r="S109" s="4"/>
      <c r="T109" s="24"/>
      <c r="U109" s="178"/>
      <c r="V109" s="20"/>
      <c r="W109" s="10"/>
      <c r="X109" s="24"/>
      <c r="Y109" s="4"/>
      <c r="Z109" s="20"/>
      <c r="AA109" s="4"/>
      <c r="AB109" s="24"/>
      <c r="AC109" s="180"/>
      <c r="AD109" s="20"/>
      <c r="AE109" s="10"/>
      <c r="AF109" s="24"/>
      <c r="AG109" s="4"/>
      <c r="AH109" s="20"/>
      <c r="AI109" s="4"/>
      <c r="AJ109" s="24"/>
      <c r="AK109" s="180"/>
      <c r="AL109" s="20"/>
      <c r="AM109" s="10"/>
      <c r="AN109" s="20"/>
      <c r="AO109" s="10"/>
      <c r="AP109" s="20"/>
      <c r="AQ109" s="4"/>
      <c r="AR109" s="24"/>
      <c r="AS109" s="180"/>
      <c r="AT109" s="20"/>
      <c r="AU109" s="10"/>
      <c r="AV109" s="24"/>
      <c r="AW109" s="4"/>
      <c r="AX109" s="20"/>
      <c r="AY109" s="4"/>
      <c r="AZ109" s="29"/>
    </row>
    <row r="110" spans="1:52" ht="17.25" customHeight="1">
      <c r="A110">
        <v>106</v>
      </c>
      <c r="B110" s="13">
        <v>96</v>
      </c>
      <c r="C110" s="3" t="s">
        <v>123</v>
      </c>
      <c r="D110" s="16" t="s">
        <v>21</v>
      </c>
      <c r="E110" s="181">
        <v>1</v>
      </c>
      <c r="F110" s="186" t="s">
        <v>1484</v>
      </c>
      <c r="G110" s="9">
        <v>1</v>
      </c>
      <c r="H110" s="23" t="s">
        <v>1461</v>
      </c>
      <c r="I110" s="3">
        <v>1</v>
      </c>
      <c r="J110" s="19" t="s">
        <v>1449</v>
      </c>
      <c r="K110" s="3" t="s">
        <v>129</v>
      </c>
      <c r="L110" s="23" t="s">
        <v>1407</v>
      </c>
      <c r="M110" s="8">
        <v>1</v>
      </c>
      <c r="N110" s="186" t="s">
        <v>1480</v>
      </c>
      <c r="O110" s="9">
        <v>1</v>
      </c>
      <c r="P110" s="23" t="s">
        <v>1450</v>
      </c>
      <c r="Q110" s="3">
        <v>1</v>
      </c>
      <c r="R110" s="19" t="s">
        <v>1459</v>
      </c>
      <c r="S110" s="3" t="s">
        <v>129</v>
      </c>
      <c r="T110" s="23" t="s">
        <v>1453</v>
      </c>
      <c r="U110" s="182">
        <v>1</v>
      </c>
      <c r="V110" s="191" t="s">
        <v>192</v>
      </c>
      <c r="W110" s="9">
        <v>1</v>
      </c>
      <c r="X110" s="23" t="s">
        <v>188</v>
      </c>
      <c r="Y110" s="3">
        <v>1</v>
      </c>
      <c r="Z110" s="19" t="s">
        <v>1459</v>
      </c>
      <c r="AA110" s="3" t="s">
        <v>129</v>
      </c>
      <c r="AB110" s="23" t="s">
        <v>1457</v>
      </c>
      <c r="AC110" s="183">
        <v>1</v>
      </c>
      <c r="AD110" s="19" t="s">
        <v>188</v>
      </c>
      <c r="AE110" s="9">
        <v>1</v>
      </c>
      <c r="AF110" s="19" t="s">
        <v>188</v>
      </c>
      <c r="AG110" s="3">
        <v>1</v>
      </c>
      <c r="AH110" s="19" t="s">
        <v>1446</v>
      </c>
      <c r="AI110" s="3" t="s">
        <v>129</v>
      </c>
      <c r="AJ110" s="23" t="s">
        <v>1407</v>
      </c>
      <c r="AK110" s="183">
        <v>1</v>
      </c>
      <c r="AL110" s="19" t="s">
        <v>193</v>
      </c>
      <c r="AM110" s="9">
        <v>1</v>
      </c>
      <c r="AN110" s="19" t="s">
        <v>198</v>
      </c>
      <c r="AO110" s="9">
        <v>1</v>
      </c>
      <c r="AP110" s="19" t="s">
        <v>1450</v>
      </c>
      <c r="AQ110" s="3" t="s">
        <v>129</v>
      </c>
      <c r="AR110" s="23" t="s">
        <v>1457</v>
      </c>
      <c r="AS110" s="183">
        <v>1</v>
      </c>
      <c r="AT110" s="187" t="s">
        <v>198</v>
      </c>
      <c r="AU110" s="9">
        <v>1</v>
      </c>
      <c r="AV110" s="23" t="s">
        <v>193</v>
      </c>
      <c r="AW110" s="3">
        <v>1</v>
      </c>
      <c r="AX110" s="19" t="s">
        <v>1450</v>
      </c>
      <c r="AY110" s="3" t="s">
        <v>129</v>
      </c>
      <c r="AZ110" s="30" t="s">
        <v>1462</v>
      </c>
    </row>
    <row r="111" spans="1:52" ht="17.25" customHeight="1">
      <c r="A111">
        <v>107</v>
      </c>
      <c r="B111" s="13">
        <v>97</v>
      </c>
      <c r="C111" s="3" t="s">
        <v>123</v>
      </c>
      <c r="D111" s="16" t="s">
        <v>106</v>
      </c>
      <c r="E111" s="181">
        <v>1</v>
      </c>
      <c r="F111" s="186" t="s">
        <v>1478</v>
      </c>
      <c r="G111" s="9">
        <v>1</v>
      </c>
      <c r="H111" s="23" t="s">
        <v>1463</v>
      </c>
      <c r="I111" s="3">
        <v>1</v>
      </c>
      <c r="J111" s="19" t="s">
        <v>1446</v>
      </c>
      <c r="K111" s="3" t="s">
        <v>129</v>
      </c>
      <c r="L111" s="23" t="s">
        <v>172</v>
      </c>
      <c r="M111" s="107">
        <v>1</v>
      </c>
      <c r="N111" s="186" t="s">
        <v>1482</v>
      </c>
      <c r="O111" s="9">
        <v>1</v>
      </c>
      <c r="P111" s="23" t="s">
        <v>1464</v>
      </c>
      <c r="Q111" s="3">
        <v>1</v>
      </c>
      <c r="R111" s="19" t="s">
        <v>188</v>
      </c>
      <c r="S111" s="3" t="s">
        <v>129</v>
      </c>
      <c r="T111" s="23" t="s">
        <v>185</v>
      </c>
      <c r="U111" s="182">
        <v>1</v>
      </c>
      <c r="V111" s="191" t="s">
        <v>193</v>
      </c>
      <c r="W111" s="9">
        <v>1</v>
      </c>
      <c r="X111" s="23" t="s">
        <v>189</v>
      </c>
      <c r="Y111" s="3">
        <v>1</v>
      </c>
      <c r="Z111" s="19" t="s">
        <v>188</v>
      </c>
      <c r="AA111" s="3" t="s">
        <v>129</v>
      </c>
      <c r="AB111" s="23" t="s">
        <v>190</v>
      </c>
      <c r="AC111" s="183">
        <v>1</v>
      </c>
      <c r="AD111" s="19" t="s">
        <v>189</v>
      </c>
      <c r="AE111" s="9">
        <v>1</v>
      </c>
      <c r="AF111" s="19" t="s">
        <v>189</v>
      </c>
      <c r="AG111" s="3">
        <v>1</v>
      </c>
      <c r="AH111" s="19" t="s">
        <v>181</v>
      </c>
      <c r="AI111" s="3" t="s">
        <v>129</v>
      </c>
      <c r="AJ111" s="23" t="s">
        <v>172</v>
      </c>
      <c r="AK111" s="188">
        <v>1</v>
      </c>
      <c r="AL111" s="19" t="s">
        <v>194</v>
      </c>
      <c r="AM111" s="9">
        <v>1</v>
      </c>
      <c r="AN111" s="19" t="s">
        <v>199</v>
      </c>
      <c r="AO111" s="9">
        <v>1</v>
      </c>
      <c r="AP111" s="19" t="s">
        <v>193</v>
      </c>
      <c r="AQ111" s="3" t="s">
        <v>129</v>
      </c>
      <c r="AR111" s="23" t="s">
        <v>190</v>
      </c>
      <c r="AS111" s="183">
        <v>1</v>
      </c>
      <c r="AT111" s="187" t="s">
        <v>199</v>
      </c>
      <c r="AU111" s="9">
        <v>1</v>
      </c>
      <c r="AV111" s="23" t="s">
        <v>194</v>
      </c>
      <c r="AW111" s="3">
        <v>1</v>
      </c>
      <c r="AX111" s="19" t="s">
        <v>193</v>
      </c>
      <c r="AY111" s="3" t="s">
        <v>129</v>
      </c>
      <c r="AZ111" s="30" t="s">
        <v>195</v>
      </c>
    </row>
    <row r="112" spans="1:52" ht="17.25" customHeight="1">
      <c r="A112">
        <v>108</v>
      </c>
      <c r="B112" s="13">
        <v>98</v>
      </c>
      <c r="C112" s="3" t="s">
        <v>123</v>
      </c>
      <c r="D112" s="16" t="s">
        <v>107</v>
      </c>
      <c r="E112" s="181">
        <v>1</v>
      </c>
      <c r="F112" s="186" t="s">
        <v>1486</v>
      </c>
      <c r="G112" s="9">
        <v>1</v>
      </c>
      <c r="H112" s="23" t="s">
        <v>239</v>
      </c>
      <c r="I112" s="3">
        <v>1</v>
      </c>
      <c r="J112" s="19" t="s">
        <v>181</v>
      </c>
      <c r="K112" s="3" t="s">
        <v>129</v>
      </c>
      <c r="L112" s="23" t="s">
        <v>173</v>
      </c>
      <c r="M112" s="8">
        <v>1</v>
      </c>
      <c r="N112" s="186" t="s">
        <v>1484</v>
      </c>
      <c r="O112" s="9">
        <v>1</v>
      </c>
      <c r="P112" s="23" t="s">
        <v>194</v>
      </c>
      <c r="Q112" s="3">
        <v>1</v>
      </c>
      <c r="R112" s="19" t="s">
        <v>189</v>
      </c>
      <c r="S112" s="3" t="s">
        <v>129</v>
      </c>
      <c r="T112" s="23" t="s">
        <v>186</v>
      </c>
      <c r="U112" s="182">
        <v>1</v>
      </c>
      <c r="V112" s="191" t="s">
        <v>194</v>
      </c>
      <c r="W112" s="9">
        <v>1</v>
      </c>
      <c r="X112" s="23" t="s">
        <v>190</v>
      </c>
      <c r="Y112" s="3">
        <v>1</v>
      </c>
      <c r="Z112" s="19" t="s">
        <v>189</v>
      </c>
      <c r="AA112" s="3" t="s">
        <v>129</v>
      </c>
      <c r="AB112" s="23" t="s">
        <v>191</v>
      </c>
      <c r="AC112" s="183">
        <v>1</v>
      </c>
      <c r="AD112" s="19" t="s">
        <v>190</v>
      </c>
      <c r="AE112" s="9">
        <v>1</v>
      </c>
      <c r="AF112" s="19" t="s">
        <v>190</v>
      </c>
      <c r="AG112" s="3">
        <v>1</v>
      </c>
      <c r="AH112" s="19" t="s">
        <v>182</v>
      </c>
      <c r="AI112" s="3" t="s">
        <v>129</v>
      </c>
      <c r="AJ112" s="23" t="s">
        <v>173</v>
      </c>
      <c r="AK112" s="183">
        <v>1</v>
      </c>
      <c r="AL112" s="19" t="s">
        <v>195</v>
      </c>
      <c r="AM112" s="9">
        <v>1</v>
      </c>
      <c r="AN112" s="19" t="s">
        <v>200</v>
      </c>
      <c r="AO112" s="9">
        <v>1</v>
      </c>
      <c r="AP112" s="19" t="s">
        <v>194</v>
      </c>
      <c r="AQ112" s="3" t="s">
        <v>129</v>
      </c>
      <c r="AR112" s="23" t="s">
        <v>191</v>
      </c>
      <c r="AS112" s="183">
        <v>1</v>
      </c>
      <c r="AT112" s="187" t="s">
        <v>200</v>
      </c>
      <c r="AU112" s="9">
        <v>1</v>
      </c>
      <c r="AV112" s="23" t="s">
        <v>195</v>
      </c>
      <c r="AW112" s="3">
        <v>1</v>
      </c>
      <c r="AX112" s="19" t="s">
        <v>194</v>
      </c>
      <c r="AY112" s="3" t="s">
        <v>129</v>
      </c>
      <c r="AZ112" s="30" t="s">
        <v>196</v>
      </c>
    </row>
    <row r="113" spans="1:52" ht="17.25" customHeight="1">
      <c r="A113">
        <v>109</v>
      </c>
      <c r="B113" s="13">
        <v>99</v>
      </c>
      <c r="C113" s="3" t="s">
        <v>123</v>
      </c>
      <c r="D113" s="16" t="s">
        <v>108</v>
      </c>
      <c r="E113" s="181">
        <v>1</v>
      </c>
      <c r="F113" s="3" t="s">
        <v>237</v>
      </c>
      <c r="G113" s="9">
        <v>1</v>
      </c>
      <c r="H113" s="23" t="s">
        <v>240</v>
      </c>
      <c r="I113" s="3">
        <v>1</v>
      </c>
      <c r="J113" s="19" t="s">
        <v>182</v>
      </c>
      <c r="K113" s="3" t="s">
        <v>129</v>
      </c>
      <c r="L113" s="23" t="s">
        <v>174</v>
      </c>
      <c r="M113" s="107">
        <v>1</v>
      </c>
      <c r="N113" s="186" t="s">
        <v>1478</v>
      </c>
      <c r="O113" s="9">
        <v>1</v>
      </c>
      <c r="P113" s="23" t="s">
        <v>195</v>
      </c>
      <c r="Q113" s="3">
        <v>1</v>
      </c>
      <c r="R113" s="19" t="s">
        <v>190</v>
      </c>
      <c r="S113" s="3" t="s">
        <v>129</v>
      </c>
      <c r="T113" s="23" t="s">
        <v>187</v>
      </c>
      <c r="U113" s="182">
        <v>1</v>
      </c>
      <c r="V113" s="191" t="s">
        <v>195</v>
      </c>
      <c r="W113" s="9">
        <v>1</v>
      </c>
      <c r="X113" s="23" t="s">
        <v>191</v>
      </c>
      <c r="Y113" s="3">
        <v>1</v>
      </c>
      <c r="Z113" s="19" t="s">
        <v>190</v>
      </c>
      <c r="AA113" s="3" t="s">
        <v>129</v>
      </c>
      <c r="AB113" s="23" t="s">
        <v>192</v>
      </c>
      <c r="AC113" s="183">
        <v>1</v>
      </c>
      <c r="AD113" s="19" t="s">
        <v>191</v>
      </c>
      <c r="AE113" s="9">
        <v>1</v>
      </c>
      <c r="AF113" s="19" t="s">
        <v>191</v>
      </c>
      <c r="AG113" s="3">
        <v>1</v>
      </c>
      <c r="AH113" s="19" t="s">
        <v>183</v>
      </c>
      <c r="AI113" s="3" t="s">
        <v>129</v>
      </c>
      <c r="AJ113" s="23" t="s">
        <v>174</v>
      </c>
      <c r="AK113" s="188">
        <v>1</v>
      </c>
      <c r="AL113" s="19" t="s">
        <v>196</v>
      </c>
      <c r="AM113" s="9">
        <v>1</v>
      </c>
      <c r="AN113" s="19" t="s">
        <v>201</v>
      </c>
      <c r="AO113" s="9">
        <v>1</v>
      </c>
      <c r="AP113" s="19" t="s">
        <v>195</v>
      </c>
      <c r="AQ113" s="3" t="s">
        <v>129</v>
      </c>
      <c r="AR113" s="23" t="s">
        <v>192</v>
      </c>
      <c r="AS113" s="183">
        <v>1</v>
      </c>
      <c r="AT113" s="187" t="s">
        <v>201</v>
      </c>
      <c r="AU113" s="9">
        <v>1</v>
      </c>
      <c r="AV113" s="23" t="s">
        <v>196</v>
      </c>
      <c r="AW113" s="3">
        <v>1</v>
      </c>
      <c r="AX113" s="19" t="s">
        <v>195</v>
      </c>
      <c r="AY113" s="3" t="s">
        <v>129</v>
      </c>
      <c r="AZ113" s="30" t="s">
        <v>197</v>
      </c>
    </row>
    <row r="114" spans="1:52" ht="17.25" customHeight="1">
      <c r="A114">
        <v>110</v>
      </c>
      <c r="B114" s="13">
        <v>100</v>
      </c>
      <c r="C114" s="3" t="s">
        <v>123</v>
      </c>
      <c r="D114" s="16" t="s">
        <v>109</v>
      </c>
      <c r="E114" s="181">
        <v>1</v>
      </c>
      <c r="F114" s="3" t="s">
        <v>238</v>
      </c>
      <c r="G114" s="9">
        <v>1</v>
      </c>
      <c r="H114" s="23" t="s">
        <v>1465</v>
      </c>
      <c r="I114" s="3">
        <v>1</v>
      </c>
      <c r="J114" s="19" t="s">
        <v>183</v>
      </c>
      <c r="K114" s="3" t="s">
        <v>129</v>
      </c>
      <c r="L114" s="23" t="s">
        <v>175</v>
      </c>
      <c r="M114" s="8">
        <v>1</v>
      </c>
      <c r="N114" s="186" t="s">
        <v>1486</v>
      </c>
      <c r="O114" s="9">
        <v>1</v>
      </c>
      <c r="P114" s="23" t="s">
        <v>196</v>
      </c>
      <c r="Q114" s="3">
        <v>1</v>
      </c>
      <c r="R114" s="19" t="s">
        <v>191</v>
      </c>
      <c r="S114" s="3" t="s">
        <v>129</v>
      </c>
      <c r="T114" s="23" t="s">
        <v>188</v>
      </c>
      <c r="U114" s="182">
        <v>1</v>
      </c>
      <c r="V114" s="191" t="s">
        <v>196</v>
      </c>
      <c r="W114" s="9">
        <v>1</v>
      </c>
      <c r="X114" s="23" t="s">
        <v>192</v>
      </c>
      <c r="Y114" s="3">
        <v>1</v>
      </c>
      <c r="Z114" s="19" t="s">
        <v>191</v>
      </c>
      <c r="AA114" s="3" t="s">
        <v>129</v>
      </c>
      <c r="AB114" s="23" t="s">
        <v>193</v>
      </c>
      <c r="AC114" s="183">
        <v>1</v>
      </c>
      <c r="AD114" s="19" t="s">
        <v>192</v>
      </c>
      <c r="AE114" s="9">
        <v>1</v>
      </c>
      <c r="AF114" s="19" t="s">
        <v>192</v>
      </c>
      <c r="AG114" s="3">
        <v>1</v>
      </c>
      <c r="AH114" s="19" t="s">
        <v>184</v>
      </c>
      <c r="AI114" s="3" t="s">
        <v>129</v>
      </c>
      <c r="AJ114" s="23" t="s">
        <v>175</v>
      </c>
      <c r="AK114" s="183">
        <v>1</v>
      </c>
      <c r="AL114" s="19" t="s">
        <v>197</v>
      </c>
      <c r="AM114" s="9">
        <v>1</v>
      </c>
      <c r="AN114" s="19" t="s">
        <v>202</v>
      </c>
      <c r="AO114" s="9">
        <v>1</v>
      </c>
      <c r="AP114" s="19" t="s">
        <v>196</v>
      </c>
      <c r="AQ114" s="3" t="s">
        <v>129</v>
      </c>
      <c r="AR114" s="23" t="s">
        <v>193</v>
      </c>
      <c r="AS114" s="183">
        <v>1</v>
      </c>
      <c r="AT114" s="187" t="s">
        <v>202</v>
      </c>
      <c r="AU114" s="9">
        <v>1</v>
      </c>
      <c r="AV114" s="23" t="s">
        <v>197</v>
      </c>
      <c r="AW114" s="3">
        <v>1</v>
      </c>
      <c r="AX114" s="19" t="s">
        <v>196</v>
      </c>
      <c r="AY114" s="3" t="s">
        <v>129</v>
      </c>
      <c r="AZ114" s="30" t="s">
        <v>198</v>
      </c>
    </row>
    <row r="115" spans="1:52" ht="17.25" customHeight="1">
      <c r="A115">
        <v>111</v>
      </c>
      <c r="B115" s="13">
        <v>101</v>
      </c>
      <c r="C115" s="3" t="s">
        <v>123</v>
      </c>
      <c r="D115" s="16" t="s">
        <v>110</v>
      </c>
      <c r="E115" s="181">
        <v>1</v>
      </c>
      <c r="F115" s="3" t="s">
        <v>239</v>
      </c>
      <c r="G115" s="9">
        <v>1</v>
      </c>
      <c r="H115" s="23" t="s">
        <v>1466</v>
      </c>
      <c r="I115" s="3">
        <v>1</v>
      </c>
      <c r="J115" s="19" t="s">
        <v>184</v>
      </c>
      <c r="K115" s="3" t="s">
        <v>129</v>
      </c>
      <c r="L115" s="23" t="s">
        <v>176</v>
      </c>
      <c r="M115" s="107">
        <v>1</v>
      </c>
      <c r="N115" s="186" t="s">
        <v>1461</v>
      </c>
      <c r="O115" s="9">
        <v>1</v>
      </c>
      <c r="P115" s="23" t="s">
        <v>197</v>
      </c>
      <c r="Q115" s="3">
        <v>1</v>
      </c>
      <c r="R115" s="19" t="s">
        <v>192</v>
      </c>
      <c r="S115" s="3" t="s">
        <v>129</v>
      </c>
      <c r="T115" s="23" t="s">
        <v>189</v>
      </c>
      <c r="U115" s="182">
        <v>1</v>
      </c>
      <c r="V115" s="191" t="s">
        <v>197</v>
      </c>
      <c r="W115" s="9">
        <v>1</v>
      </c>
      <c r="X115" s="23" t="s">
        <v>193</v>
      </c>
      <c r="Y115" s="3">
        <v>1</v>
      </c>
      <c r="Z115" s="19" t="s">
        <v>192</v>
      </c>
      <c r="AA115" s="3" t="s">
        <v>129</v>
      </c>
      <c r="AB115" s="23" t="s">
        <v>194</v>
      </c>
      <c r="AC115" s="183">
        <v>1</v>
      </c>
      <c r="AD115" s="19" t="s">
        <v>193</v>
      </c>
      <c r="AE115" s="9">
        <v>1</v>
      </c>
      <c r="AF115" s="19" t="s">
        <v>193</v>
      </c>
      <c r="AG115" s="3">
        <v>1</v>
      </c>
      <c r="AH115" s="19" t="s">
        <v>185</v>
      </c>
      <c r="AI115" s="3" t="s">
        <v>129</v>
      </c>
      <c r="AJ115" s="23" t="s">
        <v>176</v>
      </c>
      <c r="AK115" s="188">
        <v>1</v>
      </c>
      <c r="AL115" s="19" t="s">
        <v>198</v>
      </c>
      <c r="AM115" s="9">
        <v>1</v>
      </c>
      <c r="AN115" s="19" t="s">
        <v>203</v>
      </c>
      <c r="AO115" s="9">
        <v>1</v>
      </c>
      <c r="AP115" s="19" t="s">
        <v>197</v>
      </c>
      <c r="AQ115" s="3" t="s">
        <v>129</v>
      </c>
      <c r="AR115" s="23" t="s">
        <v>194</v>
      </c>
      <c r="AS115" s="183">
        <v>1</v>
      </c>
      <c r="AT115" s="187" t="s">
        <v>203</v>
      </c>
      <c r="AU115" s="9">
        <v>1</v>
      </c>
      <c r="AV115" s="23" t="s">
        <v>198</v>
      </c>
      <c r="AW115" s="3">
        <v>1</v>
      </c>
      <c r="AX115" s="19" t="s">
        <v>197</v>
      </c>
      <c r="AY115" s="3" t="s">
        <v>129</v>
      </c>
      <c r="AZ115" s="30" t="s">
        <v>199</v>
      </c>
    </row>
    <row r="116" spans="1:52" ht="17.25" customHeight="1">
      <c r="A116">
        <v>112</v>
      </c>
      <c r="B116" s="13">
        <v>102</v>
      </c>
      <c r="C116" s="3" t="s">
        <v>123</v>
      </c>
      <c r="D116" s="16" t="s">
        <v>122</v>
      </c>
      <c r="E116" s="181">
        <v>1</v>
      </c>
      <c r="F116" s="3" t="s">
        <v>240</v>
      </c>
      <c r="G116" s="9">
        <v>1</v>
      </c>
      <c r="H116" s="23" t="s">
        <v>1467</v>
      </c>
      <c r="I116" s="3">
        <v>1</v>
      </c>
      <c r="J116" s="19" t="s">
        <v>185</v>
      </c>
      <c r="K116" s="3" t="s">
        <v>129</v>
      </c>
      <c r="L116" s="23" t="s">
        <v>177</v>
      </c>
      <c r="M116" s="8">
        <v>1</v>
      </c>
      <c r="N116" s="186" t="s">
        <v>1463</v>
      </c>
      <c r="O116" s="9">
        <v>1</v>
      </c>
      <c r="P116" s="23" t="s">
        <v>198</v>
      </c>
      <c r="Q116" s="3">
        <v>1</v>
      </c>
      <c r="R116" s="19" t="s">
        <v>193</v>
      </c>
      <c r="S116" s="3" t="s">
        <v>129</v>
      </c>
      <c r="T116" s="23" t="s">
        <v>190</v>
      </c>
      <c r="U116" s="182">
        <v>1</v>
      </c>
      <c r="V116" s="191" t="s">
        <v>198</v>
      </c>
      <c r="W116" s="9">
        <v>1</v>
      </c>
      <c r="X116" s="23" t="s">
        <v>194</v>
      </c>
      <c r="Y116" s="3">
        <v>1</v>
      </c>
      <c r="Z116" s="19" t="s">
        <v>193</v>
      </c>
      <c r="AA116" s="3" t="s">
        <v>129</v>
      </c>
      <c r="AB116" s="23" t="s">
        <v>195</v>
      </c>
      <c r="AC116" s="183">
        <v>1</v>
      </c>
      <c r="AD116" s="19" t="s">
        <v>194</v>
      </c>
      <c r="AE116" s="9">
        <v>1</v>
      </c>
      <c r="AF116" s="19" t="s">
        <v>194</v>
      </c>
      <c r="AG116" s="3">
        <v>1</v>
      </c>
      <c r="AH116" s="19" t="s">
        <v>186</v>
      </c>
      <c r="AI116" s="3" t="s">
        <v>129</v>
      </c>
      <c r="AJ116" s="23" t="s">
        <v>177</v>
      </c>
      <c r="AK116" s="183">
        <v>1</v>
      </c>
      <c r="AL116" s="19" t="s">
        <v>199</v>
      </c>
      <c r="AM116" s="9">
        <v>1</v>
      </c>
      <c r="AN116" s="19" t="s">
        <v>204</v>
      </c>
      <c r="AO116" s="9">
        <v>1</v>
      </c>
      <c r="AP116" s="19" t="s">
        <v>198</v>
      </c>
      <c r="AQ116" s="3" t="s">
        <v>129</v>
      </c>
      <c r="AR116" s="23" t="s">
        <v>195</v>
      </c>
      <c r="AS116" s="183">
        <v>1</v>
      </c>
      <c r="AT116" s="187" t="s">
        <v>204</v>
      </c>
      <c r="AU116" s="9">
        <v>1</v>
      </c>
      <c r="AV116" s="23" t="s">
        <v>199</v>
      </c>
      <c r="AW116" s="3">
        <v>1</v>
      </c>
      <c r="AX116" s="19" t="s">
        <v>198</v>
      </c>
      <c r="AY116" s="3" t="s">
        <v>129</v>
      </c>
      <c r="AZ116" s="30" t="s">
        <v>200</v>
      </c>
    </row>
    <row r="117" spans="1:52" ht="17.25" customHeight="1">
      <c r="A117">
        <v>113</v>
      </c>
      <c r="B117" s="13">
        <v>103</v>
      </c>
      <c r="C117" s="3" t="s">
        <v>123</v>
      </c>
      <c r="D117" s="16" t="s">
        <v>111</v>
      </c>
      <c r="E117" s="181">
        <v>1</v>
      </c>
      <c r="F117" s="3" t="s">
        <v>1465</v>
      </c>
      <c r="G117" s="9">
        <v>1</v>
      </c>
      <c r="H117" s="23" t="s">
        <v>1468</v>
      </c>
      <c r="I117" s="3">
        <v>1</v>
      </c>
      <c r="J117" s="19" t="s">
        <v>186</v>
      </c>
      <c r="K117" s="3" t="s">
        <v>129</v>
      </c>
      <c r="L117" s="23" t="s">
        <v>178</v>
      </c>
      <c r="M117" s="107">
        <v>1</v>
      </c>
      <c r="N117" s="186" t="s">
        <v>1485</v>
      </c>
      <c r="O117" s="9">
        <v>1</v>
      </c>
      <c r="P117" s="23" t="s">
        <v>199</v>
      </c>
      <c r="Q117" s="3">
        <v>1</v>
      </c>
      <c r="R117" s="19" t="s">
        <v>194</v>
      </c>
      <c r="S117" s="3" t="s">
        <v>129</v>
      </c>
      <c r="T117" s="23" t="s">
        <v>191</v>
      </c>
      <c r="U117" s="182">
        <v>1</v>
      </c>
      <c r="V117" s="191" t="s">
        <v>199</v>
      </c>
      <c r="W117" s="9">
        <v>1</v>
      </c>
      <c r="X117" s="23" t="s">
        <v>195</v>
      </c>
      <c r="Y117" s="3">
        <v>1</v>
      </c>
      <c r="Z117" s="19" t="s">
        <v>194</v>
      </c>
      <c r="AA117" s="3" t="s">
        <v>129</v>
      </c>
      <c r="AB117" s="23" t="s">
        <v>196</v>
      </c>
      <c r="AC117" s="183">
        <v>1</v>
      </c>
      <c r="AD117" s="19" t="s">
        <v>195</v>
      </c>
      <c r="AE117" s="9">
        <v>1</v>
      </c>
      <c r="AF117" s="19" t="s">
        <v>195</v>
      </c>
      <c r="AG117" s="3">
        <v>1</v>
      </c>
      <c r="AH117" s="19" t="s">
        <v>187</v>
      </c>
      <c r="AI117" s="3" t="s">
        <v>129</v>
      </c>
      <c r="AJ117" s="23" t="s">
        <v>178</v>
      </c>
      <c r="AK117" s="188">
        <v>1</v>
      </c>
      <c r="AL117" s="19" t="s">
        <v>200</v>
      </c>
      <c r="AM117" s="9">
        <v>1</v>
      </c>
      <c r="AN117" s="19" t="s">
        <v>205</v>
      </c>
      <c r="AO117" s="9">
        <v>1</v>
      </c>
      <c r="AP117" s="19" t="s">
        <v>199</v>
      </c>
      <c r="AQ117" s="3" t="s">
        <v>129</v>
      </c>
      <c r="AR117" s="23" t="s">
        <v>196</v>
      </c>
      <c r="AS117" s="183">
        <v>1</v>
      </c>
      <c r="AT117" s="187" t="s">
        <v>205</v>
      </c>
      <c r="AU117" s="9">
        <v>1</v>
      </c>
      <c r="AV117" s="23" t="s">
        <v>200</v>
      </c>
      <c r="AW117" s="3">
        <v>1</v>
      </c>
      <c r="AX117" s="19" t="s">
        <v>199</v>
      </c>
      <c r="AY117" s="3" t="s">
        <v>129</v>
      </c>
      <c r="AZ117" s="30" t="s">
        <v>201</v>
      </c>
    </row>
    <row r="118" spans="1:52" ht="17.25" customHeight="1">
      <c r="A118">
        <v>114</v>
      </c>
      <c r="B118" s="13">
        <v>104</v>
      </c>
      <c r="C118" s="3" t="s">
        <v>123</v>
      </c>
      <c r="D118" s="16" t="s">
        <v>112</v>
      </c>
      <c r="E118" s="181">
        <v>1</v>
      </c>
      <c r="F118" s="3" t="s">
        <v>1466</v>
      </c>
      <c r="G118" s="9">
        <v>1</v>
      </c>
      <c r="H118" s="23" t="s">
        <v>1469</v>
      </c>
      <c r="I118" s="3">
        <v>1</v>
      </c>
      <c r="J118" s="19" t="s">
        <v>187</v>
      </c>
      <c r="K118" s="3" t="s">
        <v>129</v>
      </c>
      <c r="L118" s="23" t="s">
        <v>179</v>
      </c>
      <c r="M118" s="8">
        <v>1</v>
      </c>
      <c r="N118" s="186" t="s">
        <v>1490</v>
      </c>
      <c r="O118" s="9">
        <v>1</v>
      </c>
      <c r="P118" s="23" t="s">
        <v>200</v>
      </c>
      <c r="Q118" s="3">
        <v>1</v>
      </c>
      <c r="R118" s="19" t="s">
        <v>195</v>
      </c>
      <c r="S118" s="3" t="s">
        <v>129</v>
      </c>
      <c r="T118" s="23" t="s">
        <v>192</v>
      </c>
      <c r="U118" s="182">
        <v>1</v>
      </c>
      <c r="V118" s="191" t="s">
        <v>200</v>
      </c>
      <c r="W118" s="9">
        <v>1</v>
      </c>
      <c r="X118" s="23" t="s">
        <v>196</v>
      </c>
      <c r="Y118" s="3">
        <v>1</v>
      </c>
      <c r="Z118" s="19" t="s">
        <v>195</v>
      </c>
      <c r="AA118" s="3" t="s">
        <v>129</v>
      </c>
      <c r="AB118" s="23" t="s">
        <v>197</v>
      </c>
      <c r="AC118" s="183">
        <v>1</v>
      </c>
      <c r="AD118" s="19" t="s">
        <v>196</v>
      </c>
      <c r="AE118" s="9">
        <v>1</v>
      </c>
      <c r="AF118" s="19" t="s">
        <v>196</v>
      </c>
      <c r="AG118" s="3">
        <v>1</v>
      </c>
      <c r="AH118" s="19" t="s">
        <v>188</v>
      </c>
      <c r="AI118" s="3" t="s">
        <v>129</v>
      </c>
      <c r="AJ118" s="23" t="s">
        <v>179</v>
      </c>
      <c r="AK118" s="183">
        <v>1</v>
      </c>
      <c r="AL118" s="19" t="s">
        <v>201</v>
      </c>
      <c r="AM118" s="9">
        <v>1</v>
      </c>
      <c r="AN118" s="19" t="s">
        <v>220</v>
      </c>
      <c r="AO118" s="9">
        <v>1</v>
      </c>
      <c r="AP118" s="19" t="s">
        <v>200</v>
      </c>
      <c r="AQ118" s="3" t="s">
        <v>129</v>
      </c>
      <c r="AR118" s="23" t="s">
        <v>197</v>
      </c>
      <c r="AS118" s="183">
        <v>1</v>
      </c>
      <c r="AT118" s="187" t="s">
        <v>220</v>
      </c>
      <c r="AU118" s="9">
        <v>1</v>
      </c>
      <c r="AV118" s="23" t="s">
        <v>201</v>
      </c>
      <c r="AW118" s="3">
        <v>1</v>
      </c>
      <c r="AX118" s="19" t="s">
        <v>200</v>
      </c>
      <c r="AY118" s="3" t="s">
        <v>129</v>
      </c>
      <c r="AZ118" s="30" t="s">
        <v>202</v>
      </c>
    </row>
    <row r="119" spans="1:52" ht="17.25" customHeight="1">
      <c r="A119">
        <v>115</v>
      </c>
      <c r="B119" s="13">
        <v>105</v>
      </c>
      <c r="C119" s="3" t="s">
        <v>123</v>
      </c>
      <c r="D119" s="16" t="s">
        <v>113</v>
      </c>
      <c r="E119" s="181">
        <v>1</v>
      </c>
      <c r="F119" s="3" t="s">
        <v>1467</v>
      </c>
      <c r="G119" s="9">
        <v>1</v>
      </c>
      <c r="H119" s="23" t="s">
        <v>1470</v>
      </c>
      <c r="I119" s="3">
        <v>1</v>
      </c>
      <c r="J119" s="19" t="s">
        <v>188</v>
      </c>
      <c r="K119" s="3" t="s">
        <v>129</v>
      </c>
      <c r="L119" s="23" t="s">
        <v>180</v>
      </c>
      <c r="M119" s="107">
        <v>1</v>
      </c>
      <c r="N119" s="186" t="s">
        <v>1487</v>
      </c>
      <c r="O119" s="9">
        <v>1</v>
      </c>
      <c r="P119" s="23" t="s">
        <v>201</v>
      </c>
      <c r="Q119" s="3">
        <v>1</v>
      </c>
      <c r="R119" s="19" t="s">
        <v>196</v>
      </c>
      <c r="S119" s="3" t="s">
        <v>129</v>
      </c>
      <c r="T119" s="23" t="s">
        <v>193</v>
      </c>
      <c r="U119" s="182">
        <v>1</v>
      </c>
      <c r="V119" s="191" t="s">
        <v>201</v>
      </c>
      <c r="W119" s="9">
        <v>1</v>
      </c>
      <c r="X119" s="23" t="s">
        <v>197</v>
      </c>
      <c r="Y119" s="3">
        <v>1</v>
      </c>
      <c r="Z119" s="19" t="s">
        <v>196</v>
      </c>
      <c r="AA119" s="3" t="s">
        <v>129</v>
      </c>
      <c r="AB119" s="23" t="s">
        <v>198</v>
      </c>
      <c r="AC119" s="183">
        <v>1</v>
      </c>
      <c r="AD119" s="19" t="s">
        <v>197</v>
      </c>
      <c r="AE119" s="9">
        <v>1</v>
      </c>
      <c r="AF119" s="19" t="s">
        <v>197</v>
      </c>
      <c r="AG119" s="3">
        <v>1</v>
      </c>
      <c r="AH119" s="19" t="s">
        <v>189</v>
      </c>
      <c r="AI119" s="3" t="s">
        <v>129</v>
      </c>
      <c r="AJ119" s="23" t="s">
        <v>180</v>
      </c>
      <c r="AK119" s="188">
        <v>1</v>
      </c>
      <c r="AL119" s="19" t="s">
        <v>202</v>
      </c>
      <c r="AM119" s="9">
        <v>1</v>
      </c>
      <c r="AN119" s="19" t="s">
        <v>226</v>
      </c>
      <c r="AO119" s="9">
        <v>1</v>
      </c>
      <c r="AP119" s="19" t="s">
        <v>201</v>
      </c>
      <c r="AQ119" s="3" t="s">
        <v>129</v>
      </c>
      <c r="AR119" s="23" t="s">
        <v>198</v>
      </c>
      <c r="AS119" s="183">
        <v>1</v>
      </c>
      <c r="AT119" s="187" t="s">
        <v>226</v>
      </c>
      <c r="AU119" s="9">
        <v>1</v>
      </c>
      <c r="AV119" s="23" t="s">
        <v>202</v>
      </c>
      <c r="AW119" s="3">
        <v>1</v>
      </c>
      <c r="AX119" s="19" t="s">
        <v>201</v>
      </c>
      <c r="AY119" s="3" t="s">
        <v>129</v>
      </c>
      <c r="AZ119" s="30" t="s">
        <v>203</v>
      </c>
    </row>
    <row r="120" spans="1:52" ht="17.25" customHeight="1">
      <c r="A120">
        <v>116</v>
      </c>
      <c r="B120" s="13">
        <v>106</v>
      </c>
      <c r="C120" s="3" t="s">
        <v>123</v>
      </c>
      <c r="D120" s="16" t="s">
        <v>114</v>
      </c>
      <c r="E120" s="181">
        <v>1</v>
      </c>
      <c r="F120" s="3" t="s">
        <v>1468</v>
      </c>
      <c r="G120" s="9">
        <v>1</v>
      </c>
      <c r="H120" s="23" t="s">
        <v>1471</v>
      </c>
      <c r="I120" s="3">
        <v>1</v>
      </c>
      <c r="J120" s="19" t="s">
        <v>189</v>
      </c>
      <c r="K120" s="3" t="s">
        <v>129</v>
      </c>
      <c r="L120" s="23" t="s">
        <v>181</v>
      </c>
      <c r="M120" s="8">
        <v>1</v>
      </c>
      <c r="N120" s="186" t="s">
        <v>1974</v>
      </c>
      <c r="O120" s="9">
        <v>1</v>
      </c>
      <c r="P120" s="23" t="s">
        <v>202</v>
      </c>
      <c r="Q120" s="3">
        <v>1</v>
      </c>
      <c r="R120" s="19" t="s">
        <v>197</v>
      </c>
      <c r="S120" s="3" t="s">
        <v>129</v>
      </c>
      <c r="T120" s="23" t="s">
        <v>194</v>
      </c>
      <c r="U120" s="182">
        <v>1</v>
      </c>
      <c r="V120" s="191" t="s">
        <v>202</v>
      </c>
      <c r="W120" s="9">
        <v>1</v>
      </c>
      <c r="X120" s="23" t="s">
        <v>198</v>
      </c>
      <c r="Y120" s="3">
        <v>1</v>
      </c>
      <c r="Z120" s="19" t="s">
        <v>197</v>
      </c>
      <c r="AA120" s="3" t="s">
        <v>129</v>
      </c>
      <c r="AB120" s="23" t="s">
        <v>199</v>
      </c>
      <c r="AC120" s="183">
        <v>1</v>
      </c>
      <c r="AD120" s="19" t="s">
        <v>198</v>
      </c>
      <c r="AE120" s="9">
        <v>1</v>
      </c>
      <c r="AF120" s="19" t="s">
        <v>198</v>
      </c>
      <c r="AG120" s="3">
        <v>1</v>
      </c>
      <c r="AH120" s="19" t="s">
        <v>190</v>
      </c>
      <c r="AI120" s="3" t="s">
        <v>129</v>
      </c>
      <c r="AJ120" s="23" t="s">
        <v>181</v>
      </c>
      <c r="AK120" s="183">
        <v>1</v>
      </c>
      <c r="AL120" s="19" t="s">
        <v>203</v>
      </c>
      <c r="AM120" s="9">
        <v>1</v>
      </c>
      <c r="AN120" s="19" t="s">
        <v>227</v>
      </c>
      <c r="AO120" s="9">
        <v>1</v>
      </c>
      <c r="AP120" s="19" t="s">
        <v>202</v>
      </c>
      <c r="AQ120" s="3" t="s">
        <v>129</v>
      </c>
      <c r="AR120" s="23" t="s">
        <v>199</v>
      </c>
      <c r="AS120" s="183">
        <v>1</v>
      </c>
      <c r="AT120" s="187" t="s">
        <v>227</v>
      </c>
      <c r="AU120" s="9">
        <v>1</v>
      </c>
      <c r="AV120" s="23" t="s">
        <v>203</v>
      </c>
      <c r="AW120" s="3">
        <v>1</v>
      </c>
      <c r="AX120" s="19" t="s">
        <v>202</v>
      </c>
      <c r="AY120" s="3" t="s">
        <v>129</v>
      </c>
      <c r="AZ120" s="30" t="s">
        <v>204</v>
      </c>
    </row>
    <row r="121" spans="1:52" ht="17.25" customHeight="1">
      <c r="A121">
        <v>117</v>
      </c>
      <c r="B121" s="13">
        <v>107</v>
      </c>
      <c r="C121" s="3" t="s">
        <v>123</v>
      </c>
      <c r="D121" s="16" t="s">
        <v>115</v>
      </c>
      <c r="E121" s="181">
        <v>1</v>
      </c>
      <c r="F121" s="186" t="s">
        <v>1975</v>
      </c>
      <c r="G121" s="9">
        <v>1</v>
      </c>
      <c r="H121" s="23" t="s">
        <v>1472</v>
      </c>
      <c r="I121" s="3">
        <v>1</v>
      </c>
      <c r="J121" s="19" t="s">
        <v>190</v>
      </c>
      <c r="K121" s="3" t="s">
        <v>129</v>
      </c>
      <c r="L121" s="23" t="s">
        <v>182</v>
      </c>
      <c r="M121" s="107">
        <v>1</v>
      </c>
      <c r="N121" s="186" t="s">
        <v>1976</v>
      </c>
      <c r="O121" s="9">
        <v>1</v>
      </c>
      <c r="P121" s="23" t="s">
        <v>203</v>
      </c>
      <c r="Q121" s="3">
        <v>1</v>
      </c>
      <c r="R121" s="19" t="s">
        <v>198</v>
      </c>
      <c r="S121" s="3" t="s">
        <v>129</v>
      </c>
      <c r="T121" s="23" t="s">
        <v>195</v>
      </c>
      <c r="U121" s="182">
        <v>1</v>
      </c>
      <c r="V121" s="191" t="s">
        <v>203</v>
      </c>
      <c r="W121" s="9">
        <v>1</v>
      </c>
      <c r="X121" s="23" t="s">
        <v>199</v>
      </c>
      <c r="Y121" s="3">
        <v>1</v>
      </c>
      <c r="Z121" s="19" t="s">
        <v>198</v>
      </c>
      <c r="AA121" s="3" t="s">
        <v>129</v>
      </c>
      <c r="AB121" s="23" t="s">
        <v>200</v>
      </c>
      <c r="AC121" s="183">
        <v>1</v>
      </c>
      <c r="AD121" s="19" t="s">
        <v>199</v>
      </c>
      <c r="AE121" s="9">
        <v>1</v>
      </c>
      <c r="AF121" s="19" t="s">
        <v>199</v>
      </c>
      <c r="AG121" s="3">
        <v>1</v>
      </c>
      <c r="AH121" s="19" t="s">
        <v>191</v>
      </c>
      <c r="AI121" s="3" t="s">
        <v>129</v>
      </c>
      <c r="AJ121" s="23" t="s">
        <v>182</v>
      </c>
      <c r="AK121" s="188">
        <v>1</v>
      </c>
      <c r="AL121" s="19" t="s">
        <v>204</v>
      </c>
      <c r="AM121" s="9">
        <v>1</v>
      </c>
      <c r="AN121" s="19" t="s">
        <v>237</v>
      </c>
      <c r="AO121" s="9">
        <v>1</v>
      </c>
      <c r="AP121" s="19" t="s">
        <v>203</v>
      </c>
      <c r="AQ121" s="3" t="s">
        <v>129</v>
      </c>
      <c r="AR121" s="23" t="s">
        <v>200</v>
      </c>
      <c r="AS121" s="183">
        <v>1</v>
      </c>
      <c r="AT121" s="187" t="s">
        <v>237</v>
      </c>
      <c r="AU121" s="9">
        <v>1</v>
      </c>
      <c r="AV121" s="23" t="s">
        <v>204</v>
      </c>
      <c r="AW121" s="3">
        <v>1</v>
      </c>
      <c r="AX121" s="19" t="s">
        <v>203</v>
      </c>
      <c r="AY121" s="3" t="s">
        <v>129</v>
      </c>
      <c r="AZ121" s="30" t="s">
        <v>205</v>
      </c>
    </row>
    <row r="122" spans="1:52" ht="17.25" customHeight="1">
      <c r="A122">
        <v>118</v>
      </c>
      <c r="B122" s="13">
        <v>108</v>
      </c>
      <c r="C122" s="3" t="s">
        <v>123</v>
      </c>
      <c r="D122" s="16" t="s">
        <v>116</v>
      </c>
      <c r="E122" s="181">
        <v>1</v>
      </c>
      <c r="F122" s="186" t="s">
        <v>1977</v>
      </c>
      <c r="G122" s="9">
        <v>1</v>
      </c>
      <c r="H122" s="23" t="s">
        <v>1473</v>
      </c>
      <c r="I122" s="3">
        <v>1</v>
      </c>
      <c r="J122" s="19" t="s">
        <v>191</v>
      </c>
      <c r="K122" s="3" t="s">
        <v>129</v>
      </c>
      <c r="L122" s="23" t="s">
        <v>183</v>
      </c>
      <c r="M122" s="8">
        <v>1</v>
      </c>
      <c r="N122" s="186" t="s">
        <v>1978</v>
      </c>
      <c r="O122" s="9">
        <v>1</v>
      </c>
      <c r="P122" s="23" t="s">
        <v>204</v>
      </c>
      <c r="Q122" s="3">
        <v>1</v>
      </c>
      <c r="R122" s="19" t="s">
        <v>199</v>
      </c>
      <c r="S122" s="3" t="s">
        <v>129</v>
      </c>
      <c r="T122" s="23" t="s">
        <v>196</v>
      </c>
      <c r="U122" s="182">
        <v>1</v>
      </c>
      <c r="V122" s="191" t="s">
        <v>1480</v>
      </c>
      <c r="W122" s="9">
        <v>1</v>
      </c>
      <c r="X122" s="23" t="s">
        <v>200</v>
      </c>
      <c r="Y122" s="3">
        <v>1</v>
      </c>
      <c r="Z122" s="19" t="s">
        <v>199</v>
      </c>
      <c r="AA122" s="3" t="s">
        <v>129</v>
      </c>
      <c r="AB122" s="23" t="s">
        <v>201</v>
      </c>
      <c r="AC122" s="183">
        <v>1</v>
      </c>
      <c r="AD122" s="19" t="s">
        <v>200</v>
      </c>
      <c r="AE122" s="9">
        <v>1</v>
      </c>
      <c r="AF122" s="19" t="s">
        <v>200</v>
      </c>
      <c r="AG122" s="3">
        <v>1</v>
      </c>
      <c r="AH122" s="19" t="s">
        <v>192</v>
      </c>
      <c r="AI122" s="3" t="s">
        <v>129</v>
      </c>
      <c r="AJ122" s="23" t="s">
        <v>183</v>
      </c>
      <c r="AK122" s="183">
        <v>1</v>
      </c>
      <c r="AL122" s="19" t="s">
        <v>1482</v>
      </c>
      <c r="AM122" s="9">
        <v>1</v>
      </c>
      <c r="AN122" s="19" t="s">
        <v>238</v>
      </c>
      <c r="AO122" s="9">
        <v>1</v>
      </c>
      <c r="AP122" s="19" t="s">
        <v>204</v>
      </c>
      <c r="AQ122" s="3" t="s">
        <v>129</v>
      </c>
      <c r="AR122" s="23" t="s">
        <v>201</v>
      </c>
      <c r="AS122" s="183">
        <v>1</v>
      </c>
      <c r="AT122" s="187" t="s">
        <v>1463</v>
      </c>
      <c r="AU122" s="9">
        <v>1</v>
      </c>
      <c r="AV122" s="23" t="s">
        <v>205</v>
      </c>
      <c r="AW122" s="3">
        <v>1</v>
      </c>
      <c r="AX122" s="19" t="s">
        <v>204</v>
      </c>
      <c r="AY122" s="3" t="s">
        <v>129</v>
      </c>
      <c r="AZ122" s="30" t="s">
        <v>220</v>
      </c>
    </row>
    <row r="123" spans="1:52" ht="17.25" customHeight="1">
      <c r="A123">
        <v>119</v>
      </c>
      <c r="B123" s="13"/>
      <c r="C123" s="4"/>
      <c r="D123" s="17" t="s">
        <v>22</v>
      </c>
      <c r="E123" s="177"/>
      <c r="F123" s="4"/>
      <c r="G123" s="10"/>
      <c r="H123" s="24"/>
      <c r="I123" s="4"/>
      <c r="J123" s="20"/>
      <c r="K123" s="4"/>
      <c r="L123" s="24"/>
      <c r="M123" s="178"/>
      <c r="N123" s="20"/>
      <c r="O123" s="10"/>
      <c r="P123" s="24"/>
      <c r="Q123" s="4"/>
      <c r="R123" s="20"/>
      <c r="S123" s="4"/>
      <c r="T123" s="24"/>
      <c r="U123" s="178"/>
      <c r="V123" s="20"/>
      <c r="W123" s="10"/>
      <c r="X123" s="24"/>
      <c r="Y123" s="4"/>
      <c r="Z123" s="20"/>
      <c r="AA123" s="4"/>
      <c r="AB123" s="24"/>
      <c r="AC123" s="180"/>
      <c r="AD123" s="20"/>
      <c r="AE123" s="10"/>
      <c r="AF123" s="24"/>
      <c r="AG123" s="4"/>
      <c r="AH123" s="20"/>
      <c r="AI123" s="4"/>
      <c r="AJ123" s="24"/>
      <c r="AK123" s="180"/>
      <c r="AL123" s="20"/>
      <c r="AM123" s="10"/>
      <c r="AN123" s="20"/>
      <c r="AO123" s="10"/>
      <c r="AP123" s="20"/>
      <c r="AQ123" s="4"/>
      <c r="AR123" s="24"/>
      <c r="AS123" s="180"/>
      <c r="AT123" s="20"/>
      <c r="AU123" s="10"/>
      <c r="AV123" s="24"/>
      <c r="AW123" s="4"/>
      <c r="AX123" s="20"/>
      <c r="AY123" s="4"/>
      <c r="AZ123" s="29"/>
    </row>
    <row r="124" spans="1:52" ht="17.25" customHeight="1">
      <c r="A124">
        <v>120</v>
      </c>
      <c r="B124" s="13">
        <v>109</v>
      </c>
      <c r="C124" s="3" t="s">
        <v>118</v>
      </c>
      <c r="D124" s="16" t="s">
        <v>80</v>
      </c>
      <c r="E124" s="181">
        <v>1</v>
      </c>
      <c r="F124" s="186" t="s">
        <v>179</v>
      </c>
      <c r="G124" s="9">
        <v>1</v>
      </c>
      <c r="H124" s="23" t="s">
        <v>1447</v>
      </c>
      <c r="I124" s="3">
        <v>1</v>
      </c>
      <c r="J124" s="19" t="s">
        <v>1450</v>
      </c>
      <c r="K124" s="3" t="s">
        <v>129</v>
      </c>
      <c r="L124" s="23" t="s">
        <v>1453</v>
      </c>
      <c r="M124" s="8">
        <v>1</v>
      </c>
      <c r="N124" s="186" t="s">
        <v>173</v>
      </c>
      <c r="O124" s="9">
        <v>1</v>
      </c>
      <c r="P124" s="23" t="s">
        <v>1445</v>
      </c>
      <c r="Q124" s="3">
        <v>1</v>
      </c>
      <c r="R124" s="19" t="s">
        <v>1418</v>
      </c>
      <c r="S124" s="3" t="s">
        <v>129</v>
      </c>
      <c r="T124" s="23" t="s">
        <v>1415</v>
      </c>
      <c r="U124" s="182">
        <v>1</v>
      </c>
      <c r="V124" s="186" t="s">
        <v>165</v>
      </c>
      <c r="W124" s="9">
        <v>1</v>
      </c>
      <c r="X124" s="23" t="s">
        <v>1421</v>
      </c>
      <c r="Y124" s="3">
        <v>1</v>
      </c>
      <c r="Z124" s="19" t="s">
        <v>1418</v>
      </c>
      <c r="AA124" s="3" t="s">
        <v>129</v>
      </c>
      <c r="AB124" s="23" t="s">
        <v>1416</v>
      </c>
      <c r="AC124" s="183">
        <v>1</v>
      </c>
      <c r="AD124" s="187" t="s">
        <v>152</v>
      </c>
      <c r="AE124" s="9">
        <v>1</v>
      </c>
      <c r="AF124" s="23" t="s">
        <v>152</v>
      </c>
      <c r="AG124" s="3">
        <v>1</v>
      </c>
      <c r="AH124" s="19" t="s">
        <v>1464</v>
      </c>
      <c r="AI124" s="3" t="s">
        <v>129</v>
      </c>
      <c r="AJ124" s="23" t="s">
        <v>1453</v>
      </c>
      <c r="AK124" s="183">
        <v>1</v>
      </c>
      <c r="AL124" s="19" t="s">
        <v>154</v>
      </c>
      <c r="AM124" s="9">
        <v>1</v>
      </c>
      <c r="AN124" s="19" t="s">
        <v>168</v>
      </c>
      <c r="AO124" s="9">
        <v>1</v>
      </c>
      <c r="AP124" s="19" t="s">
        <v>1412</v>
      </c>
      <c r="AQ124" s="3" t="s">
        <v>129</v>
      </c>
      <c r="AR124" s="23" t="s">
        <v>1421</v>
      </c>
      <c r="AS124" s="183">
        <v>1</v>
      </c>
      <c r="AT124" s="187" t="s">
        <v>168</v>
      </c>
      <c r="AU124" s="9">
        <v>1</v>
      </c>
      <c r="AV124" s="23" t="s">
        <v>154</v>
      </c>
      <c r="AW124" s="3">
        <v>1</v>
      </c>
      <c r="AX124" s="19" t="s">
        <v>1412</v>
      </c>
      <c r="AY124" s="3" t="s">
        <v>129</v>
      </c>
      <c r="AZ124" s="30" t="s">
        <v>1474</v>
      </c>
    </row>
    <row r="125" spans="1:52" ht="17.25" customHeight="1">
      <c r="A125">
        <v>121</v>
      </c>
      <c r="B125" s="13">
        <v>110</v>
      </c>
      <c r="C125" s="3" t="s">
        <v>118</v>
      </c>
      <c r="D125" s="16" t="s">
        <v>81</v>
      </c>
      <c r="E125" s="181">
        <v>1</v>
      </c>
      <c r="F125" s="186" t="s">
        <v>180</v>
      </c>
      <c r="G125" s="9">
        <v>1</v>
      </c>
      <c r="H125" s="23" t="s">
        <v>1449</v>
      </c>
      <c r="I125" s="3">
        <v>1</v>
      </c>
      <c r="J125" s="19" t="s">
        <v>1464</v>
      </c>
      <c r="K125" s="3" t="s">
        <v>129</v>
      </c>
      <c r="L125" s="23" t="s">
        <v>185</v>
      </c>
      <c r="M125" s="107">
        <v>1</v>
      </c>
      <c r="N125" s="186" t="s">
        <v>174</v>
      </c>
      <c r="O125" s="9">
        <v>1</v>
      </c>
      <c r="P125" s="23" t="s">
        <v>1474</v>
      </c>
      <c r="Q125" s="3">
        <v>1</v>
      </c>
      <c r="R125" s="19" t="s">
        <v>152</v>
      </c>
      <c r="S125" s="3" t="s">
        <v>129</v>
      </c>
      <c r="T125" s="23" t="s">
        <v>151</v>
      </c>
      <c r="U125" s="182">
        <v>1</v>
      </c>
      <c r="V125" s="186" t="s">
        <v>166</v>
      </c>
      <c r="W125" s="9">
        <v>1</v>
      </c>
      <c r="X125" s="23" t="s">
        <v>1412</v>
      </c>
      <c r="Y125" s="3">
        <v>1</v>
      </c>
      <c r="Z125" s="19" t="s">
        <v>152</v>
      </c>
      <c r="AA125" s="3" t="s">
        <v>129</v>
      </c>
      <c r="AB125" s="23" t="s">
        <v>165</v>
      </c>
      <c r="AC125" s="183">
        <v>1</v>
      </c>
      <c r="AD125" s="187" t="s">
        <v>153</v>
      </c>
      <c r="AE125" s="9">
        <v>1</v>
      </c>
      <c r="AF125" s="23" t="s">
        <v>153</v>
      </c>
      <c r="AG125" s="3">
        <v>1</v>
      </c>
      <c r="AH125" s="19" t="s">
        <v>194</v>
      </c>
      <c r="AI125" s="3" t="s">
        <v>129</v>
      </c>
      <c r="AJ125" s="23" t="s">
        <v>185</v>
      </c>
      <c r="AK125" s="188">
        <v>1</v>
      </c>
      <c r="AL125" s="19" t="s">
        <v>164</v>
      </c>
      <c r="AM125" s="9">
        <v>1</v>
      </c>
      <c r="AN125" s="19" t="s">
        <v>169</v>
      </c>
      <c r="AO125" s="9">
        <v>1</v>
      </c>
      <c r="AP125" s="19" t="s">
        <v>154</v>
      </c>
      <c r="AQ125" s="3" t="s">
        <v>129</v>
      </c>
      <c r="AR125" s="23" t="s">
        <v>153</v>
      </c>
      <c r="AS125" s="183">
        <v>1</v>
      </c>
      <c r="AT125" s="187" t="s">
        <v>169</v>
      </c>
      <c r="AU125" s="9">
        <v>1</v>
      </c>
      <c r="AV125" s="23" t="s">
        <v>164</v>
      </c>
      <c r="AW125" s="3">
        <v>1</v>
      </c>
      <c r="AX125" s="19" t="s">
        <v>154</v>
      </c>
      <c r="AY125" s="3" t="s">
        <v>129</v>
      </c>
      <c r="AZ125" s="30" t="s">
        <v>167</v>
      </c>
    </row>
    <row r="126" spans="1:52" ht="17.25" customHeight="1">
      <c r="A126">
        <v>122</v>
      </c>
      <c r="B126" s="13">
        <v>111</v>
      </c>
      <c r="C126" s="3" t="s">
        <v>118</v>
      </c>
      <c r="D126" s="16" t="s">
        <v>82</v>
      </c>
      <c r="E126" s="181">
        <v>1</v>
      </c>
      <c r="F126" s="186" t="s">
        <v>181</v>
      </c>
      <c r="G126" s="9">
        <v>1</v>
      </c>
      <c r="H126" s="23" t="s">
        <v>1446</v>
      </c>
      <c r="I126" s="3">
        <v>1</v>
      </c>
      <c r="J126" s="19" t="s">
        <v>194</v>
      </c>
      <c r="K126" s="3" t="s">
        <v>129</v>
      </c>
      <c r="L126" s="23" t="s">
        <v>186</v>
      </c>
      <c r="M126" s="8">
        <v>1</v>
      </c>
      <c r="N126" s="186" t="s">
        <v>175</v>
      </c>
      <c r="O126" s="9">
        <v>1</v>
      </c>
      <c r="P126" s="23" t="s">
        <v>167</v>
      </c>
      <c r="Q126" s="3">
        <v>1</v>
      </c>
      <c r="R126" s="19" t="s">
        <v>153</v>
      </c>
      <c r="S126" s="3" t="s">
        <v>129</v>
      </c>
      <c r="T126" s="23" t="s">
        <v>152</v>
      </c>
      <c r="U126" s="182">
        <v>1</v>
      </c>
      <c r="V126" s="186" t="s">
        <v>167</v>
      </c>
      <c r="W126" s="9">
        <v>1</v>
      </c>
      <c r="X126" s="23" t="s">
        <v>1413</v>
      </c>
      <c r="Y126" s="3">
        <v>1</v>
      </c>
      <c r="Z126" s="19" t="s">
        <v>153</v>
      </c>
      <c r="AA126" s="3" t="s">
        <v>129</v>
      </c>
      <c r="AB126" s="23" t="s">
        <v>166</v>
      </c>
      <c r="AC126" s="183">
        <v>1</v>
      </c>
      <c r="AD126" s="187" t="s">
        <v>154</v>
      </c>
      <c r="AE126" s="9">
        <v>1</v>
      </c>
      <c r="AF126" s="23" t="s">
        <v>154</v>
      </c>
      <c r="AG126" s="3">
        <v>1</v>
      </c>
      <c r="AH126" s="19" t="s">
        <v>195</v>
      </c>
      <c r="AI126" s="3" t="s">
        <v>129</v>
      </c>
      <c r="AJ126" s="23" t="s">
        <v>186</v>
      </c>
      <c r="AK126" s="183">
        <v>1</v>
      </c>
      <c r="AL126" s="19" t="s">
        <v>165</v>
      </c>
      <c r="AM126" s="9">
        <v>1</v>
      </c>
      <c r="AN126" s="19" t="s">
        <v>170</v>
      </c>
      <c r="AO126" s="9">
        <v>1</v>
      </c>
      <c r="AP126" s="19" t="s">
        <v>164</v>
      </c>
      <c r="AQ126" s="3" t="s">
        <v>129</v>
      </c>
      <c r="AR126" s="23" t="s">
        <v>154</v>
      </c>
      <c r="AS126" s="183">
        <v>1</v>
      </c>
      <c r="AT126" s="187" t="s">
        <v>170</v>
      </c>
      <c r="AU126" s="9">
        <v>1</v>
      </c>
      <c r="AV126" s="23" t="s">
        <v>165</v>
      </c>
      <c r="AW126" s="3">
        <v>1</v>
      </c>
      <c r="AX126" s="19" t="s">
        <v>164</v>
      </c>
      <c r="AY126" s="3" t="s">
        <v>129</v>
      </c>
      <c r="AZ126" s="30" t="s">
        <v>168</v>
      </c>
    </row>
    <row r="127" spans="1:52" ht="17.25" customHeight="1">
      <c r="A127">
        <v>123</v>
      </c>
      <c r="B127" s="13">
        <v>112</v>
      </c>
      <c r="C127" s="3" t="s">
        <v>118</v>
      </c>
      <c r="D127" s="16" t="s">
        <v>83</v>
      </c>
      <c r="E127" s="181">
        <v>1</v>
      </c>
      <c r="F127" s="186" t="s">
        <v>182</v>
      </c>
      <c r="G127" s="9">
        <v>1</v>
      </c>
      <c r="H127" s="23" t="s">
        <v>181</v>
      </c>
      <c r="I127" s="3">
        <v>1</v>
      </c>
      <c r="J127" s="19" t="s">
        <v>195</v>
      </c>
      <c r="K127" s="3" t="s">
        <v>129</v>
      </c>
      <c r="L127" s="23" t="s">
        <v>187</v>
      </c>
      <c r="M127" s="107">
        <v>1</v>
      </c>
      <c r="N127" s="186" t="s">
        <v>176</v>
      </c>
      <c r="O127" s="9">
        <v>1</v>
      </c>
      <c r="P127" s="23" t="s">
        <v>168</v>
      </c>
      <c r="Q127" s="3">
        <v>1</v>
      </c>
      <c r="R127" s="19" t="s">
        <v>154</v>
      </c>
      <c r="S127" s="3" t="s">
        <v>129</v>
      </c>
      <c r="T127" s="23" t="s">
        <v>153</v>
      </c>
      <c r="U127" s="182">
        <v>1</v>
      </c>
      <c r="V127" s="186" t="s">
        <v>168</v>
      </c>
      <c r="W127" s="9">
        <v>1</v>
      </c>
      <c r="X127" s="23" t="s">
        <v>164</v>
      </c>
      <c r="Y127" s="3">
        <v>1</v>
      </c>
      <c r="Z127" s="19" t="s">
        <v>154</v>
      </c>
      <c r="AA127" s="3" t="s">
        <v>129</v>
      </c>
      <c r="AB127" s="23" t="s">
        <v>167</v>
      </c>
      <c r="AC127" s="183">
        <v>1</v>
      </c>
      <c r="AD127" s="187" t="s">
        <v>164</v>
      </c>
      <c r="AE127" s="9">
        <v>1</v>
      </c>
      <c r="AF127" s="23" t="s">
        <v>164</v>
      </c>
      <c r="AG127" s="3">
        <v>1</v>
      </c>
      <c r="AH127" s="19" t="s">
        <v>196</v>
      </c>
      <c r="AI127" s="3" t="s">
        <v>129</v>
      </c>
      <c r="AJ127" s="23" t="s">
        <v>187</v>
      </c>
      <c r="AK127" s="188">
        <v>1</v>
      </c>
      <c r="AL127" s="19" t="s">
        <v>166</v>
      </c>
      <c r="AM127" s="9">
        <v>1</v>
      </c>
      <c r="AN127" s="19" t="s">
        <v>171</v>
      </c>
      <c r="AO127" s="9">
        <v>1</v>
      </c>
      <c r="AP127" s="19" t="s">
        <v>165</v>
      </c>
      <c r="AQ127" s="3" t="s">
        <v>129</v>
      </c>
      <c r="AR127" s="23" t="s">
        <v>164</v>
      </c>
      <c r="AS127" s="183">
        <v>1</v>
      </c>
      <c r="AT127" s="187" t="s">
        <v>171</v>
      </c>
      <c r="AU127" s="9">
        <v>1</v>
      </c>
      <c r="AV127" s="23" t="s">
        <v>166</v>
      </c>
      <c r="AW127" s="3">
        <v>1</v>
      </c>
      <c r="AX127" s="19" t="s">
        <v>165</v>
      </c>
      <c r="AY127" s="3" t="s">
        <v>129</v>
      </c>
      <c r="AZ127" s="30" t="s">
        <v>169</v>
      </c>
    </row>
    <row r="128" spans="1:52" ht="17.25" customHeight="1">
      <c r="A128">
        <v>124</v>
      </c>
      <c r="B128" s="13">
        <v>113</v>
      </c>
      <c r="C128" s="3" t="s">
        <v>118</v>
      </c>
      <c r="D128" s="16" t="s">
        <v>84</v>
      </c>
      <c r="E128" s="181">
        <v>1</v>
      </c>
      <c r="F128" s="186" t="s">
        <v>183</v>
      </c>
      <c r="G128" s="9">
        <v>1</v>
      </c>
      <c r="H128" s="23" t="s">
        <v>182</v>
      </c>
      <c r="I128" s="3">
        <v>1</v>
      </c>
      <c r="J128" s="19" t="s">
        <v>196</v>
      </c>
      <c r="K128" s="3" t="s">
        <v>129</v>
      </c>
      <c r="L128" s="23" t="s">
        <v>188</v>
      </c>
      <c r="M128" s="8">
        <v>1</v>
      </c>
      <c r="N128" s="186" t="s">
        <v>177</v>
      </c>
      <c r="O128" s="9">
        <v>1</v>
      </c>
      <c r="P128" s="23" t="s">
        <v>169</v>
      </c>
      <c r="Q128" s="3">
        <v>1</v>
      </c>
      <c r="R128" s="19" t="s">
        <v>164</v>
      </c>
      <c r="S128" s="3" t="s">
        <v>129</v>
      </c>
      <c r="T128" s="23" t="s">
        <v>154</v>
      </c>
      <c r="U128" s="182">
        <v>1</v>
      </c>
      <c r="V128" s="186" t="s">
        <v>169</v>
      </c>
      <c r="W128" s="9">
        <v>1</v>
      </c>
      <c r="X128" s="23" t="s">
        <v>165</v>
      </c>
      <c r="Y128" s="3">
        <v>1</v>
      </c>
      <c r="Z128" s="19" t="s">
        <v>164</v>
      </c>
      <c r="AA128" s="3" t="s">
        <v>129</v>
      </c>
      <c r="AB128" s="23" t="s">
        <v>168</v>
      </c>
      <c r="AC128" s="183">
        <v>1</v>
      </c>
      <c r="AD128" s="187" t="s">
        <v>165</v>
      </c>
      <c r="AE128" s="9">
        <v>1</v>
      </c>
      <c r="AF128" s="23" t="s">
        <v>165</v>
      </c>
      <c r="AG128" s="3">
        <v>1</v>
      </c>
      <c r="AH128" s="19" t="s">
        <v>197</v>
      </c>
      <c r="AI128" s="3" t="s">
        <v>129</v>
      </c>
      <c r="AJ128" s="23" t="s">
        <v>188</v>
      </c>
      <c r="AK128" s="183">
        <v>1</v>
      </c>
      <c r="AL128" s="19" t="s">
        <v>167</v>
      </c>
      <c r="AM128" s="9">
        <v>1</v>
      </c>
      <c r="AN128" s="19" t="s">
        <v>172</v>
      </c>
      <c r="AO128" s="9">
        <v>1</v>
      </c>
      <c r="AP128" s="19" t="s">
        <v>166</v>
      </c>
      <c r="AQ128" s="3" t="s">
        <v>129</v>
      </c>
      <c r="AR128" s="23" t="s">
        <v>165</v>
      </c>
      <c r="AS128" s="183">
        <v>1</v>
      </c>
      <c r="AT128" s="187" t="s">
        <v>172</v>
      </c>
      <c r="AU128" s="9">
        <v>1</v>
      </c>
      <c r="AV128" s="23" t="s">
        <v>167</v>
      </c>
      <c r="AW128" s="3">
        <v>1</v>
      </c>
      <c r="AX128" s="19" t="s">
        <v>166</v>
      </c>
      <c r="AY128" s="3" t="s">
        <v>129</v>
      </c>
      <c r="AZ128" s="30" t="s">
        <v>170</v>
      </c>
    </row>
    <row r="129" spans="1:52" ht="17.25" customHeight="1">
      <c r="A129">
        <v>125</v>
      </c>
      <c r="B129" s="13">
        <v>114</v>
      </c>
      <c r="C129" s="3" t="s">
        <v>118</v>
      </c>
      <c r="D129" s="16" t="s">
        <v>85</v>
      </c>
      <c r="E129" s="181">
        <v>1</v>
      </c>
      <c r="F129" s="186" t="s">
        <v>184</v>
      </c>
      <c r="G129" s="9">
        <v>1</v>
      </c>
      <c r="H129" s="23" t="s">
        <v>183</v>
      </c>
      <c r="I129" s="3">
        <v>1</v>
      </c>
      <c r="J129" s="19" t="s">
        <v>197</v>
      </c>
      <c r="K129" s="3" t="s">
        <v>129</v>
      </c>
      <c r="L129" s="23" t="s">
        <v>189</v>
      </c>
      <c r="M129" s="107">
        <v>1</v>
      </c>
      <c r="N129" s="186" t="s">
        <v>178</v>
      </c>
      <c r="O129" s="9">
        <v>1</v>
      </c>
      <c r="P129" s="23" t="s">
        <v>170</v>
      </c>
      <c r="Q129" s="3">
        <v>1</v>
      </c>
      <c r="R129" s="19" t="s">
        <v>165</v>
      </c>
      <c r="S129" s="3" t="s">
        <v>129</v>
      </c>
      <c r="T129" s="23" t="s">
        <v>164</v>
      </c>
      <c r="U129" s="182">
        <v>1</v>
      </c>
      <c r="V129" s="186" t="s">
        <v>170</v>
      </c>
      <c r="W129" s="9">
        <v>1</v>
      </c>
      <c r="X129" s="23" t="s">
        <v>166</v>
      </c>
      <c r="Y129" s="3">
        <v>1</v>
      </c>
      <c r="Z129" s="19" t="s">
        <v>165</v>
      </c>
      <c r="AA129" s="3" t="s">
        <v>129</v>
      </c>
      <c r="AB129" s="23" t="s">
        <v>169</v>
      </c>
      <c r="AC129" s="183">
        <v>1</v>
      </c>
      <c r="AD129" s="187" t="s">
        <v>166</v>
      </c>
      <c r="AE129" s="9">
        <v>1</v>
      </c>
      <c r="AF129" s="23" t="s">
        <v>166</v>
      </c>
      <c r="AG129" s="3">
        <v>1</v>
      </c>
      <c r="AH129" s="19" t="s">
        <v>198</v>
      </c>
      <c r="AI129" s="3" t="s">
        <v>129</v>
      </c>
      <c r="AJ129" s="23" t="s">
        <v>189</v>
      </c>
      <c r="AK129" s="188">
        <v>1</v>
      </c>
      <c r="AL129" s="19" t="s">
        <v>168</v>
      </c>
      <c r="AM129" s="9">
        <v>1</v>
      </c>
      <c r="AN129" s="19" t="s">
        <v>173</v>
      </c>
      <c r="AO129" s="9">
        <v>1</v>
      </c>
      <c r="AP129" s="19" t="s">
        <v>167</v>
      </c>
      <c r="AQ129" s="3" t="s">
        <v>129</v>
      </c>
      <c r="AR129" s="23" t="s">
        <v>166</v>
      </c>
      <c r="AS129" s="183">
        <v>1</v>
      </c>
      <c r="AT129" s="187" t="s">
        <v>173</v>
      </c>
      <c r="AU129" s="9">
        <v>1</v>
      </c>
      <c r="AV129" s="23" t="s">
        <v>168</v>
      </c>
      <c r="AW129" s="3">
        <v>1</v>
      </c>
      <c r="AX129" s="19" t="s">
        <v>167</v>
      </c>
      <c r="AY129" s="3" t="s">
        <v>129</v>
      </c>
      <c r="AZ129" s="30" t="s">
        <v>171</v>
      </c>
    </row>
    <row r="130" spans="1:52" ht="17.25" customHeight="1">
      <c r="A130">
        <v>126</v>
      </c>
      <c r="B130" s="13">
        <v>115</v>
      </c>
      <c r="C130" s="3" t="s">
        <v>118</v>
      </c>
      <c r="D130" s="16" t="s">
        <v>86</v>
      </c>
      <c r="E130" s="181">
        <v>1</v>
      </c>
      <c r="F130" s="186" t="s">
        <v>185</v>
      </c>
      <c r="G130" s="9">
        <v>1</v>
      </c>
      <c r="H130" s="23" t="s">
        <v>184</v>
      </c>
      <c r="I130" s="3">
        <v>1</v>
      </c>
      <c r="J130" s="19" t="s">
        <v>198</v>
      </c>
      <c r="K130" s="3" t="s">
        <v>129</v>
      </c>
      <c r="L130" s="23" t="s">
        <v>190</v>
      </c>
      <c r="M130" s="8">
        <v>1</v>
      </c>
      <c r="N130" s="186" t="s">
        <v>179</v>
      </c>
      <c r="O130" s="9">
        <v>1</v>
      </c>
      <c r="P130" s="23" t="s">
        <v>171</v>
      </c>
      <c r="Q130" s="3">
        <v>1</v>
      </c>
      <c r="R130" s="19" t="s">
        <v>166</v>
      </c>
      <c r="S130" s="3" t="s">
        <v>129</v>
      </c>
      <c r="T130" s="23" t="s">
        <v>165</v>
      </c>
      <c r="U130" s="182">
        <v>1</v>
      </c>
      <c r="V130" s="186" t="s">
        <v>171</v>
      </c>
      <c r="W130" s="9">
        <v>1</v>
      </c>
      <c r="X130" s="23" t="s">
        <v>167</v>
      </c>
      <c r="Y130" s="3">
        <v>1</v>
      </c>
      <c r="Z130" s="19" t="s">
        <v>166</v>
      </c>
      <c r="AA130" s="3" t="s">
        <v>129</v>
      </c>
      <c r="AB130" s="23" t="s">
        <v>170</v>
      </c>
      <c r="AC130" s="183">
        <v>1</v>
      </c>
      <c r="AD130" s="187" t="s">
        <v>167</v>
      </c>
      <c r="AE130" s="9">
        <v>1</v>
      </c>
      <c r="AF130" s="23" t="s">
        <v>167</v>
      </c>
      <c r="AG130" s="3">
        <v>1</v>
      </c>
      <c r="AH130" s="19" t="s">
        <v>199</v>
      </c>
      <c r="AI130" s="3" t="s">
        <v>129</v>
      </c>
      <c r="AJ130" s="23" t="s">
        <v>190</v>
      </c>
      <c r="AK130" s="183">
        <v>1</v>
      </c>
      <c r="AL130" s="19" t="s">
        <v>169</v>
      </c>
      <c r="AM130" s="9">
        <v>1</v>
      </c>
      <c r="AN130" s="19" t="s">
        <v>174</v>
      </c>
      <c r="AO130" s="9">
        <v>1</v>
      </c>
      <c r="AP130" s="19" t="s">
        <v>168</v>
      </c>
      <c r="AQ130" s="3" t="s">
        <v>129</v>
      </c>
      <c r="AR130" s="23" t="s">
        <v>167</v>
      </c>
      <c r="AS130" s="183">
        <v>1</v>
      </c>
      <c r="AT130" s="187" t="s">
        <v>174</v>
      </c>
      <c r="AU130" s="9">
        <v>1</v>
      </c>
      <c r="AV130" s="23" t="s">
        <v>169</v>
      </c>
      <c r="AW130" s="3">
        <v>1</v>
      </c>
      <c r="AX130" s="19" t="s">
        <v>168</v>
      </c>
      <c r="AY130" s="3" t="s">
        <v>129</v>
      </c>
      <c r="AZ130" s="30" t="s">
        <v>172</v>
      </c>
    </row>
    <row r="131" spans="1:52" ht="17.25" customHeight="1">
      <c r="A131">
        <v>127</v>
      </c>
      <c r="B131" s="13">
        <v>116</v>
      </c>
      <c r="C131" s="3" t="s">
        <v>118</v>
      </c>
      <c r="D131" s="16" t="s">
        <v>87</v>
      </c>
      <c r="E131" s="181">
        <v>1</v>
      </c>
      <c r="F131" s="186" t="s">
        <v>186</v>
      </c>
      <c r="G131" s="9">
        <v>1</v>
      </c>
      <c r="H131" s="23" t="s">
        <v>185</v>
      </c>
      <c r="I131" s="3">
        <v>1</v>
      </c>
      <c r="J131" s="19" t="s">
        <v>199</v>
      </c>
      <c r="K131" s="3" t="s">
        <v>129</v>
      </c>
      <c r="L131" s="23" t="s">
        <v>191</v>
      </c>
      <c r="M131" s="107">
        <v>1</v>
      </c>
      <c r="N131" s="186" t="s">
        <v>180</v>
      </c>
      <c r="O131" s="9">
        <v>1</v>
      </c>
      <c r="P131" s="23" t="s">
        <v>172</v>
      </c>
      <c r="Q131" s="3">
        <v>1</v>
      </c>
      <c r="R131" s="19" t="s">
        <v>167</v>
      </c>
      <c r="S131" s="3" t="s">
        <v>129</v>
      </c>
      <c r="T131" s="23" t="s">
        <v>166</v>
      </c>
      <c r="U131" s="182">
        <v>1</v>
      </c>
      <c r="V131" s="186" t="s">
        <v>172</v>
      </c>
      <c r="W131" s="9">
        <v>1</v>
      </c>
      <c r="X131" s="23" t="s">
        <v>168</v>
      </c>
      <c r="Y131" s="3">
        <v>1</v>
      </c>
      <c r="Z131" s="19" t="s">
        <v>167</v>
      </c>
      <c r="AA131" s="3" t="s">
        <v>129</v>
      </c>
      <c r="AB131" s="23" t="s">
        <v>171</v>
      </c>
      <c r="AC131" s="183">
        <v>1</v>
      </c>
      <c r="AD131" s="187" t="s">
        <v>168</v>
      </c>
      <c r="AE131" s="9">
        <v>1</v>
      </c>
      <c r="AF131" s="23" t="s">
        <v>168</v>
      </c>
      <c r="AG131" s="3">
        <v>1</v>
      </c>
      <c r="AH131" s="19" t="s">
        <v>200</v>
      </c>
      <c r="AI131" s="3" t="s">
        <v>129</v>
      </c>
      <c r="AJ131" s="23" t="s">
        <v>191</v>
      </c>
      <c r="AK131" s="188">
        <v>1</v>
      </c>
      <c r="AL131" s="19" t="s">
        <v>170</v>
      </c>
      <c r="AM131" s="9">
        <v>1</v>
      </c>
      <c r="AN131" s="19" t="s">
        <v>175</v>
      </c>
      <c r="AO131" s="9">
        <v>1</v>
      </c>
      <c r="AP131" s="19" t="s">
        <v>169</v>
      </c>
      <c r="AQ131" s="3" t="s">
        <v>129</v>
      </c>
      <c r="AR131" s="23" t="s">
        <v>168</v>
      </c>
      <c r="AS131" s="183">
        <v>1</v>
      </c>
      <c r="AT131" s="187" t="s">
        <v>175</v>
      </c>
      <c r="AU131" s="9">
        <v>1</v>
      </c>
      <c r="AV131" s="23" t="s">
        <v>170</v>
      </c>
      <c r="AW131" s="3">
        <v>1</v>
      </c>
      <c r="AX131" s="19" t="s">
        <v>169</v>
      </c>
      <c r="AY131" s="3" t="s">
        <v>129</v>
      </c>
      <c r="AZ131" s="30" t="s">
        <v>173</v>
      </c>
    </row>
    <row r="132" spans="1:52" ht="17.25" customHeight="1">
      <c r="A132">
        <v>128</v>
      </c>
      <c r="B132" s="13">
        <v>117</v>
      </c>
      <c r="C132" s="3" t="s">
        <v>118</v>
      </c>
      <c r="D132" s="16" t="s">
        <v>88</v>
      </c>
      <c r="E132" s="181">
        <v>1</v>
      </c>
      <c r="F132" s="186" t="s">
        <v>187</v>
      </c>
      <c r="G132" s="9">
        <v>1</v>
      </c>
      <c r="H132" s="23" t="s">
        <v>186</v>
      </c>
      <c r="I132" s="3">
        <v>1</v>
      </c>
      <c r="J132" s="19" t="s">
        <v>200</v>
      </c>
      <c r="K132" s="3" t="s">
        <v>129</v>
      </c>
      <c r="L132" s="23" t="s">
        <v>192</v>
      </c>
      <c r="M132" s="8">
        <v>1</v>
      </c>
      <c r="N132" s="186" t="s">
        <v>181</v>
      </c>
      <c r="O132" s="9">
        <v>1</v>
      </c>
      <c r="P132" s="23" t="s">
        <v>173</v>
      </c>
      <c r="Q132" s="3">
        <v>1</v>
      </c>
      <c r="R132" s="19" t="s">
        <v>168</v>
      </c>
      <c r="S132" s="3" t="s">
        <v>129</v>
      </c>
      <c r="T132" s="23" t="s">
        <v>167</v>
      </c>
      <c r="U132" s="182">
        <v>1</v>
      </c>
      <c r="V132" s="186" t="s">
        <v>173</v>
      </c>
      <c r="W132" s="9">
        <v>1</v>
      </c>
      <c r="X132" s="23" t="s">
        <v>169</v>
      </c>
      <c r="Y132" s="3">
        <v>1</v>
      </c>
      <c r="Z132" s="19" t="s">
        <v>168</v>
      </c>
      <c r="AA132" s="3" t="s">
        <v>129</v>
      </c>
      <c r="AB132" s="23" t="s">
        <v>172</v>
      </c>
      <c r="AC132" s="183">
        <v>1</v>
      </c>
      <c r="AD132" s="187" t="s">
        <v>169</v>
      </c>
      <c r="AE132" s="9">
        <v>1</v>
      </c>
      <c r="AF132" s="23" t="s">
        <v>169</v>
      </c>
      <c r="AG132" s="3">
        <v>1</v>
      </c>
      <c r="AH132" s="19" t="s">
        <v>201</v>
      </c>
      <c r="AI132" s="3" t="s">
        <v>129</v>
      </c>
      <c r="AJ132" s="23" t="s">
        <v>192</v>
      </c>
      <c r="AK132" s="183">
        <v>1</v>
      </c>
      <c r="AL132" s="19" t="s">
        <v>171</v>
      </c>
      <c r="AM132" s="9">
        <v>1</v>
      </c>
      <c r="AN132" s="19" t="s">
        <v>176</v>
      </c>
      <c r="AO132" s="9">
        <v>1</v>
      </c>
      <c r="AP132" s="19" t="s">
        <v>170</v>
      </c>
      <c r="AQ132" s="3" t="s">
        <v>129</v>
      </c>
      <c r="AR132" s="23" t="s">
        <v>169</v>
      </c>
      <c r="AS132" s="183">
        <v>1</v>
      </c>
      <c r="AT132" s="187" t="s">
        <v>176</v>
      </c>
      <c r="AU132" s="9">
        <v>1</v>
      </c>
      <c r="AV132" s="23" t="s">
        <v>171</v>
      </c>
      <c r="AW132" s="3">
        <v>1</v>
      </c>
      <c r="AX132" s="19" t="s">
        <v>170</v>
      </c>
      <c r="AY132" s="3" t="s">
        <v>129</v>
      </c>
      <c r="AZ132" s="30" t="s">
        <v>174</v>
      </c>
    </row>
    <row r="133" spans="1:52" ht="17.25" customHeight="1">
      <c r="A133">
        <v>129</v>
      </c>
      <c r="B133" s="13">
        <v>118</v>
      </c>
      <c r="C133" s="3" t="s">
        <v>118</v>
      </c>
      <c r="D133" s="16" t="s">
        <v>89</v>
      </c>
      <c r="E133" s="181">
        <v>1</v>
      </c>
      <c r="F133" s="186" t="s">
        <v>188</v>
      </c>
      <c r="G133" s="9">
        <v>1</v>
      </c>
      <c r="H133" s="23" t="s">
        <v>187</v>
      </c>
      <c r="I133" s="3">
        <v>1</v>
      </c>
      <c r="J133" s="19" t="s">
        <v>201</v>
      </c>
      <c r="K133" s="3" t="s">
        <v>129</v>
      </c>
      <c r="L133" s="23" t="s">
        <v>193</v>
      </c>
      <c r="M133" s="107">
        <v>1</v>
      </c>
      <c r="N133" s="186" t="s">
        <v>182</v>
      </c>
      <c r="O133" s="9">
        <v>1</v>
      </c>
      <c r="P133" s="23" t="s">
        <v>174</v>
      </c>
      <c r="Q133" s="3">
        <v>1</v>
      </c>
      <c r="R133" s="19" t="s">
        <v>169</v>
      </c>
      <c r="S133" s="3" t="s">
        <v>129</v>
      </c>
      <c r="T133" s="23" t="s">
        <v>168</v>
      </c>
      <c r="U133" s="182">
        <v>1</v>
      </c>
      <c r="V133" s="186" t="s">
        <v>174</v>
      </c>
      <c r="W133" s="9">
        <v>1</v>
      </c>
      <c r="X133" s="23" t="s">
        <v>170</v>
      </c>
      <c r="Y133" s="3">
        <v>1</v>
      </c>
      <c r="Z133" s="19" t="s">
        <v>169</v>
      </c>
      <c r="AA133" s="3" t="s">
        <v>129</v>
      </c>
      <c r="AB133" s="23" t="s">
        <v>173</v>
      </c>
      <c r="AC133" s="183">
        <v>1</v>
      </c>
      <c r="AD133" s="187" t="s">
        <v>170</v>
      </c>
      <c r="AE133" s="9">
        <v>1</v>
      </c>
      <c r="AF133" s="23" t="s">
        <v>170</v>
      </c>
      <c r="AG133" s="3">
        <v>1</v>
      </c>
      <c r="AH133" s="19" t="s">
        <v>202</v>
      </c>
      <c r="AI133" s="3" t="s">
        <v>129</v>
      </c>
      <c r="AJ133" s="23" t="s">
        <v>193</v>
      </c>
      <c r="AK133" s="188">
        <v>1</v>
      </c>
      <c r="AL133" s="19" t="s">
        <v>172</v>
      </c>
      <c r="AM133" s="9">
        <v>1</v>
      </c>
      <c r="AN133" s="19" t="s">
        <v>177</v>
      </c>
      <c r="AO133" s="9">
        <v>1</v>
      </c>
      <c r="AP133" s="19" t="s">
        <v>171</v>
      </c>
      <c r="AQ133" s="3" t="s">
        <v>129</v>
      </c>
      <c r="AR133" s="23" t="s">
        <v>170</v>
      </c>
      <c r="AS133" s="183">
        <v>1</v>
      </c>
      <c r="AT133" s="187" t="s">
        <v>177</v>
      </c>
      <c r="AU133" s="9">
        <v>1</v>
      </c>
      <c r="AV133" s="23" t="s">
        <v>172</v>
      </c>
      <c r="AW133" s="3">
        <v>1</v>
      </c>
      <c r="AX133" s="19" t="s">
        <v>171</v>
      </c>
      <c r="AY133" s="3" t="s">
        <v>129</v>
      </c>
      <c r="AZ133" s="30" t="s">
        <v>175</v>
      </c>
    </row>
    <row r="134" spans="1:52" ht="17.25" customHeight="1">
      <c r="A134">
        <v>130</v>
      </c>
      <c r="B134" s="13">
        <v>119</v>
      </c>
      <c r="C134" s="3" t="s">
        <v>118</v>
      </c>
      <c r="D134" s="16" t="s">
        <v>90</v>
      </c>
      <c r="E134" s="181">
        <v>1</v>
      </c>
      <c r="F134" s="186" t="s">
        <v>189</v>
      </c>
      <c r="G134" s="9">
        <v>1</v>
      </c>
      <c r="H134" s="23" t="s">
        <v>188</v>
      </c>
      <c r="I134" s="3">
        <v>1</v>
      </c>
      <c r="J134" s="19" t="s">
        <v>202</v>
      </c>
      <c r="K134" s="3" t="s">
        <v>129</v>
      </c>
      <c r="L134" s="23" t="s">
        <v>194</v>
      </c>
      <c r="M134" s="8">
        <v>1</v>
      </c>
      <c r="N134" s="186" t="s">
        <v>183</v>
      </c>
      <c r="O134" s="9">
        <v>1</v>
      </c>
      <c r="P134" s="23" t="s">
        <v>175</v>
      </c>
      <c r="Q134" s="3">
        <v>1</v>
      </c>
      <c r="R134" s="19" t="s">
        <v>170</v>
      </c>
      <c r="S134" s="3" t="s">
        <v>129</v>
      </c>
      <c r="T134" s="23" t="s">
        <v>169</v>
      </c>
      <c r="U134" s="182">
        <v>1</v>
      </c>
      <c r="V134" s="186" t="s">
        <v>175</v>
      </c>
      <c r="W134" s="9">
        <v>1</v>
      </c>
      <c r="X134" s="23" t="s">
        <v>171</v>
      </c>
      <c r="Y134" s="3">
        <v>1</v>
      </c>
      <c r="Z134" s="19" t="s">
        <v>170</v>
      </c>
      <c r="AA134" s="3" t="s">
        <v>129</v>
      </c>
      <c r="AB134" s="23" t="s">
        <v>174</v>
      </c>
      <c r="AC134" s="183">
        <v>1</v>
      </c>
      <c r="AD134" s="187" t="s">
        <v>171</v>
      </c>
      <c r="AE134" s="9">
        <v>1</v>
      </c>
      <c r="AF134" s="23" t="s">
        <v>171</v>
      </c>
      <c r="AG134" s="3">
        <v>1</v>
      </c>
      <c r="AH134" s="19" t="s">
        <v>203</v>
      </c>
      <c r="AI134" s="3" t="s">
        <v>129</v>
      </c>
      <c r="AJ134" s="23" t="s">
        <v>194</v>
      </c>
      <c r="AK134" s="183">
        <v>1</v>
      </c>
      <c r="AL134" s="19" t="s">
        <v>173</v>
      </c>
      <c r="AM134" s="9">
        <v>1</v>
      </c>
      <c r="AN134" s="19" t="s">
        <v>178</v>
      </c>
      <c r="AO134" s="9">
        <v>1</v>
      </c>
      <c r="AP134" s="19" t="s">
        <v>172</v>
      </c>
      <c r="AQ134" s="3" t="s">
        <v>129</v>
      </c>
      <c r="AR134" s="23" t="s">
        <v>171</v>
      </c>
      <c r="AS134" s="183">
        <v>1</v>
      </c>
      <c r="AT134" s="187" t="s">
        <v>178</v>
      </c>
      <c r="AU134" s="9">
        <v>1</v>
      </c>
      <c r="AV134" s="23" t="s">
        <v>173</v>
      </c>
      <c r="AW134" s="3">
        <v>1</v>
      </c>
      <c r="AX134" s="19" t="s">
        <v>172</v>
      </c>
      <c r="AY134" s="3" t="s">
        <v>129</v>
      </c>
      <c r="AZ134" s="30" t="s">
        <v>176</v>
      </c>
    </row>
    <row r="135" spans="1:52" ht="17.25" customHeight="1">
      <c r="A135">
        <v>131</v>
      </c>
      <c r="B135" s="13">
        <v>120</v>
      </c>
      <c r="C135" s="3" t="s">
        <v>118</v>
      </c>
      <c r="D135" s="16" t="s">
        <v>91</v>
      </c>
      <c r="E135" s="181">
        <v>1</v>
      </c>
      <c r="F135" s="186" t="s">
        <v>1444</v>
      </c>
      <c r="G135" s="9">
        <v>1</v>
      </c>
      <c r="H135" s="23" t="s">
        <v>189</v>
      </c>
      <c r="I135" s="3">
        <v>1</v>
      </c>
      <c r="J135" s="19" t="s">
        <v>203</v>
      </c>
      <c r="K135" s="3" t="s">
        <v>129</v>
      </c>
      <c r="L135" s="23" t="s">
        <v>195</v>
      </c>
      <c r="M135" s="107">
        <v>1</v>
      </c>
      <c r="N135" s="186" t="s">
        <v>1453</v>
      </c>
      <c r="O135" s="9">
        <v>1</v>
      </c>
      <c r="P135" s="23" t="s">
        <v>176</v>
      </c>
      <c r="Q135" s="3">
        <v>1</v>
      </c>
      <c r="R135" s="19" t="s">
        <v>171</v>
      </c>
      <c r="S135" s="3" t="s">
        <v>129</v>
      </c>
      <c r="T135" s="23" t="s">
        <v>170</v>
      </c>
      <c r="U135" s="182">
        <v>1</v>
      </c>
      <c r="V135" s="186" t="s">
        <v>1414</v>
      </c>
      <c r="W135" s="9">
        <v>1</v>
      </c>
      <c r="X135" s="23" t="s">
        <v>172</v>
      </c>
      <c r="Y135" s="3">
        <v>1</v>
      </c>
      <c r="Z135" s="19" t="s">
        <v>171</v>
      </c>
      <c r="AA135" s="3" t="s">
        <v>129</v>
      </c>
      <c r="AB135" s="23" t="s">
        <v>175</v>
      </c>
      <c r="AC135" s="183">
        <v>1</v>
      </c>
      <c r="AD135" s="187" t="s">
        <v>1409</v>
      </c>
      <c r="AE135" s="9">
        <v>1</v>
      </c>
      <c r="AF135" s="23" t="s">
        <v>172</v>
      </c>
      <c r="AG135" s="3">
        <v>1</v>
      </c>
      <c r="AH135" s="19" t="s">
        <v>204</v>
      </c>
      <c r="AI135" s="3" t="s">
        <v>129</v>
      </c>
      <c r="AJ135" s="23" t="s">
        <v>195</v>
      </c>
      <c r="AK135" s="188">
        <v>1</v>
      </c>
      <c r="AL135" s="19" t="s">
        <v>1419</v>
      </c>
      <c r="AM135" s="9">
        <v>1</v>
      </c>
      <c r="AN135" s="19" t="s">
        <v>179</v>
      </c>
      <c r="AO135" s="9">
        <v>1</v>
      </c>
      <c r="AP135" s="19" t="s">
        <v>173</v>
      </c>
      <c r="AQ135" s="3" t="s">
        <v>129</v>
      </c>
      <c r="AR135" s="23" t="s">
        <v>172</v>
      </c>
      <c r="AS135" s="183">
        <v>1</v>
      </c>
      <c r="AT135" s="187" t="s">
        <v>1449</v>
      </c>
      <c r="AU135" s="9">
        <v>1</v>
      </c>
      <c r="AV135" s="23" t="s">
        <v>174</v>
      </c>
      <c r="AW135" s="3">
        <v>1</v>
      </c>
      <c r="AX135" s="19" t="s">
        <v>173</v>
      </c>
      <c r="AY135" s="3" t="s">
        <v>129</v>
      </c>
      <c r="AZ135" s="30" t="s">
        <v>177</v>
      </c>
    </row>
    <row r="136" spans="1:52" ht="17.25" customHeight="1">
      <c r="A136">
        <v>132</v>
      </c>
      <c r="B136" s="13"/>
      <c r="C136" s="4"/>
      <c r="D136" s="17" t="s">
        <v>27</v>
      </c>
      <c r="E136" s="177"/>
      <c r="F136" s="4"/>
      <c r="G136" s="10"/>
      <c r="H136" s="24"/>
      <c r="I136" s="4"/>
      <c r="J136" s="20"/>
      <c r="K136" s="4"/>
      <c r="L136" s="24"/>
      <c r="M136" s="178"/>
      <c r="N136" s="20"/>
      <c r="O136" s="10"/>
      <c r="P136" s="24"/>
      <c r="Q136" s="4"/>
      <c r="R136" s="20"/>
      <c r="S136" s="4"/>
      <c r="T136" s="24"/>
      <c r="U136" s="178"/>
      <c r="V136" s="20"/>
      <c r="W136" s="10"/>
      <c r="X136" s="24"/>
      <c r="Y136" s="4"/>
      <c r="Z136" s="20"/>
      <c r="AA136" s="4"/>
      <c r="AB136" s="24"/>
      <c r="AC136" s="180"/>
      <c r="AD136" s="20"/>
      <c r="AE136" s="10"/>
      <c r="AF136" s="24"/>
      <c r="AG136" s="4"/>
      <c r="AH136" s="20"/>
      <c r="AI136" s="4"/>
      <c r="AJ136" s="24"/>
      <c r="AK136" s="180"/>
      <c r="AL136" s="20"/>
      <c r="AM136" s="10"/>
      <c r="AN136" s="20"/>
      <c r="AO136" s="10"/>
      <c r="AP136" s="20"/>
      <c r="AQ136" s="4"/>
      <c r="AR136" s="24"/>
      <c r="AS136" s="180"/>
      <c r="AT136" s="20"/>
      <c r="AU136" s="10"/>
      <c r="AV136" s="24"/>
      <c r="AW136" s="4"/>
      <c r="AX136" s="20"/>
      <c r="AY136" s="4"/>
      <c r="AZ136" s="29"/>
    </row>
    <row r="137" spans="1:52" ht="17.25" customHeight="1">
      <c r="A137">
        <v>133</v>
      </c>
      <c r="B137" s="13">
        <v>121</v>
      </c>
      <c r="C137" s="27" t="s">
        <v>243</v>
      </c>
      <c r="D137" s="16" t="s">
        <v>69</v>
      </c>
      <c r="E137" s="181"/>
      <c r="F137" s="3"/>
      <c r="G137" s="9"/>
      <c r="H137" s="23"/>
      <c r="I137" s="3"/>
      <c r="J137" s="19"/>
      <c r="K137" s="3"/>
      <c r="L137" s="23"/>
      <c r="M137" s="182"/>
      <c r="N137" s="19"/>
      <c r="O137" s="9"/>
      <c r="P137" s="23"/>
      <c r="Q137" s="3"/>
      <c r="R137" s="19"/>
      <c r="S137" s="3" t="s">
        <v>129</v>
      </c>
      <c r="T137" s="23" t="s">
        <v>1401</v>
      </c>
      <c r="U137" s="182"/>
      <c r="V137" s="19"/>
      <c r="W137" s="9"/>
      <c r="X137" s="23"/>
      <c r="Y137" s="3">
        <v>1</v>
      </c>
      <c r="Z137" s="19" t="s">
        <v>1401</v>
      </c>
      <c r="AA137" s="3"/>
      <c r="AB137" s="23"/>
      <c r="AC137" s="184"/>
      <c r="AD137" s="19"/>
      <c r="AE137" s="9">
        <v>1</v>
      </c>
      <c r="AF137" s="23" t="s">
        <v>1401</v>
      </c>
      <c r="AG137" s="3"/>
      <c r="AH137" s="19"/>
      <c r="AI137" s="3"/>
      <c r="AJ137" s="23"/>
      <c r="AK137" s="183">
        <v>1</v>
      </c>
      <c r="AL137" s="187" t="s">
        <v>136</v>
      </c>
      <c r="AM137" s="9"/>
      <c r="AN137" s="19"/>
      <c r="AO137" s="9"/>
      <c r="AP137" s="19"/>
      <c r="AQ137" s="3" t="s">
        <v>129</v>
      </c>
      <c r="AR137" s="23" t="s">
        <v>136</v>
      </c>
      <c r="AS137" s="184"/>
      <c r="AT137" s="19"/>
      <c r="AU137" s="9"/>
      <c r="AV137" s="23"/>
      <c r="AW137" s="3">
        <v>1</v>
      </c>
      <c r="AX137" s="19" t="s">
        <v>1401</v>
      </c>
      <c r="AY137" s="3"/>
      <c r="AZ137" s="30"/>
    </row>
    <row r="138" spans="1:52" ht="17.25" customHeight="1">
      <c r="A138">
        <v>134</v>
      </c>
      <c r="B138" s="13">
        <v>122</v>
      </c>
      <c r="C138" s="27" t="s">
        <v>243</v>
      </c>
      <c r="D138" s="16" t="s">
        <v>70</v>
      </c>
      <c r="E138" s="181"/>
      <c r="F138" s="3"/>
      <c r="G138" s="9"/>
      <c r="H138" s="23"/>
      <c r="I138" s="3"/>
      <c r="J138" s="19"/>
      <c r="K138" s="3"/>
      <c r="L138" s="23"/>
      <c r="M138" s="182"/>
      <c r="N138" s="19"/>
      <c r="O138" s="9"/>
      <c r="P138" s="23"/>
      <c r="Q138" s="3"/>
      <c r="R138" s="19"/>
      <c r="S138" s="3" t="s">
        <v>129</v>
      </c>
      <c r="T138" s="23" t="s">
        <v>137</v>
      </c>
      <c r="U138" s="182"/>
      <c r="V138" s="19"/>
      <c r="W138" s="9"/>
      <c r="X138" s="23"/>
      <c r="Y138" s="3">
        <v>1</v>
      </c>
      <c r="Z138" s="19" t="s">
        <v>137</v>
      </c>
      <c r="AA138" s="3"/>
      <c r="AB138" s="23"/>
      <c r="AC138" s="184"/>
      <c r="AD138" s="19"/>
      <c r="AE138" s="9">
        <v>1</v>
      </c>
      <c r="AF138" s="23" t="s">
        <v>1402</v>
      </c>
      <c r="AG138" s="3"/>
      <c r="AH138" s="19"/>
      <c r="AI138" s="3"/>
      <c r="AJ138" s="23"/>
      <c r="AK138" s="188">
        <v>1</v>
      </c>
      <c r="AL138" s="187" t="s">
        <v>137</v>
      </c>
      <c r="AM138" s="9"/>
      <c r="AN138" s="19"/>
      <c r="AO138" s="9"/>
      <c r="AP138" s="19"/>
      <c r="AQ138" s="3" t="s">
        <v>129</v>
      </c>
      <c r="AR138" s="23" t="s">
        <v>137</v>
      </c>
      <c r="AS138" s="184"/>
      <c r="AT138" s="19"/>
      <c r="AU138" s="9"/>
      <c r="AV138" s="23"/>
      <c r="AW138" s="3">
        <v>1</v>
      </c>
      <c r="AX138" s="19" t="s">
        <v>137</v>
      </c>
      <c r="AY138" s="3"/>
      <c r="AZ138" s="30"/>
    </row>
    <row r="139" spans="1:52" ht="17.25" customHeight="1">
      <c r="A139">
        <v>135</v>
      </c>
      <c r="B139" s="13">
        <v>123</v>
      </c>
      <c r="C139" s="27" t="s">
        <v>243</v>
      </c>
      <c r="D139" s="16" t="s">
        <v>71</v>
      </c>
      <c r="E139" s="181"/>
      <c r="F139" s="3"/>
      <c r="G139" s="9"/>
      <c r="H139" s="23"/>
      <c r="I139" s="3"/>
      <c r="J139" s="19"/>
      <c r="K139" s="3"/>
      <c r="L139" s="23"/>
      <c r="M139" s="182"/>
      <c r="N139" s="19"/>
      <c r="O139" s="9"/>
      <c r="P139" s="23"/>
      <c r="Q139" s="3"/>
      <c r="R139" s="19"/>
      <c r="S139" s="3" t="s">
        <v>129</v>
      </c>
      <c r="T139" s="23" t="s">
        <v>138</v>
      </c>
      <c r="U139" s="182"/>
      <c r="V139" s="19"/>
      <c r="W139" s="9"/>
      <c r="X139" s="23"/>
      <c r="Y139" s="3">
        <v>1</v>
      </c>
      <c r="Z139" s="19" t="s">
        <v>138</v>
      </c>
      <c r="AA139" s="3"/>
      <c r="AB139" s="23"/>
      <c r="AC139" s="184"/>
      <c r="AD139" s="19"/>
      <c r="AE139" s="9">
        <v>1</v>
      </c>
      <c r="AF139" s="23" t="s">
        <v>138</v>
      </c>
      <c r="AG139" s="3"/>
      <c r="AH139" s="19"/>
      <c r="AI139" s="3"/>
      <c r="AJ139" s="23"/>
      <c r="AK139" s="183">
        <v>1</v>
      </c>
      <c r="AL139" s="187" t="s">
        <v>138</v>
      </c>
      <c r="AM139" s="9"/>
      <c r="AN139" s="19"/>
      <c r="AO139" s="9"/>
      <c r="AP139" s="19"/>
      <c r="AQ139" s="3" t="s">
        <v>129</v>
      </c>
      <c r="AR139" s="23" t="s">
        <v>138</v>
      </c>
      <c r="AS139" s="184"/>
      <c r="AT139" s="19"/>
      <c r="AU139" s="9"/>
      <c r="AV139" s="23"/>
      <c r="AW139" s="3">
        <v>1</v>
      </c>
      <c r="AX139" s="19" t="s">
        <v>138</v>
      </c>
      <c r="AY139" s="3"/>
      <c r="AZ139" s="30"/>
    </row>
    <row r="140" spans="1:52" ht="17.25" customHeight="1">
      <c r="A140">
        <v>136</v>
      </c>
      <c r="B140" s="13">
        <v>124</v>
      </c>
      <c r="C140" s="27" t="s">
        <v>243</v>
      </c>
      <c r="D140" s="16" t="s">
        <v>72</v>
      </c>
      <c r="E140" s="181"/>
      <c r="F140" s="3"/>
      <c r="G140" s="9"/>
      <c r="H140" s="23"/>
      <c r="I140" s="3"/>
      <c r="J140" s="19"/>
      <c r="K140" s="3"/>
      <c r="L140" s="23"/>
      <c r="M140" s="182"/>
      <c r="N140" s="19"/>
      <c r="O140" s="9"/>
      <c r="P140" s="23"/>
      <c r="Q140" s="3"/>
      <c r="R140" s="19"/>
      <c r="S140" s="3" t="s">
        <v>129</v>
      </c>
      <c r="T140" s="23" t="s">
        <v>139</v>
      </c>
      <c r="U140" s="182"/>
      <c r="V140" s="19"/>
      <c r="W140" s="9"/>
      <c r="X140" s="23"/>
      <c r="Y140" s="3">
        <v>1</v>
      </c>
      <c r="Z140" s="19" t="s">
        <v>139</v>
      </c>
      <c r="AA140" s="3"/>
      <c r="AB140" s="23"/>
      <c r="AC140" s="184"/>
      <c r="AD140" s="19"/>
      <c r="AE140" s="9">
        <v>1</v>
      </c>
      <c r="AF140" s="23" t="s">
        <v>139</v>
      </c>
      <c r="AG140" s="3"/>
      <c r="AH140" s="19"/>
      <c r="AI140" s="3"/>
      <c r="AJ140" s="23"/>
      <c r="AK140" s="188">
        <v>1</v>
      </c>
      <c r="AL140" s="187" t="s">
        <v>139</v>
      </c>
      <c r="AM140" s="9"/>
      <c r="AN140" s="19"/>
      <c r="AO140" s="9"/>
      <c r="AP140" s="19"/>
      <c r="AQ140" s="3" t="s">
        <v>129</v>
      </c>
      <c r="AR140" s="23" t="s">
        <v>139</v>
      </c>
      <c r="AS140" s="184"/>
      <c r="AT140" s="19"/>
      <c r="AU140" s="9"/>
      <c r="AV140" s="23"/>
      <c r="AW140" s="3">
        <v>1</v>
      </c>
      <c r="AX140" s="19" t="s">
        <v>139</v>
      </c>
      <c r="AY140" s="3"/>
      <c r="AZ140" s="30"/>
    </row>
    <row r="141" spans="1:52" ht="17.25" customHeight="1">
      <c r="A141">
        <v>137</v>
      </c>
      <c r="B141" s="13">
        <v>125</v>
      </c>
      <c r="C141" s="27" t="s">
        <v>243</v>
      </c>
      <c r="D141" s="16" t="s">
        <v>73</v>
      </c>
      <c r="E141" s="181"/>
      <c r="F141" s="3"/>
      <c r="G141" s="9"/>
      <c r="H141" s="23"/>
      <c r="I141" s="3"/>
      <c r="J141" s="19"/>
      <c r="K141" s="3"/>
      <c r="L141" s="23"/>
      <c r="M141" s="182"/>
      <c r="N141" s="19"/>
      <c r="O141" s="9"/>
      <c r="P141" s="23"/>
      <c r="Q141" s="3"/>
      <c r="R141" s="19"/>
      <c r="S141" s="3" t="s">
        <v>129</v>
      </c>
      <c r="T141" s="23" t="s">
        <v>140</v>
      </c>
      <c r="U141" s="182"/>
      <c r="V141" s="19"/>
      <c r="W141" s="9"/>
      <c r="X141" s="23"/>
      <c r="Y141" s="3">
        <v>1</v>
      </c>
      <c r="Z141" s="19" t="s">
        <v>140</v>
      </c>
      <c r="AA141" s="3"/>
      <c r="AB141" s="23"/>
      <c r="AC141" s="184"/>
      <c r="AD141" s="19"/>
      <c r="AE141" s="9">
        <v>1</v>
      </c>
      <c r="AF141" s="23" t="s">
        <v>140</v>
      </c>
      <c r="AG141" s="3"/>
      <c r="AH141" s="19"/>
      <c r="AI141" s="3"/>
      <c r="AJ141" s="23"/>
      <c r="AK141" s="183">
        <v>1</v>
      </c>
      <c r="AL141" s="187" t="s">
        <v>140</v>
      </c>
      <c r="AM141" s="9"/>
      <c r="AN141" s="19"/>
      <c r="AO141" s="9"/>
      <c r="AP141" s="19"/>
      <c r="AQ141" s="3" t="s">
        <v>129</v>
      </c>
      <c r="AR141" s="23" t="s">
        <v>140</v>
      </c>
      <c r="AS141" s="184"/>
      <c r="AT141" s="19"/>
      <c r="AU141" s="9"/>
      <c r="AV141" s="23"/>
      <c r="AW141" s="3">
        <v>1</v>
      </c>
      <c r="AX141" s="19" t="s">
        <v>140</v>
      </c>
      <c r="AY141" s="3"/>
      <c r="AZ141" s="30"/>
    </row>
    <row r="142" spans="1:52" ht="17.25" customHeight="1">
      <c r="A142">
        <v>138</v>
      </c>
      <c r="B142" s="13">
        <v>126</v>
      </c>
      <c r="C142" s="27" t="s">
        <v>243</v>
      </c>
      <c r="D142" s="16" t="s">
        <v>28</v>
      </c>
      <c r="E142" s="181"/>
      <c r="F142" s="3"/>
      <c r="G142" s="9"/>
      <c r="H142" s="23"/>
      <c r="I142" s="3"/>
      <c r="J142" s="19"/>
      <c r="K142" s="3"/>
      <c r="L142" s="23"/>
      <c r="M142" s="182"/>
      <c r="N142" s="19"/>
      <c r="O142" s="9"/>
      <c r="P142" s="23"/>
      <c r="Q142" s="3"/>
      <c r="R142" s="19"/>
      <c r="S142" s="3" t="s">
        <v>129</v>
      </c>
      <c r="T142" s="23" t="s">
        <v>141</v>
      </c>
      <c r="U142" s="182"/>
      <c r="V142" s="19"/>
      <c r="W142" s="9"/>
      <c r="X142" s="23"/>
      <c r="Y142" s="3">
        <v>1</v>
      </c>
      <c r="Z142" s="19" t="s">
        <v>141</v>
      </c>
      <c r="AA142" s="3"/>
      <c r="AB142" s="23"/>
      <c r="AC142" s="184"/>
      <c r="AD142" s="19"/>
      <c r="AE142" s="9">
        <v>1</v>
      </c>
      <c r="AF142" s="23" t="s">
        <v>141</v>
      </c>
      <c r="AG142" s="3"/>
      <c r="AH142" s="19"/>
      <c r="AI142" s="3"/>
      <c r="AJ142" s="23"/>
      <c r="AK142" s="188">
        <v>1</v>
      </c>
      <c r="AL142" s="187" t="s">
        <v>141</v>
      </c>
      <c r="AM142" s="9"/>
      <c r="AN142" s="19"/>
      <c r="AO142" s="9"/>
      <c r="AP142" s="19"/>
      <c r="AQ142" s="3" t="s">
        <v>129</v>
      </c>
      <c r="AR142" s="23" t="s">
        <v>141</v>
      </c>
      <c r="AS142" s="184"/>
      <c r="AT142" s="19"/>
      <c r="AU142" s="9"/>
      <c r="AV142" s="23"/>
      <c r="AW142" s="3">
        <v>1</v>
      </c>
      <c r="AX142" s="19" t="s">
        <v>141</v>
      </c>
      <c r="AY142" s="3"/>
      <c r="AZ142" s="30"/>
    </row>
    <row r="143" spans="1:52" ht="17.25" customHeight="1">
      <c r="A143">
        <v>139</v>
      </c>
      <c r="B143" s="13">
        <v>127</v>
      </c>
      <c r="C143" s="27" t="s">
        <v>243</v>
      </c>
      <c r="D143" s="16" t="s">
        <v>42</v>
      </c>
      <c r="E143" s="181"/>
      <c r="F143" s="3"/>
      <c r="G143" s="9"/>
      <c r="H143" s="23"/>
      <c r="I143" s="3"/>
      <c r="J143" s="19"/>
      <c r="K143" s="3"/>
      <c r="L143" s="23"/>
      <c r="M143" s="182"/>
      <c r="N143" s="19"/>
      <c r="O143" s="9"/>
      <c r="P143" s="23"/>
      <c r="Q143" s="3"/>
      <c r="R143" s="19"/>
      <c r="S143" s="3" t="s">
        <v>129</v>
      </c>
      <c r="T143" s="23" t="s">
        <v>142</v>
      </c>
      <c r="U143" s="182"/>
      <c r="V143" s="19"/>
      <c r="W143" s="9"/>
      <c r="X143" s="23"/>
      <c r="Y143" s="3">
        <v>1</v>
      </c>
      <c r="Z143" s="19" t="s">
        <v>142</v>
      </c>
      <c r="AA143" s="3"/>
      <c r="AB143" s="23"/>
      <c r="AC143" s="184"/>
      <c r="AD143" s="19"/>
      <c r="AE143" s="9">
        <v>1</v>
      </c>
      <c r="AF143" s="23" t="s">
        <v>142</v>
      </c>
      <c r="AG143" s="3"/>
      <c r="AH143" s="19"/>
      <c r="AI143" s="3"/>
      <c r="AJ143" s="23"/>
      <c r="AK143" s="183">
        <v>1</v>
      </c>
      <c r="AL143" s="187" t="s">
        <v>142</v>
      </c>
      <c r="AM143" s="9"/>
      <c r="AN143" s="19"/>
      <c r="AO143" s="9"/>
      <c r="AP143" s="19"/>
      <c r="AQ143" s="3" t="s">
        <v>129</v>
      </c>
      <c r="AR143" s="23" t="s">
        <v>142</v>
      </c>
      <c r="AS143" s="184"/>
      <c r="AT143" s="19"/>
      <c r="AU143" s="9"/>
      <c r="AV143" s="23"/>
      <c r="AW143" s="3">
        <v>1</v>
      </c>
      <c r="AX143" s="19" t="s">
        <v>142</v>
      </c>
      <c r="AY143" s="3"/>
      <c r="AZ143" s="30"/>
    </row>
    <row r="144" spans="1:52" ht="17.25" customHeight="1">
      <c r="A144">
        <v>140</v>
      </c>
      <c r="B144" s="13">
        <v>128</v>
      </c>
      <c r="C144" s="27" t="s">
        <v>243</v>
      </c>
      <c r="D144" s="16" t="s">
        <v>29</v>
      </c>
      <c r="E144" s="181"/>
      <c r="F144" s="3"/>
      <c r="G144" s="9"/>
      <c r="H144" s="23"/>
      <c r="I144" s="3"/>
      <c r="J144" s="19"/>
      <c r="K144" s="3"/>
      <c r="L144" s="23"/>
      <c r="M144" s="182"/>
      <c r="N144" s="19"/>
      <c r="O144" s="9"/>
      <c r="P144" s="23"/>
      <c r="Q144" s="3"/>
      <c r="R144" s="19"/>
      <c r="S144" s="3" t="s">
        <v>129</v>
      </c>
      <c r="T144" s="23" t="s">
        <v>143</v>
      </c>
      <c r="U144" s="182"/>
      <c r="V144" s="19"/>
      <c r="W144" s="9"/>
      <c r="X144" s="23"/>
      <c r="Y144" s="3">
        <v>1</v>
      </c>
      <c r="Z144" s="19" t="s">
        <v>143</v>
      </c>
      <c r="AA144" s="3"/>
      <c r="AB144" s="23"/>
      <c r="AC144" s="184"/>
      <c r="AD144" s="19"/>
      <c r="AE144" s="9">
        <v>1</v>
      </c>
      <c r="AF144" s="23" t="s">
        <v>143</v>
      </c>
      <c r="AG144" s="3"/>
      <c r="AH144" s="19"/>
      <c r="AI144" s="3"/>
      <c r="AJ144" s="23"/>
      <c r="AK144" s="183">
        <v>1</v>
      </c>
      <c r="AL144" s="187" t="s">
        <v>1963</v>
      </c>
      <c r="AM144" s="9"/>
      <c r="AN144" s="19"/>
      <c r="AO144" s="9"/>
      <c r="AP144" s="19"/>
      <c r="AQ144" s="3" t="s">
        <v>129</v>
      </c>
      <c r="AR144" s="23" t="s">
        <v>143</v>
      </c>
      <c r="AS144" s="184"/>
      <c r="AT144" s="19"/>
      <c r="AU144" s="9"/>
      <c r="AV144" s="23"/>
      <c r="AW144" s="3">
        <v>1</v>
      </c>
      <c r="AX144" s="19" t="s">
        <v>143</v>
      </c>
      <c r="AY144" s="3"/>
      <c r="AZ144" s="30"/>
    </row>
    <row r="145" spans="1:53" ht="17.25" customHeight="1">
      <c r="A145">
        <v>141</v>
      </c>
      <c r="B145" s="13"/>
      <c r="C145" s="4"/>
      <c r="D145" s="17" t="s">
        <v>215</v>
      </c>
      <c r="E145" s="177"/>
      <c r="F145" s="4"/>
      <c r="G145" s="10"/>
      <c r="H145" s="24"/>
      <c r="I145" s="4"/>
      <c r="J145" s="20"/>
      <c r="K145" s="4"/>
      <c r="L145" s="24"/>
      <c r="M145" s="178"/>
      <c r="N145" s="20"/>
      <c r="O145" s="10"/>
      <c r="P145" s="24"/>
      <c r="Q145" s="4"/>
      <c r="R145" s="20"/>
      <c r="S145" s="4"/>
      <c r="T145" s="24"/>
      <c r="U145" s="178"/>
      <c r="V145" s="20"/>
      <c r="W145" s="10"/>
      <c r="X145" s="24"/>
      <c r="Y145" s="4"/>
      <c r="Z145" s="20"/>
      <c r="AA145" s="4"/>
      <c r="AB145" s="24"/>
      <c r="AC145" s="180"/>
      <c r="AD145" s="20"/>
      <c r="AE145" s="10"/>
      <c r="AF145" s="24"/>
      <c r="AG145" s="4"/>
      <c r="AH145" s="20"/>
      <c r="AI145" s="4"/>
      <c r="AJ145" s="24"/>
      <c r="AK145" s="180"/>
      <c r="AL145" s="20"/>
      <c r="AM145" s="10"/>
      <c r="AN145" s="20"/>
      <c r="AO145" s="10"/>
      <c r="AP145" s="20"/>
      <c r="AQ145" s="4"/>
      <c r="AR145" s="24"/>
      <c r="AS145" s="180"/>
      <c r="AT145" s="20"/>
      <c r="AU145" s="10"/>
      <c r="AV145" s="24"/>
      <c r="AW145" s="4"/>
      <c r="AX145" s="20"/>
      <c r="AY145" s="4"/>
      <c r="AZ145" s="29"/>
    </row>
    <row r="146" spans="1:53" ht="17.25" customHeight="1">
      <c r="A146">
        <v>142</v>
      </c>
      <c r="B146" s="13"/>
      <c r="C146" s="3"/>
      <c r="D146" s="16" t="s">
        <v>259</v>
      </c>
      <c r="E146" s="181"/>
      <c r="F146" s="3"/>
      <c r="G146" s="9"/>
      <c r="H146" s="23"/>
      <c r="I146" s="3"/>
      <c r="J146" s="19"/>
      <c r="K146" s="3" t="s">
        <v>129</v>
      </c>
      <c r="L146" s="23" t="s">
        <v>1475</v>
      </c>
      <c r="M146" s="182"/>
      <c r="N146" s="19"/>
      <c r="O146" s="9"/>
      <c r="P146" s="23"/>
      <c r="Q146" s="3"/>
      <c r="R146" s="19"/>
      <c r="S146" s="3" t="s">
        <v>129</v>
      </c>
      <c r="T146" s="23" t="s">
        <v>1476</v>
      </c>
      <c r="U146" s="182"/>
      <c r="V146" s="19"/>
      <c r="W146" s="9"/>
      <c r="X146" s="23"/>
      <c r="Y146" s="3"/>
      <c r="Z146" s="19"/>
      <c r="AA146" s="3" t="s">
        <v>129</v>
      </c>
      <c r="AB146" s="23" t="s">
        <v>1477</v>
      </c>
      <c r="AC146" s="184"/>
      <c r="AD146" s="19"/>
      <c r="AE146" s="9"/>
      <c r="AF146" s="23"/>
      <c r="AG146" s="3"/>
      <c r="AH146" s="19"/>
      <c r="AI146" s="3" t="s">
        <v>129</v>
      </c>
      <c r="AJ146" s="23" t="s">
        <v>1475</v>
      </c>
      <c r="AK146" s="184"/>
      <c r="AL146" s="19"/>
      <c r="AM146" s="9"/>
      <c r="AN146" s="19"/>
      <c r="AO146" s="9"/>
      <c r="AP146" s="19"/>
      <c r="AQ146" s="3" t="s">
        <v>129</v>
      </c>
      <c r="AR146" s="23" t="s">
        <v>1477</v>
      </c>
      <c r="AS146" s="184"/>
      <c r="AT146" s="19"/>
      <c r="AU146" s="9"/>
      <c r="AV146" s="23"/>
      <c r="AW146" s="3"/>
      <c r="AX146" s="19"/>
      <c r="AY146" s="3" t="s">
        <v>129</v>
      </c>
      <c r="AZ146" s="30" t="s">
        <v>1478</v>
      </c>
    </row>
    <row r="147" spans="1:53" ht="17.25" customHeight="1">
      <c r="A147">
        <v>143</v>
      </c>
      <c r="B147" s="13"/>
      <c r="C147" s="3"/>
      <c r="D147" s="16" t="s">
        <v>216</v>
      </c>
      <c r="E147" s="181"/>
      <c r="F147" s="3"/>
      <c r="G147" s="9"/>
      <c r="H147" s="23"/>
      <c r="I147" s="3"/>
      <c r="J147" s="19"/>
      <c r="K147" s="3" t="s">
        <v>129</v>
      </c>
      <c r="L147" s="23" t="s">
        <v>197</v>
      </c>
      <c r="M147" s="182"/>
      <c r="N147" s="19"/>
      <c r="O147" s="9"/>
      <c r="P147" s="23"/>
      <c r="Q147" s="3"/>
      <c r="R147" s="19"/>
      <c r="S147" s="3" t="s">
        <v>129</v>
      </c>
      <c r="T147" s="23" t="s">
        <v>198</v>
      </c>
      <c r="U147" s="182"/>
      <c r="V147" s="19"/>
      <c r="W147" s="9"/>
      <c r="X147" s="23"/>
      <c r="Y147" s="3"/>
      <c r="Z147" s="19"/>
      <c r="AA147" s="3" t="s">
        <v>129</v>
      </c>
      <c r="AB147" s="23" t="s">
        <v>203</v>
      </c>
      <c r="AC147" s="184"/>
      <c r="AD147" s="19"/>
      <c r="AE147" s="9"/>
      <c r="AF147" s="23"/>
      <c r="AG147" s="3"/>
      <c r="AH147" s="19"/>
      <c r="AI147" s="3" t="s">
        <v>129</v>
      </c>
      <c r="AJ147" s="23" t="s">
        <v>197</v>
      </c>
      <c r="AK147" s="184"/>
      <c r="AL147" s="19"/>
      <c r="AM147" s="9"/>
      <c r="AN147" s="19"/>
      <c r="AO147" s="9"/>
      <c r="AP147" s="19"/>
      <c r="AQ147" s="3" t="s">
        <v>129</v>
      </c>
      <c r="AR147" s="23" t="s">
        <v>203</v>
      </c>
      <c r="AS147" s="184"/>
      <c r="AT147" s="19"/>
      <c r="AU147" s="9"/>
      <c r="AV147" s="23"/>
      <c r="AW147" s="3"/>
      <c r="AX147" s="19"/>
      <c r="AY147" s="3" t="s">
        <v>129</v>
      </c>
      <c r="AZ147" s="30" t="s">
        <v>227</v>
      </c>
    </row>
    <row r="148" spans="1:53" ht="17.25" customHeight="1">
      <c r="A148">
        <v>144</v>
      </c>
      <c r="B148" s="13"/>
      <c r="C148" s="3"/>
      <c r="D148" s="16" t="s">
        <v>260</v>
      </c>
      <c r="E148" s="181"/>
      <c r="F148" s="3"/>
      <c r="G148" s="9"/>
      <c r="H148" s="23"/>
      <c r="I148" s="3"/>
      <c r="J148" s="19"/>
      <c r="K148" s="3" t="s">
        <v>129</v>
      </c>
      <c r="L148" s="23" t="s">
        <v>198</v>
      </c>
      <c r="M148" s="182"/>
      <c r="N148" s="19"/>
      <c r="O148" s="9"/>
      <c r="P148" s="23"/>
      <c r="Q148" s="3"/>
      <c r="R148" s="19"/>
      <c r="S148" s="3" t="s">
        <v>129</v>
      </c>
      <c r="T148" s="23" t="s">
        <v>199</v>
      </c>
      <c r="U148" s="182"/>
      <c r="V148" s="19"/>
      <c r="W148" s="9"/>
      <c r="X148" s="23"/>
      <c r="Y148" s="3"/>
      <c r="Z148" s="19"/>
      <c r="AA148" s="3" t="s">
        <v>129</v>
      </c>
      <c r="AB148" s="23" t="s">
        <v>204</v>
      </c>
      <c r="AC148" s="184"/>
      <c r="AD148" s="19"/>
      <c r="AE148" s="9"/>
      <c r="AF148" s="23"/>
      <c r="AG148" s="3"/>
      <c r="AH148" s="19"/>
      <c r="AI148" s="3" t="s">
        <v>129</v>
      </c>
      <c r="AJ148" s="23" t="s">
        <v>198</v>
      </c>
      <c r="AK148" s="184"/>
      <c r="AL148" s="19"/>
      <c r="AM148" s="9"/>
      <c r="AN148" s="19"/>
      <c r="AO148" s="9"/>
      <c r="AP148" s="19"/>
      <c r="AQ148" s="3" t="s">
        <v>129</v>
      </c>
      <c r="AR148" s="23" t="s">
        <v>204</v>
      </c>
      <c r="AS148" s="184"/>
      <c r="AT148" s="19"/>
      <c r="AU148" s="9"/>
      <c r="AV148" s="23"/>
      <c r="AW148" s="3"/>
      <c r="AX148" s="19"/>
      <c r="AY148" s="3" t="s">
        <v>129</v>
      </c>
      <c r="AZ148" s="30" t="s">
        <v>237</v>
      </c>
    </row>
    <row r="149" spans="1:53" ht="17.25" customHeight="1">
      <c r="A149">
        <v>145</v>
      </c>
      <c r="B149" s="13"/>
      <c r="C149" s="3"/>
      <c r="D149" s="16" t="s">
        <v>217</v>
      </c>
      <c r="E149" s="181"/>
      <c r="F149" s="3"/>
      <c r="G149" s="9"/>
      <c r="H149" s="23"/>
      <c r="I149" s="3"/>
      <c r="J149" s="19"/>
      <c r="K149" s="3" t="s">
        <v>129</v>
      </c>
      <c r="L149" s="23" t="s">
        <v>199</v>
      </c>
      <c r="M149" s="182"/>
      <c r="N149" s="19"/>
      <c r="O149" s="9"/>
      <c r="P149" s="23"/>
      <c r="Q149" s="3"/>
      <c r="R149" s="19"/>
      <c r="S149" s="3" t="s">
        <v>129</v>
      </c>
      <c r="T149" s="23" t="s">
        <v>200</v>
      </c>
      <c r="U149" s="182"/>
      <c r="V149" s="19"/>
      <c r="W149" s="9"/>
      <c r="X149" s="23"/>
      <c r="Y149" s="3"/>
      <c r="Z149" s="19"/>
      <c r="AA149" s="3" t="s">
        <v>129</v>
      </c>
      <c r="AB149" s="23" t="s">
        <v>205</v>
      </c>
      <c r="AC149" s="184"/>
      <c r="AD149" s="19"/>
      <c r="AE149" s="9"/>
      <c r="AF149" s="23"/>
      <c r="AG149" s="3"/>
      <c r="AH149" s="19"/>
      <c r="AI149" s="3" t="s">
        <v>129</v>
      </c>
      <c r="AJ149" s="23" t="s">
        <v>199</v>
      </c>
      <c r="AK149" s="184"/>
      <c r="AL149" s="19"/>
      <c r="AM149" s="9"/>
      <c r="AN149" s="19"/>
      <c r="AO149" s="9"/>
      <c r="AP149" s="19"/>
      <c r="AQ149" s="3" t="s">
        <v>129</v>
      </c>
      <c r="AR149" s="23" t="s">
        <v>205</v>
      </c>
      <c r="AS149" s="184"/>
      <c r="AT149" s="19"/>
      <c r="AU149" s="9"/>
      <c r="AV149" s="23"/>
      <c r="AW149" s="3"/>
      <c r="AX149" s="19"/>
      <c r="AY149" s="3" t="s">
        <v>129</v>
      </c>
      <c r="AZ149" s="30" t="s">
        <v>238</v>
      </c>
    </row>
    <row r="150" spans="1:53" ht="17.25" customHeight="1">
      <c r="A150">
        <v>146</v>
      </c>
      <c r="B150" s="13"/>
      <c r="C150" s="3"/>
      <c r="D150" s="16" t="s">
        <v>261</v>
      </c>
      <c r="E150" s="181"/>
      <c r="F150" s="3"/>
      <c r="G150" s="9"/>
      <c r="H150" s="23"/>
      <c r="I150" s="3"/>
      <c r="J150" s="19"/>
      <c r="K150" s="3"/>
      <c r="L150" s="23"/>
      <c r="M150" s="182"/>
      <c r="N150" s="19"/>
      <c r="O150" s="9"/>
      <c r="P150" s="23"/>
      <c r="Q150" s="3"/>
      <c r="R150" s="19"/>
      <c r="S150" s="3"/>
      <c r="T150" s="23"/>
      <c r="U150" s="182"/>
      <c r="V150" s="19"/>
      <c r="W150" s="9"/>
      <c r="X150" s="23"/>
      <c r="Y150" s="3"/>
      <c r="Z150" s="19"/>
      <c r="AA150" s="3"/>
      <c r="AB150" s="23"/>
      <c r="AC150" s="184"/>
      <c r="AD150" s="19"/>
      <c r="AE150" s="9"/>
      <c r="AF150" s="23"/>
      <c r="AG150" s="3"/>
      <c r="AH150" s="19"/>
      <c r="AI150" s="3"/>
      <c r="AJ150" s="23"/>
      <c r="AK150" s="184"/>
      <c r="AL150" s="19"/>
      <c r="AM150" s="9"/>
      <c r="AN150" s="19"/>
      <c r="AO150" s="9"/>
      <c r="AP150" s="19"/>
      <c r="AQ150" s="3" t="s">
        <v>129</v>
      </c>
      <c r="AR150" s="23" t="s">
        <v>220</v>
      </c>
      <c r="AS150" s="184"/>
      <c r="AT150" s="19"/>
      <c r="AU150" s="9"/>
      <c r="AV150" s="23"/>
      <c r="AW150" s="3"/>
      <c r="AX150" s="19"/>
      <c r="AY150" s="3" t="s">
        <v>129</v>
      </c>
      <c r="AZ150" s="30" t="s">
        <v>239</v>
      </c>
    </row>
    <row r="151" spans="1:53" ht="17.25" customHeight="1">
      <c r="A151">
        <v>147</v>
      </c>
      <c r="B151" s="13"/>
      <c r="C151" s="3"/>
      <c r="D151" s="16" t="s">
        <v>225</v>
      </c>
      <c r="E151" s="181"/>
      <c r="F151" s="3"/>
      <c r="G151" s="9"/>
      <c r="H151" s="23"/>
      <c r="I151" s="3"/>
      <c r="J151" s="19"/>
      <c r="K151" s="3"/>
      <c r="L151" s="23"/>
      <c r="M151" s="182"/>
      <c r="N151" s="19"/>
      <c r="O151" s="9"/>
      <c r="P151" s="23"/>
      <c r="Q151" s="3"/>
      <c r="R151" s="19"/>
      <c r="S151" s="3"/>
      <c r="T151" s="23"/>
      <c r="U151" s="182"/>
      <c r="V151" s="19"/>
      <c r="W151" s="9"/>
      <c r="X151" s="23"/>
      <c r="Y151" s="3"/>
      <c r="Z151" s="19"/>
      <c r="AA151" s="3"/>
      <c r="AB151" s="23"/>
      <c r="AC151" s="184"/>
      <c r="AD151" s="19"/>
      <c r="AE151" s="9"/>
      <c r="AF151" s="23"/>
      <c r="AG151" s="3"/>
      <c r="AH151" s="19"/>
      <c r="AI151" s="3"/>
      <c r="AJ151" s="23"/>
      <c r="AK151" s="184"/>
      <c r="AL151" s="19"/>
      <c r="AM151" s="9"/>
      <c r="AN151" s="19"/>
      <c r="AO151" s="9"/>
      <c r="AP151" s="19"/>
      <c r="AQ151" s="3" t="s">
        <v>129</v>
      </c>
      <c r="AR151" s="23" t="s">
        <v>226</v>
      </c>
      <c r="AS151" s="184"/>
      <c r="AT151" s="19"/>
      <c r="AU151" s="9"/>
      <c r="AV151" s="23"/>
      <c r="AW151" s="3"/>
      <c r="AX151" s="19"/>
      <c r="AY151" s="3" t="s">
        <v>129</v>
      </c>
      <c r="AZ151" s="30" t="s">
        <v>240</v>
      </c>
    </row>
    <row r="152" spans="1:53" ht="17.25" customHeight="1">
      <c r="A152">
        <v>148</v>
      </c>
      <c r="B152" s="13"/>
      <c r="C152" s="4"/>
      <c r="D152" s="17" t="s">
        <v>23</v>
      </c>
      <c r="E152" s="177"/>
      <c r="F152" s="4"/>
      <c r="G152" s="10"/>
      <c r="H152" s="24"/>
      <c r="I152" s="4"/>
      <c r="J152" s="20"/>
      <c r="K152" s="4"/>
      <c r="L152" s="24"/>
      <c r="M152" s="178"/>
      <c r="N152" s="20"/>
      <c r="O152" s="10"/>
      <c r="P152" s="24"/>
      <c r="Q152" s="4"/>
      <c r="R152" s="20"/>
      <c r="S152" s="4"/>
      <c r="T152" s="24"/>
      <c r="U152" s="178"/>
      <c r="V152" s="20"/>
      <c r="W152" s="10"/>
      <c r="X152" s="24"/>
      <c r="Y152" s="4"/>
      <c r="Z152" s="20"/>
      <c r="AA152" s="4"/>
      <c r="AB152" s="24"/>
      <c r="AC152" s="180"/>
      <c r="AD152" s="20"/>
      <c r="AE152" s="10"/>
      <c r="AF152" s="24"/>
      <c r="AG152" s="4"/>
      <c r="AH152" s="20"/>
      <c r="AI152" s="4"/>
      <c r="AJ152" s="24"/>
      <c r="AK152" s="180"/>
      <c r="AL152" s="20"/>
      <c r="AM152" s="10"/>
      <c r="AN152" s="20"/>
      <c r="AO152" s="10"/>
      <c r="AP152" s="20"/>
      <c r="AQ152" s="4"/>
      <c r="AR152" s="24"/>
      <c r="AS152" s="180"/>
      <c r="AT152" s="20"/>
      <c r="AU152" s="10"/>
      <c r="AV152" s="24"/>
      <c r="AW152" s="4"/>
      <c r="AX152" s="20"/>
      <c r="AY152" s="4"/>
      <c r="AZ152" s="24"/>
      <c r="BA152" s="106"/>
    </row>
    <row r="153" spans="1:53" ht="17.25" customHeight="1">
      <c r="A153">
        <v>149</v>
      </c>
      <c r="B153" s="12">
        <v>129</v>
      </c>
      <c r="C153" s="3"/>
      <c r="D153" s="16" t="s">
        <v>24</v>
      </c>
      <c r="E153" s="181">
        <v>1</v>
      </c>
      <c r="F153" s="186" t="s">
        <v>1979</v>
      </c>
      <c r="G153" s="9">
        <v>1</v>
      </c>
      <c r="H153" s="23" t="s">
        <v>1479</v>
      </c>
      <c r="I153" s="3">
        <v>1</v>
      </c>
      <c r="J153" s="19" t="s">
        <v>1480</v>
      </c>
      <c r="K153" s="3" t="s">
        <v>129</v>
      </c>
      <c r="L153" s="23" t="s">
        <v>1481</v>
      </c>
      <c r="M153" s="8">
        <v>1</v>
      </c>
      <c r="N153" s="186" t="s">
        <v>1975</v>
      </c>
      <c r="O153" s="9">
        <v>1</v>
      </c>
      <c r="P153" s="23" t="s">
        <v>1482</v>
      </c>
      <c r="Q153" s="3">
        <v>1</v>
      </c>
      <c r="R153" s="19" t="s">
        <v>1481</v>
      </c>
      <c r="S153" s="3" t="s">
        <v>129</v>
      </c>
      <c r="T153" s="23" t="s">
        <v>1483</v>
      </c>
      <c r="U153" s="182">
        <v>1</v>
      </c>
      <c r="V153" s="191" t="s">
        <v>205</v>
      </c>
      <c r="W153" s="9">
        <v>1</v>
      </c>
      <c r="X153" s="23" t="s">
        <v>201</v>
      </c>
      <c r="Y153" s="3">
        <v>1</v>
      </c>
      <c r="Z153" s="19" t="s">
        <v>1481</v>
      </c>
      <c r="AA153" s="3" t="s">
        <v>129</v>
      </c>
      <c r="AB153" s="23" t="s">
        <v>1484</v>
      </c>
      <c r="AC153" s="183">
        <v>1</v>
      </c>
      <c r="AD153" s="19" t="s">
        <v>201</v>
      </c>
      <c r="AE153" s="9">
        <v>1</v>
      </c>
      <c r="AF153" s="23" t="s">
        <v>201</v>
      </c>
      <c r="AG153" s="3">
        <v>1</v>
      </c>
      <c r="AH153" s="19" t="s">
        <v>1482</v>
      </c>
      <c r="AI153" s="3" t="s">
        <v>129</v>
      </c>
      <c r="AJ153" s="23" t="s">
        <v>200</v>
      </c>
      <c r="AK153" s="183">
        <v>1</v>
      </c>
      <c r="AL153" s="191" t="s">
        <v>220</v>
      </c>
      <c r="AM153" s="9">
        <v>1</v>
      </c>
      <c r="AN153" s="19" t="s">
        <v>1485</v>
      </c>
      <c r="AO153" s="9">
        <v>1</v>
      </c>
      <c r="AP153" s="19" t="s">
        <v>1482</v>
      </c>
      <c r="AQ153" s="3" t="s">
        <v>129</v>
      </c>
      <c r="AR153" s="23" t="s">
        <v>1486</v>
      </c>
      <c r="AS153" s="184">
        <v>1</v>
      </c>
      <c r="AT153" s="187" t="s">
        <v>239</v>
      </c>
      <c r="AU153" s="9">
        <v>1</v>
      </c>
      <c r="AV153" s="23" t="s">
        <v>1484</v>
      </c>
      <c r="AW153" s="3">
        <v>1</v>
      </c>
      <c r="AX153" s="19" t="s">
        <v>1482</v>
      </c>
      <c r="AY153" s="3" t="s">
        <v>129</v>
      </c>
      <c r="AZ153" s="23" t="s">
        <v>1487</v>
      </c>
      <c r="BA153" s="106"/>
    </row>
    <row r="154" spans="1:53" ht="17.25" customHeight="1">
      <c r="A154">
        <v>150</v>
      </c>
      <c r="B154" s="12">
        <v>130</v>
      </c>
      <c r="C154" s="3"/>
      <c r="D154" s="16" t="s">
        <v>1488</v>
      </c>
      <c r="E154" s="181">
        <v>1</v>
      </c>
      <c r="F154" s="192" t="s">
        <v>1980</v>
      </c>
      <c r="G154" s="111">
        <v>1</v>
      </c>
      <c r="H154" s="108" t="s">
        <v>1489</v>
      </c>
      <c r="I154" s="109"/>
      <c r="J154" s="110"/>
      <c r="K154" s="109"/>
      <c r="L154" s="108"/>
      <c r="M154" s="107">
        <v>1</v>
      </c>
      <c r="N154" s="186" t="s">
        <v>1977</v>
      </c>
      <c r="O154" s="9">
        <v>1</v>
      </c>
      <c r="P154" s="23" t="s">
        <v>1484</v>
      </c>
      <c r="Q154" s="109"/>
      <c r="R154" s="110"/>
      <c r="S154" s="109"/>
      <c r="T154" s="108"/>
      <c r="U154" s="193">
        <v>1</v>
      </c>
      <c r="V154" s="191" t="s">
        <v>1484</v>
      </c>
      <c r="W154" s="111">
        <v>1</v>
      </c>
      <c r="X154" s="23" t="s">
        <v>202</v>
      </c>
      <c r="Y154" s="109"/>
      <c r="Z154" s="110"/>
      <c r="AA154" s="109"/>
      <c r="AB154" s="108"/>
      <c r="AC154" s="188">
        <v>1</v>
      </c>
      <c r="AD154" s="110" t="s">
        <v>202</v>
      </c>
      <c r="AE154" s="111">
        <v>1</v>
      </c>
      <c r="AF154" s="108" t="s">
        <v>202</v>
      </c>
      <c r="AG154" s="109"/>
      <c r="AH154" s="110"/>
      <c r="AI154" s="109"/>
      <c r="AJ154" s="108"/>
      <c r="AK154" s="183">
        <v>1</v>
      </c>
      <c r="AL154" s="191" t="s">
        <v>1478</v>
      </c>
      <c r="AM154" s="111">
        <v>1</v>
      </c>
      <c r="AN154" s="110" t="s">
        <v>1490</v>
      </c>
      <c r="AO154" s="111"/>
      <c r="AP154" s="110"/>
      <c r="AQ154" s="109"/>
      <c r="AR154" s="108"/>
      <c r="AS154" s="194">
        <v>1</v>
      </c>
      <c r="AT154" s="187" t="s">
        <v>240</v>
      </c>
      <c r="AU154" s="111">
        <v>1</v>
      </c>
      <c r="AV154" s="108" t="s">
        <v>1478</v>
      </c>
      <c r="AW154" s="109"/>
      <c r="AX154" s="110"/>
      <c r="AY154" s="109"/>
      <c r="AZ154" s="108"/>
      <c r="BA154" s="106"/>
    </row>
    <row r="155" spans="1:53" ht="17.25" customHeight="1">
      <c r="A155">
        <v>151</v>
      </c>
      <c r="B155" s="12"/>
      <c r="C155" s="112"/>
      <c r="D155" s="17" t="s">
        <v>1491</v>
      </c>
      <c r="E155" s="177"/>
      <c r="F155" s="4"/>
      <c r="G155" s="195"/>
      <c r="H155" s="114"/>
      <c r="I155" s="114"/>
      <c r="J155" s="114"/>
      <c r="K155" s="114"/>
      <c r="L155" s="115"/>
      <c r="M155" s="113"/>
      <c r="N155" s="114"/>
      <c r="O155" s="195"/>
      <c r="P155" s="114"/>
      <c r="Q155" s="114"/>
      <c r="R155" s="114"/>
      <c r="S155" s="114"/>
      <c r="T155" s="115"/>
      <c r="U155" s="113"/>
      <c r="V155" s="114"/>
      <c r="W155" s="195"/>
      <c r="X155" s="114"/>
      <c r="Y155" s="114"/>
      <c r="Z155" s="114"/>
      <c r="AA155" s="114"/>
      <c r="AB155" s="115"/>
      <c r="AC155" s="196"/>
      <c r="AD155" s="114"/>
      <c r="AE155" s="195"/>
      <c r="AF155" s="114"/>
      <c r="AG155" s="114"/>
      <c r="AH155" s="114"/>
      <c r="AI155" s="114"/>
      <c r="AJ155" s="115"/>
      <c r="AK155" s="196"/>
      <c r="AL155" s="114"/>
      <c r="AM155" s="195"/>
      <c r="AN155" s="114"/>
      <c r="AO155" s="114"/>
      <c r="AP155" s="114"/>
      <c r="AQ155" s="114"/>
      <c r="AR155" s="116"/>
      <c r="AS155" s="197"/>
      <c r="AT155" s="198"/>
      <c r="AU155" s="195"/>
      <c r="AV155" s="114"/>
      <c r="AW155" s="114"/>
      <c r="AX155" s="114"/>
      <c r="AY155" s="114"/>
      <c r="AZ155" s="116"/>
      <c r="BA155" s="106"/>
    </row>
    <row r="156" spans="1:53" ht="17.25" customHeight="1">
      <c r="A156">
        <v>152</v>
      </c>
      <c r="B156" s="12">
        <v>131</v>
      </c>
      <c r="C156" s="199" t="s">
        <v>1981</v>
      </c>
      <c r="D156" s="96" t="s">
        <v>1492</v>
      </c>
      <c r="E156" s="181">
        <v>1</v>
      </c>
      <c r="F156" s="192" t="s">
        <v>1401</v>
      </c>
      <c r="G156" s="9">
        <v>1</v>
      </c>
      <c r="H156" s="19" t="s">
        <v>1482</v>
      </c>
      <c r="I156" s="117"/>
      <c r="J156" s="117"/>
      <c r="K156" s="117"/>
      <c r="L156" s="118"/>
      <c r="M156" s="8">
        <v>1</v>
      </c>
      <c r="N156" s="186" t="s">
        <v>200</v>
      </c>
      <c r="O156" s="127"/>
      <c r="P156" s="12"/>
      <c r="Q156" s="12"/>
      <c r="R156" s="12"/>
      <c r="S156" s="12"/>
      <c r="T156" s="96"/>
      <c r="U156" s="119"/>
      <c r="V156" s="12"/>
      <c r="W156" s="127"/>
      <c r="X156" s="12"/>
      <c r="Y156" s="12"/>
      <c r="Z156" s="12"/>
      <c r="AA156" s="12"/>
      <c r="AB156" s="96"/>
      <c r="AC156" s="200"/>
      <c r="AD156" s="12"/>
      <c r="AE156" s="127"/>
      <c r="AF156" s="12"/>
      <c r="AG156" s="12"/>
      <c r="AH156" s="12"/>
      <c r="AI156" s="12"/>
      <c r="AJ156" s="96"/>
      <c r="AK156" s="200"/>
      <c r="AL156" s="12"/>
      <c r="AM156" s="127"/>
      <c r="AN156" s="12"/>
      <c r="AO156" s="12"/>
      <c r="AP156" s="12"/>
      <c r="AQ156" s="12"/>
      <c r="AR156" s="120"/>
      <c r="AS156" s="201"/>
      <c r="AT156" s="202"/>
      <c r="AU156" s="127"/>
      <c r="AV156" s="12"/>
      <c r="AW156" s="12"/>
      <c r="AX156" s="12"/>
      <c r="AY156" s="12"/>
      <c r="AZ156" s="120"/>
      <c r="BA156" s="106"/>
    </row>
    <row r="157" spans="1:53" ht="17.25" customHeight="1">
      <c r="A157" s="203">
        <v>153</v>
      </c>
      <c r="B157" s="204">
        <v>132</v>
      </c>
      <c r="C157" s="199" t="s">
        <v>1981</v>
      </c>
      <c r="D157" s="205" t="s">
        <v>1982</v>
      </c>
      <c r="E157" s="206">
        <v>1</v>
      </c>
      <c r="F157" s="207" t="s">
        <v>137</v>
      </c>
      <c r="G157" s="9"/>
      <c r="H157" s="19"/>
      <c r="I157" s="117"/>
      <c r="J157" s="117"/>
      <c r="K157" s="117"/>
      <c r="L157" s="118"/>
      <c r="M157" s="8"/>
      <c r="N157" s="186"/>
      <c r="O157" s="127"/>
      <c r="P157" s="12"/>
      <c r="Q157" s="12"/>
      <c r="R157" s="12"/>
      <c r="S157" s="12"/>
      <c r="T157" s="96"/>
      <c r="U157" s="119"/>
      <c r="V157" s="12"/>
      <c r="W157" s="127"/>
      <c r="X157" s="12"/>
      <c r="Y157" s="12"/>
      <c r="Z157" s="12"/>
      <c r="AA157" s="12"/>
      <c r="AB157" s="96"/>
      <c r="AC157" s="200"/>
      <c r="AD157" s="12"/>
      <c r="AE157" s="127"/>
      <c r="AF157" s="12"/>
      <c r="AG157" s="12"/>
      <c r="AH157" s="12"/>
      <c r="AI157" s="12"/>
      <c r="AJ157" s="96"/>
      <c r="AK157" s="200"/>
      <c r="AL157" s="12"/>
      <c r="AM157" s="127"/>
      <c r="AN157" s="12"/>
      <c r="AO157" s="12"/>
      <c r="AP157" s="12"/>
      <c r="AQ157" s="12"/>
      <c r="AR157" s="120"/>
      <c r="AS157" s="201"/>
      <c r="AT157" s="202"/>
      <c r="AU157" s="127"/>
      <c r="AV157" s="12"/>
      <c r="AW157" s="12"/>
      <c r="AX157" s="12"/>
      <c r="AY157" s="12"/>
      <c r="AZ157" s="120"/>
      <c r="BA157" s="106"/>
    </row>
    <row r="158" spans="1:53" ht="17.25" customHeight="1">
      <c r="A158" s="203">
        <v>154</v>
      </c>
      <c r="B158" s="204">
        <v>133</v>
      </c>
      <c r="C158" s="199" t="s">
        <v>1981</v>
      </c>
      <c r="D158" s="96" t="s">
        <v>1493</v>
      </c>
      <c r="E158" s="181">
        <v>1</v>
      </c>
      <c r="F158" s="192" t="s">
        <v>138</v>
      </c>
      <c r="G158" s="9">
        <v>1</v>
      </c>
      <c r="H158" s="19" t="s">
        <v>1484</v>
      </c>
      <c r="I158" s="117"/>
      <c r="J158" s="117"/>
      <c r="K158" s="117"/>
      <c r="L158" s="118"/>
      <c r="M158" s="8">
        <v>1</v>
      </c>
      <c r="N158" s="186" t="s">
        <v>201</v>
      </c>
      <c r="O158" s="127"/>
      <c r="P158" s="12"/>
      <c r="Q158" s="12"/>
      <c r="R158" s="12"/>
      <c r="S158" s="12"/>
      <c r="T158" s="96"/>
      <c r="U158" s="119"/>
      <c r="V158" s="12"/>
      <c r="W158" s="127"/>
      <c r="X158" s="12"/>
      <c r="Y158" s="12"/>
      <c r="Z158" s="12"/>
      <c r="AA158" s="12"/>
      <c r="AB158" s="96"/>
      <c r="AC158" s="200"/>
      <c r="AD158" s="12"/>
      <c r="AE158" s="127"/>
      <c r="AF158" s="12"/>
      <c r="AG158" s="12"/>
      <c r="AH158" s="12"/>
      <c r="AI158" s="12"/>
      <c r="AJ158" s="96"/>
      <c r="AK158" s="200"/>
      <c r="AL158" s="12"/>
      <c r="AM158" s="127"/>
      <c r="AN158" s="12"/>
      <c r="AO158" s="12"/>
      <c r="AP158" s="12"/>
      <c r="AQ158" s="12"/>
      <c r="AR158" s="120"/>
      <c r="AS158" s="201"/>
      <c r="AT158" s="202"/>
      <c r="AU158" s="127"/>
      <c r="AV158" s="12"/>
      <c r="AW158" s="12"/>
      <c r="AX158" s="12"/>
      <c r="AY158" s="12"/>
      <c r="AZ158" s="120"/>
      <c r="BA158" s="106"/>
    </row>
    <row r="159" spans="1:53" ht="17.25" customHeight="1">
      <c r="A159" s="203">
        <v>155</v>
      </c>
      <c r="B159" s="204">
        <v>134</v>
      </c>
      <c r="C159" s="199" t="s">
        <v>1981</v>
      </c>
      <c r="D159" s="96" t="s">
        <v>1494</v>
      </c>
      <c r="E159" s="181">
        <v>1</v>
      </c>
      <c r="F159" s="192" t="s">
        <v>139</v>
      </c>
      <c r="G159" s="9">
        <v>1</v>
      </c>
      <c r="H159" s="19" t="s">
        <v>1478</v>
      </c>
      <c r="I159" s="117"/>
      <c r="J159" s="117"/>
      <c r="K159" s="117"/>
      <c r="L159" s="118"/>
      <c r="M159" s="8">
        <v>1</v>
      </c>
      <c r="N159" s="186" t="s">
        <v>202</v>
      </c>
      <c r="O159" s="127"/>
      <c r="P159" s="12"/>
      <c r="Q159" s="12"/>
      <c r="R159" s="12"/>
      <c r="S159" s="12"/>
      <c r="T159" s="96"/>
      <c r="U159" s="119"/>
      <c r="V159" s="12"/>
      <c r="W159" s="127"/>
      <c r="X159" s="12"/>
      <c r="Y159" s="12"/>
      <c r="Z159" s="12"/>
      <c r="AA159" s="12"/>
      <c r="AB159" s="96"/>
      <c r="AC159" s="200"/>
      <c r="AD159" s="12"/>
      <c r="AE159" s="127"/>
      <c r="AF159" s="12"/>
      <c r="AG159" s="12"/>
      <c r="AH159" s="12"/>
      <c r="AI159" s="12"/>
      <c r="AJ159" s="96"/>
      <c r="AK159" s="200"/>
      <c r="AL159" s="12"/>
      <c r="AM159" s="127"/>
      <c r="AN159" s="12"/>
      <c r="AO159" s="12"/>
      <c r="AP159" s="12"/>
      <c r="AQ159" s="12"/>
      <c r="AR159" s="120"/>
      <c r="AS159" s="201"/>
      <c r="AT159" s="202"/>
      <c r="AU159" s="127"/>
      <c r="AV159" s="12"/>
      <c r="AW159" s="12"/>
      <c r="AX159" s="12"/>
      <c r="AY159" s="12"/>
      <c r="AZ159" s="120"/>
      <c r="BA159" s="106"/>
    </row>
    <row r="160" spans="1:53" ht="17.25" customHeight="1">
      <c r="A160" s="203">
        <v>156</v>
      </c>
      <c r="B160" s="204">
        <v>135</v>
      </c>
      <c r="C160" s="199" t="s">
        <v>1981</v>
      </c>
      <c r="D160" s="205" t="s">
        <v>1983</v>
      </c>
      <c r="E160" s="206">
        <v>1</v>
      </c>
      <c r="F160" s="207" t="s">
        <v>140</v>
      </c>
      <c r="G160" s="9"/>
      <c r="H160" s="19"/>
      <c r="I160" s="117"/>
      <c r="J160" s="117"/>
      <c r="K160" s="117"/>
      <c r="L160" s="118"/>
      <c r="M160" s="8"/>
      <c r="N160" s="186"/>
      <c r="O160" s="127"/>
      <c r="P160" s="12"/>
      <c r="Q160" s="12"/>
      <c r="R160" s="12"/>
      <c r="S160" s="12"/>
      <c r="T160" s="96"/>
      <c r="U160" s="119"/>
      <c r="V160" s="12"/>
      <c r="W160" s="127"/>
      <c r="X160" s="12"/>
      <c r="Y160" s="12"/>
      <c r="Z160" s="12"/>
      <c r="AA160" s="12"/>
      <c r="AB160" s="96"/>
      <c r="AC160" s="200"/>
      <c r="AD160" s="12"/>
      <c r="AE160" s="127"/>
      <c r="AF160" s="12"/>
      <c r="AG160" s="12"/>
      <c r="AH160" s="12"/>
      <c r="AI160" s="12"/>
      <c r="AJ160" s="96"/>
      <c r="AK160" s="200"/>
      <c r="AL160" s="12"/>
      <c r="AM160" s="127"/>
      <c r="AN160" s="12"/>
      <c r="AO160" s="12"/>
      <c r="AP160" s="12"/>
      <c r="AQ160" s="12"/>
      <c r="AR160" s="120"/>
      <c r="AS160" s="201"/>
      <c r="AT160" s="202"/>
      <c r="AU160" s="127"/>
      <c r="AV160" s="12"/>
      <c r="AW160" s="12"/>
      <c r="AX160" s="12"/>
      <c r="AY160" s="12"/>
      <c r="AZ160" s="120"/>
      <c r="BA160" s="106"/>
    </row>
    <row r="161" spans="1:53" ht="17.25" customHeight="1">
      <c r="A161" s="203">
        <v>157</v>
      </c>
      <c r="B161" s="204">
        <v>136</v>
      </c>
      <c r="C161" s="199" t="s">
        <v>1981</v>
      </c>
      <c r="D161" s="96" t="s">
        <v>1495</v>
      </c>
      <c r="E161" s="181">
        <v>1</v>
      </c>
      <c r="F161" s="192" t="s">
        <v>141</v>
      </c>
      <c r="G161" s="9">
        <v>1</v>
      </c>
      <c r="H161" s="19" t="s">
        <v>1486</v>
      </c>
      <c r="I161" s="117"/>
      <c r="J161" s="117"/>
      <c r="K161" s="117"/>
      <c r="L161" s="118"/>
      <c r="M161" s="8">
        <v>1</v>
      </c>
      <c r="N161" s="186" t="s">
        <v>1984</v>
      </c>
      <c r="O161" s="127"/>
      <c r="P161" s="12"/>
      <c r="Q161" s="12"/>
      <c r="R161" s="12"/>
      <c r="S161" s="12"/>
      <c r="T161" s="96"/>
      <c r="U161" s="119"/>
      <c r="V161" s="12"/>
      <c r="W161" s="127"/>
      <c r="X161" s="12"/>
      <c r="Y161" s="12"/>
      <c r="Z161" s="12"/>
      <c r="AA161" s="12"/>
      <c r="AB161" s="96"/>
      <c r="AC161" s="200"/>
      <c r="AD161" s="12"/>
      <c r="AE161" s="127"/>
      <c r="AF161" s="12"/>
      <c r="AG161" s="12"/>
      <c r="AH161" s="12"/>
      <c r="AI161" s="12"/>
      <c r="AJ161" s="96"/>
      <c r="AK161" s="200"/>
      <c r="AL161" s="12"/>
      <c r="AM161" s="127"/>
      <c r="AN161" s="12"/>
      <c r="AO161" s="12"/>
      <c r="AP161" s="12"/>
      <c r="AQ161" s="12"/>
      <c r="AR161" s="120"/>
      <c r="AS161" s="201"/>
      <c r="AT161" s="202"/>
      <c r="AU161" s="127"/>
      <c r="AV161" s="12"/>
      <c r="AW161" s="12"/>
      <c r="AX161" s="12"/>
      <c r="AY161" s="12"/>
      <c r="AZ161" s="120"/>
      <c r="BA161" s="106"/>
    </row>
    <row r="162" spans="1:53" ht="17.25" customHeight="1">
      <c r="A162" s="203">
        <v>158</v>
      </c>
      <c r="B162" s="204">
        <v>137</v>
      </c>
      <c r="C162" s="199" t="s">
        <v>1981</v>
      </c>
      <c r="D162" s="208" t="s">
        <v>1985</v>
      </c>
      <c r="E162" s="206">
        <v>1</v>
      </c>
      <c r="F162" s="207" t="s">
        <v>142</v>
      </c>
      <c r="G162" s="111"/>
      <c r="H162" s="108"/>
      <c r="I162" s="209"/>
      <c r="J162" s="209"/>
      <c r="K162" s="209"/>
      <c r="L162" s="210"/>
      <c r="M162" s="107"/>
      <c r="N162" s="192"/>
      <c r="O162" s="211"/>
      <c r="P162" s="212"/>
      <c r="Q162" s="121"/>
      <c r="R162" s="121"/>
      <c r="S162" s="121"/>
      <c r="T162" s="212"/>
      <c r="U162" s="213"/>
      <c r="V162" s="121"/>
      <c r="W162" s="211"/>
      <c r="X162" s="212"/>
      <c r="Y162" s="121"/>
      <c r="Z162" s="121"/>
      <c r="AA162" s="121"/>
      <c r="AB162" s="212"/>
      <c r="AC162" s="214"/>
      <c r="AD162" s="121"/>
      <c r="AE162" s="211"/>
      <c r="AF162" s="212"/>
      <c r="AG162" s="121"/>
      <c r="AH162" s="121"/>
      <c r="AI162" s="121"/>
      <c r="AJ162" s="212"/>
      <c r="AK162" s="214"/>
      <c r="AL162" s="121"/>
      <c r="AM162" s="211"/>
      <c r="AN162" s="121"/>
      <c r="AO162" s="211"/>
      <c r="AP162" s="121"/>
      <c r="AQ162" s="121"/>
      <c r="AR162" s="215"/>
      <c r="AS162" s="216"/>
      <c r="AT162" s="217"/>
      <c r="AU162" s="211"/>
      <c r="AV162" s="212"/>
      <c r="AW162" s="121"/>
      <c r="AX162" s="121"/>
      <c r="AY162" s="121"/>
      <c r="AZ162" s="215"/>
      <c r="BA162" s="106"/>
    </row>
    <row r="163" spans="1:53" ht="17.25" customHeight="1">
      <c r="A163" s="203">
        <v>159</v>
      </c>
      <c r="B163" s="204">
        <v>138</v>
      </c>
      <c r="C163" s="199" t="s">
        <v>1981</v>
      </c>
      <c r="D163" s="208" t="s">
        <v>1986</v>
      </c>
      <c r="E163" s="206">
        <v>1</v>
      </c>
      <c r="F163" s="207" t="s">
        <v>143</v>
      </c>
      <c r="G163" s="111"/>
      <c r="H163" s="108"/>
      <c r="I163" s="209"/>
      <c r="J163" s="209"/>
      <c r="K163" s="209"/>
      <c r="L163" s="210"/>
      <c r="M163" s="107"/>
      <c r="N163" s="192"/>
      <c r="O163" s="211"/>
      <c r="P163" s="212"/>
      <c r="Q163" s="121"/>
      <c r="R163" s="121"/>
      <c r="S163" s="121"/>
      <c r="T163" s="212"/>
      <c r="U163" s="213"/>
      <c r="V163" s="121"/>
      <c r="W163" s="211"/>
      <c r="X163" s="212"/>
      <c r="Y163" s="121"/>
      <c r="Z163" s="121"/>
      <c r="AA163" s="121"/>
      <c r="AB163" s="212"/>
      <c r="AC163" s="214"/>
      <c r="AD163" s="121"/>
      <c r="AE163" s="211"/>
      <c r="AF163" s="212"/>
      <c r="AG163" s="121"/>
      <c r="AH163" s="121"/>
      <c r="AI163" s="121"/>
      <c r="AJ163" s="212"/>
      <c r="AK163" s="214"/>
      <c r="AL163" s="121"/>
      <c r="AM163" s="211"/>
      <c r="AN163" s="121"/>
      <c r="AO163" s="211"/>
      <c r="AP163" s="121"/>
      <c r="AQ163" s="121"/>
      <c r="AR163" s="215"/>
      <c r="AS163" s="216"/>
      <c r="AT163" s="217"/>
      <c r="AU163" s="211"/>
      <c r="AV163" s="212"/>
      <c r="AW163" s="121"/>
      <c r="AX163" s="121"/>
      <c r="AY163" s="121"/>
      <c r="AZ163" s="215"/>
      <c r="BA163" s="106"/>
    </row>
    <row r="164" spans="1:53" ht="17.25" customHeight="1">
      <c r="A164" s="203">
        <v>160</v>
      </c>
      <c r="B164" s="204">
        <v>139</v>
      </c>
      <c r="C164" s="199" t="s">
        <v>1981</v>
      </c>
      <c r="D164" s="208" t="s">
        <v>1987</v>
      </c>
      <c r="E164" s="206">
        <v>1</v>
      </c>
      <c r="F164" s="207" t="s">
        <v>144</v>
      </c>
      <c r="G164" s="111"/>
      <c r="H164" s="108"/>
      <c r="I164" s="209"/>
      <c r="J164" s="209"/>
      <c r="K164" s="209"/>
      <c r="L164" s="210"/>
      <c r="M164" s="107"/>
      <c r="N164" s="192"/>
      <c r="O164" s="211"/>
      <c r="P164" s="212"/>
      <c r="Q164" s="121"/>
      <c r="R164" s="121"/>
      <c r="S164" s="121"/>
      <c r="T164" s="212"/>
      <c r="U164" s="213"/>
      <c r="V164" s="121"/>
      <c r="W164" s="211"/>
      <c r="X164" s="212"/>
      <c r="Y164" s="121"/>
      <c r="Z164" s="121"/>
      <c r="AA164" s="121"/>
      <c r="AB164" s="212"/>
      <c r="AC164" s="214"/>
      <c r="AD164" s="121"/>
      <c r="AE164" s="211"/>
      <c r="AF164" s="212"/>
      <c r="AG164" s="121"/>
      <c r="AH164" s="121"/>
      <c r="AI164" s="121"/>
      <c r="AJ164" s="212"/>
      <c r="AK164" s="214"/>
      <c r="AL164" s="121"/>
      <c r="AM164" s="211"/>
      <c r="AN164" s="121"/>
      <c r="AO164" s="211"/>
      <c r="AP164" s="121"/>
      <c r="AQ164" s="121"/>
      <c r="AR164" s="215"/>
      <c r="AS164" s="216"/>
      <c r="AT164" s="217"/>
      <c r="AU164" s="211"/>
      <c r="AV164" s="212"/>
      <c r="AW164" s="121"/>
      <c r="AX164" s="121"/>
      <c r="AY164" s="121"/>
      <c r="AZ164" s="215"/>
      <c r="BA164" s="106"/>
    </row>
    <row r="165" spans="1:53" ht="17.25" customHeight="1">
      <c r="A165" s="203">
        <v>161</v>
      </c>
      <c r="B165" s="204">
        <v>140</v>
      </c>
      <c r="C165" s="199" t="s">
        <v>1981</v>
      </c>
      <c r="D165" s="208" t="s">
        <v>1988</v>
      </c>
      <c r="E165" s="206">
        <v>1</v>
      </c>
      <c r="F165" s="207" t="s">
        <v>145</v>
      </c>
      <c r="G165" s="111"/>
      <c r="H165" s="108"/>
      <c r="I165" s="209"/>
      <c r="J165" s="209"/>
      <c r="K165" s="209"/>
      <c r="L165" s="210"/>
      <c r="M165" s="107"/>
      <c r="N165" s="192"/>
      <c r="O165" s="211"/>
      <c r="P165" s="212"/>
      <c r="Q165" s="121"/>
      <c r="R165" s="121"/>
      <c r="S165" s="121"/>
      <c r="T165" s="212"/>
      <c r="U165" s="213"/>
      <c r="V165" s="121"/>
      <c r="W165" s="211"/>
      <c r="X165" s="212"/>
      <c r="Y165" s="121"/>
      <c r="Z165" s="121"/>
      <c r="AA165" s="121"/>
      <c r="AB165" s="212"/>
      <c r="AC165" s="214"/>
      <c r="AD165" s="121"/>
      <c r="AE165" s="211"/>
      <c r="AF165" s="212"/>
      <c r="AG165" s="121"/>
      <c r="AH165" s="121"/>
      <c r="AI165" s="121"/>
      <c r="AJ165" s="212"/>
      <c r="AK165" s="214"/>
      <c r="AL165" s="121"/>
      <c r="AM165" s="211"/>
      <c r="AN165" s="121"/>
      <c r="AO165" s="211"/>
      <c r="AP165" s="121"/>
      <c r="AQ165" s="121"/>
      <c r="AR165" s="215"/>
      <c r="AS165" s="216"/>
      <c r="AT165" s="217"/>
      <c r="AU165" s="211"/>
      <c r="AV165" s="212"/>
      <c r="AW165" s="121"/>
      <c r="AX165" s="121"/>
      <c r="AY165" s="121"/>
      <c r="AZ165" s="215"/>
      <c r="BA165" s="106"/>
    </row>
    <row r="166" spans="1:53" ht="17.25" customHeight="1">
      <c r="A166" s="203">
        <v>162</v>
      </c>
      <c r="B166" s="204">
        <v>141</v>
      </c>
      <c r="C166" s="199" t="s">
        <v>1981</v>
      </c>
      <c r="D166" s="208" t="s">
        <v>1989</v>
      </c>
      <c r="E166" s="206">
        <v>1</v>
      </c>
      <c r="F166" s="207" t="s">
        <v>146</v>
      </c>
      <c r="G166" s="111"/>
      <c r="H166" s="108"/>
      <c r="I166" s="209"/>
      <c r="J166" s="209"/>
      <c r="K166" s="209"/>
      <c r="L166" s="210"/>
      <c r="M166" s="107"/>
      <c r="N166" s="192"/>
      <c r="O166" s="211"/>
      <c r="P166" s="212"/>
      <c r="Q166" s="121"/>
      <c r="R166" s="121"/>
      <c r="S166" s="121"/>
      <c r="T166" s="212"/>
      <c r="U166" s="213"/>
      <c r="V166" s="121"/>
      <c r="W166" s="211"/>
      <c r="X166" s="212"/>
      <c r="Y166" s="121"/>
      <c r="Z166" s="121"/>
      <c r="AA166" s="121"/>
      <c r="AB166" s="212"/>
      <c r="AC166" s="214"/>
      <c r="AD166" s="121"/>
      <c r="AE166" s="211"/>
      <c r="AF166" s="212"/>
      <c r="AG166" s="121"/>
      <c r="AH166" s="121"/>
      <c r="AI166" s="121"/>
      <c r="AJ166" s="212"/>
      <c r="AK166" s="214"/>
      <c r="AL166" s="121"/>
      <c r="AM166" s="211"/>
      <c r="AN166" s="121"/>
      <c r="AO166" s="211"/>
      <c r="AP166" s="121"/>
      <c r="AQ166" s="121"/>
      <c r="AR166" s="215"/>
      <c r="AS166" s="216"/>
      <c r="AT166" s="217"/>
      <c r="AU166" s="211"/>
      <c r="AV166" s="212"/>
      <c r="AW166" s="121"/>
      <c r="AX166" s="121"/>
      <c r="AY166" s="121"/>
      <c r="AZ166" s="215"/>
      <c r="BA166" s="106"/>
    </row>
    <row r="167" spans="1:53" ht="17.25" customHeight="1">
      <c r="A167" s="203">
        <v>163</v>
      </c>
      <c r="B167" s="204">
        <v>142</v>
      </c>
      <c r="C167" s="199" t="s">
        <v>1981</v>
      </c>
      <c r="D167" s="208" t="s">
        <v>1990</v>
      </c>
      <c r="E167" s="206">
        <v>1</v>
      </c>
      <c r="F167" s="207" t="s">
        <v>147</v>
      </c>
      <c r="G167" s="111"/>
      <c r="H167" s="108"/>
      <c r="I167" s="209"/>
      <c r="J167" s="209"/>
      <c r="K167" s="209"/>
      <c r="L167" s="210"/>
      <c r="M167" s="107"/>
      <c r="N167" s="192"/>
      <c r="O167" s="211"/>
      <c r="P167" s="212"/>
      <c r="Q167" s="121"/>
      <c r="R167" s="121"/>
      <c r="S167" s="121"/>
      <c r="T167" s="212"/>
      <c r="U167" s="213"/>
      <c r="V167" s="121"/>
      <c r="W167" s="211"/>
      <c r="X167" s="212"/>
      <c r="Y167" s="121"/>
      <c r="Z167" s="121"/>
      <c r="AA167" s="121"/>
      <c r="AB167" s="212"/>
      <c r="AC167" s="214"/>
      <c r="AD167" s="121"/>
      <c r="AE167" s="211"/>
      <c r="AF167" s="212"/>
      <c r="AG167" s="121"/>
      <c r="AH167" s="121"/>
      <c r="AI167" s="121"/>
      <c r="AJ167" s="212"/>
      <c r="AK167" s="214"/>
      <c r="AL167" s="121"/>
      <c r="AM167" s="211"/>
      <c r="AN167" s="121"/>
      <c r="AO167" s="211"/>
      <c r="AP167" s="121"/>
      <c r="AQ167" s="121"/>
      <c r="AR167" s="215"/>
      <c r="AS167" s="216"/>
      <c r="AT167" s="217"/>
      <c r="AU167" s="211"/>
      <c r="AV167" s="212"/>
      <c r="AW167" s="121"/>
      <c r="AX167" s="121"/>
      <c r="AY167" s="121"/>
      <c r="AZ167" s="215"/>
      <c r="BA167" s="106"/>
    </row>
    <row r="168" spans="1:53" ht="17.25" customHeight="1">
      <c r="A168" s="203">
        <v>164</v>
      </c>
      <c r="B168" s="204">
        <v>143</v>
      </c>
      <c r="C168" s="199" t="s">
        <v>1981</v>
      </c>
      <c r="D168" s="208" t="s">
        <v>1991</v>
      </c>
      <c r="E168" s="206">
        <v>1</v>
      </c>
      <c r="F168" s="207" t="s">
        <v>148</v>
      </c>
      <c r="G168" s="111"/>
      <c r="H168" s="108"/>
      <c r="I168" s="209"/>
      <c r="J168" s="209"/>
      <c r="K168" s="209"/>
      <c r="L168" s="210"/>
      <c r="M168" s="107"/>
      <c r="N168" s="192"/>
      <c r="O168" s="211"/>
      <c r="P168" s="212"/>
      <c r="Q168" s="121"/>
      <c r="R168" s="121"/>
      <c r="S168" s="121"/>
      <c r="T168" s="212"/>
      <c r="U168" s="213"/>
      <c r="V168" s="121"/>
      <c r="W168" s="211"/>
      <c r="X168" s="212"/>
      <c r="Y168" s="121"/>
      <c r="Z168" s="121"/>
      <c r="AA168" s="121"/>
      <c r="AB168" s="212"/>
      <c r="AC168" s="214"/>
      <c r="AD168" s="121"/>
      <c r="AE168" s="211"/>
      <c r="AF168" s="212"/>
      <c r="AG168" s="121"/>
      <c r="AH168" s="121"/>
      <c r="AI168" s="121"/>
      <c r="AJ168" s="212"/>
      <c r="AK168" s="214"/>
      <c r="AL168" s="121"/>
      <c r="AM168" s="211"/>
      <c r="AN168" s="121"/>
      <c r="AO168" s="211"/>
      <c r="AP168" s="121"/>
      <c r="AQ168" s="121"/>
      <c r="AR168" s="215"/>
      <c r="AS168" s="216"/>
      <c r="AT168" s="217"/>
      <c r="AU168" s="211"/>
      <c r="AV168" s="212"/>
      <c r="AW168" s="121"/>
      <c r="AX168" s="121"/>
      <c r="AY168" s="121"/>
      <c r="AZ168" s="215"/>
      <c r="BA168" s="106"/>
    </row>
    <row r="169" spans="1:53" ht="17.25" customHeight="1">
      <c r="A169" s="203">
        <v>165</v>
      </c>
      <c r="B169" s="204">
        <v>144</v>
      </c>
      <c r="C169" s="199" t="s">
        <v>1981</v>
      </c>
      <c r="D169" s="208" t="s">
        <v>1992</v>
      </c>
      <c r="E169" s="206">
        <v>1</v>
      </c>
      <c r="F169" s="207" t="s">
        <v>149</v>
      </c>
      <c r="G169" s="111"/>
      <c r="H169" s="108"/>
      <c r="I169" s="209"/>
      <c r="J169" s="209"/>
      <c r="K169" s="209"/>
      <c r="L169" s="210"/>
      <c r="M169" s="107"/>
      <c r="N169" s="192"/>
      <c r="O169" s="211"/>
      <c r="P169" s="212"/>
      <c r="Q169" s="121"/>
      <c r="R169" s="121"/>
      <c r="S169" s="121"/>
      <c r="T169" s="212"/>
      <c r="U169" s="213"/>
      <c r="V169" s="121"/>
      <c r="W169" s="211"/>
      <c r="X169" s="212"/>
      <c r="Y169" s="121"/>
      <c r="Z169" s="121"/>
      <c r="AA169" s="121"/>
      <c r="AB169" s="212"/>
      <c r="AC169" s="214"/>
      <c r="AD169" s="121"/>
      <c r="AE169" s="211"/>
      <c r="AF169" s="212"/>
      <c r="AG169" s="121"/>
      <c r="AH169" s="121"/>
      <c r="AI169" s="121"/>
      <c r="AJ169" s="212"/>
      <c r="AK169" s="214"/>
      <c r="AL169" s="121"/>
      <c r="AM169" s="211"/>
      <c r="AN169" s="121"/>
      <c r="AO169" s="211"/>
      <c r="AP169" s="121"/>
      <c r="AQ169" s="121"/>
      <c r="AR169" s="215"/>
      <c r="AS169" s="216"/>
      <c r="AT169" s="217"/>
      <c r="AU169" s="211"/>
      <c r="AV169" s="212"/>
      <c r="AW169" s="121"/>
      <c r="AX169" s="121"/>
      <c r="AY169" s="121"/>
      <c r="AZ169" s="215"/>
      <c r="BA169" s="106"/>
    </row>
    <row r="170" spans="1:53" ht="17.25" customHeight="1">
      <c r="A170" s="203">
        <v>166</v>
      </c>
      <c r="B170" s="204">
        <v>145</v>
      </c>
      <c r="C170" s="199" t="s">
        <v>1981</v>
      </c>
      <c r="D170" s="208" t="s">
        <v>1993</v>
      </c>
      <c r="E170" s="206">
        <v>1</v>
      </c>
      <c r="F170" s="207" t="s">
        <v>150</v>
      </c>
      <c r="G170" s="111"/>
      <c r="H170" s="108"/>
      <c r="I170" s="209"/>
      <c r="J170" s="209"/>
      <c r="K170" s="209"/>
      <c r="L170" s="210"/>
      <c r="M170" s="107"/>
      <c r="N170" s="192"/>
      <c r="O170" s="211"/>
      <c r="P170" s="212"/>
      <c r="Q170" s="121"/>
      <c r="R170" s="121"/>
      <c r="S170" s="121"/>
      <c r="T170" s="212"/>
      <c r="U170" s="213"/>
      <c r="V170" s="121"/>
      <c r="W170" s="211"/>
      <c r="X170" s="212"/>
      <c r="Y170" s="121"/>
      <c r="Z170" s="121"/>
      <c r="AA170" s="121"/>
      <c r="AB170" s="212"/>
      <c r="AC170" s="214"/>
      <c r="AD170" s="121"/>
      <c r="AE170" s="211"/>
      <c r="AF170" s="212"/>
      <c r="AG170" s="121"/>
      <c r="AH170" s="121"/>
      <c r="AI170" s="121"/>
      <c r="AJ170" s="212"/>
      <c r="AK170" s="214"/>
      <c r="AL170" s="121"/>
      <c r="AM170" s="211"/>
      <c r="AN170" s="121"/>
      <c r="AO170" s="211"/>
      <c r="AP170" s="121"/>
      <c r="AQ170" s="121"/>
      <c r="AR170" s="215"/>
      <c r="AS170" s="216"/>
      <c r="AT170" s="217"/>
      <c r="AU170" s="211"/>
      <c r="AV170" s="212"/>
      <c r="AW170" s="121"/>
      <c r="AX170" s="121"/>
      <c r="AY170" s="121"/>
      <c r="AZ170" s="215"/>
      <c r="BA170" s="106"/>
    </row>
    <row r="171" spans="1:53" ht="17.25" customHeight="1">
      <c r="A171" s="203">
        <v>167</v>
      </c>
      <c r="B171" s="204">
        <v>146</v>
      </c>
      <c r="C171" s="199" t="s">
        <v>1981</v>
      </c>
      <c r="D171" s="208" t="s">
        <v>1994</v>
      </c>
      <c r="E171" s="206">
        <v>1</v>
      </c>
      <c r="F171" s="207" t="s">
        <v>151</v>
      </c>
      <c r="G171" s="111"/>
      <c r="H171" s="108"/>
      <c r="I171" s="209"/>
      <c r="J171" s="209"/>
      <c r="K171" s="209"/>
      <c r="L171" s="210"/>
      <c r="M171" s="107"/>
      <c r="N171" s="192"/>
      <c r="O171" s="211"/>
      <c r="P171" s="212"/>
      <c r="Q171" s="121"/>
      <c r="R171" s="121"/>
      <c r="S171" s="121"/>
      <c r="T171" s="212"/>
      <c r="U171" s="213"/>
      <c r="V171" s="121"/>
      <c r="W171" s="211"/>
      <c r="X171" s="212"/>
      <c r="Y171" s="121"/>
      <c r="Z171" s="121"/>
      <c r="AA171" s="121"/>
      <c r="AB171" s="212"/>
      <c r="AC171" s="214"/>
      <c r="AD171" s="121"/>
      <c r="AE171" s="211"/>
      <c r="AF171" s="212"/>
      <c r="AG171" s="121"/>
      <c r="AH171" s="121"/>
      <c r="AI171" s="121"/>
      <c r="AJ171" s="212"/>
      <c r="AK171" s="214"/>
      <c r="AL171" s="121"/>
      <c r="AM171" s="211"/>
      <c r="AN171" s="121"/>
      <c r="AO171" s="211"/>
      <c r="AP171" s="121"/>
      <c r="AQ171" s="121"/>
      <c r="AR171" s="215"/>
      <c r="AS171" s="216"/>
      <c r="AT171" s="217"/>
      <c r="AU171" s="211"/>
      <c r="AV171" s="212"/>
      <c r="AW171" s="121"/>
      <c r="AX171" s="121"/>
      <c r="AY171" s="121"/>
      <c r="AZ171" s="215"/>
      <c r="BA171" s="106"/>
    </row>
    <row r="172" spans="1:53" ht="17.25" customHeight="1">
      <c r="A172" s="203">
        <v>168</v>
      </c>
      <c r="B172" s="204">
        <v>147</v>
      </c>
      <c r="C172" s="199" t="s">
        <v>1981</v>
      </c>
      <c r="D172" s="208" t="s">
        <v>1995</v>
      </c>
      <c r="E172" s="206">
        <v>1</v>
      </c>
      <c r="F172" s="207" t="s">
        <v>152</v>
      </c>
      <c r="G172" s="111"/>
      <c r="H172" s="108"/>
      <c r="I172" s="209"/>
      <c r="J172" s="209"/>
      <c r="K172" s="209"/>
      <c r="L172" s="210"/>
      <c r="M172" s="107"/>
      <c r="N172" s="192"/>
      <c r="O172" s="211"/>
      <c r="P172" s="212"/>
      <c r="Q172" s="121"/>
      <c r="R172" s="121"/>
      <c r="S172" s="121"/>
      <c r="T172" s="212"/>
      <c r="U172" s="213"/>
      <c r="V172" s="121"/>
      <c r="W172" s="211"/>
      <c r="X172" s="212"/>
      <c r="Y172" s="121"/>
      <c r="Z172" s="121"/>
      <c r="AA172" s="121"/>
      <c r="AB172" s="212"/>
      <c r="AC172" s="214"/>
      <c r="AD172" s="121"/>
      <c r="AE172" s="211"/>
      <c r="AF172" s="212"/>
      <c r="AG172" s="121"/>
      <c r="AH172" s="121"/>
      <c r="AI172" s="121"/>
      <c r="AJ172" s="212"/>
      <c r="AK172" s="214"/>
      <c r="AL172" s="121"/>
      <c r="AM172" s="211"/>
      <c r="AN172" s="121"/>
      <c r="AO172" s="211"/>
      <c r="AP172" s="121"/>
      <c r="AQ172" s="121"/>
      <c r="AR172" s="215"/>
      <c r="AS172" s="216"/>
      <c r="AT172" s="217"/>
      <c r="AU172" s="211"/>
      <c r="AV172" s="212"/>
      <c r="AW172" s="121"/>
      <c r="AX172" s="121"/>
      <c r="AY172" s="121"/>
      <c r="AZ172" s="215"/>
      <c r="BA172" s="106"/>
    </row>
    <row r="173" spans="1:53" ht="17.25" customHeight="1">
      <c r="A173" s="203">
        <v>169</v>
      </c>
      <c r="B173" s="204">
        <v>148</v>
      </c>
      <c r="C173" s="199" t="s">
        <v>1981</v>
      </c>
      <c r="D173" s="208" t="s">
        <v>1996</v>
      </c>
      <c r="E173" s="206">
        <v>1</v>
      </c>
      <c r="F173" s="207" t="s">
        <v>153</v>
      </c>
      <c r="G173" s="111"/>
      <c r="H173" s="108"/>
      <c r="I173" s="209"/>
      <c r="J173" s="209"/>
      <c r="K173" s="209"/>
      <c r="L173" s="210"/>
      <c r="M173" s="107"/>
      <c r="N173" s="192"/>
      <c r="O173" s="211"/>
      <c r="P173" s="212"/>
      <c r="Q173" s="121"/>
      <c r="R173" s="121"/>
      <c r="S173" s="121"/>
      <c r="T173" s="212"/>
      <c r="U173" s="213"/>
      <c r="V173" s="121"/>
      <c r="W173" s="211"/>
      <c r="X173" s="212"/>
      <c r="Y173" s="121"/>
      <c r="Z173" s="121"/>
      <c r="AA173" s="121"/>
      <c r="AB173" s="212"/>
      <c r="AC173" s="214"/>
      <c r="AD173" s="121"/>
      <c r="AE173" s="211"/>
      <c r="AF173" s="212"/>
      <c r="AG173" s="121"/>
      <c r="AH173" s="121"/>
      <c r="AI173" s="121"/>
      <c r="AJ173" s="212"/>
      <c r="AK173" s="214"/>
      <c r="AL173" s="121"/>
      <c r="AM173" s="211"/>
      <c r="AN173" s="121"/>
      <c r="AO173" s="211"/>
      <c r="AP173" s="121"/>
      <c r="AQ173" s="121"/>
      <c r="AR173" s="215"/>
      <c r="AS173" s="216"/>
      <c r="AT173" s="217"/>
      <c r="AU173" s="211"/>
      <c r="AV173" s="212"/>
      <c r="AW173" s="121"/>
      <c r="AX173" s="121"/>
      <c r="AY173" s="121"/>
      <c r="AZ173" s="215"/>
      <c r="BA173" s="106"/>
    </row>
    <row r="174" spans="1:53" ht="17.25" customHeight="1">
      <c r="B174" s="12"/>
      <c r="C174" s="218"/>
      <c r="D174" s="17" t="s">
        <v>1997</v>
      </c>
      <c r="E174" s="177"/>
      <c r="F174" s="4"/>
      <c r="G174" s="195"/>
      <c r="H174" s="114"/>
      <c r="I174" s="114"/>
      <c r="J174" s="114"/>
      <c r="K174" s="114"/>
      <c r="L174" s="115"/>
      <c r="M174" s="113"/>
      <c r="N174" s="114"/>
      <c r="O174" s="195"/>
      <c r="P174" s="114"/>
      <c r="Q174" s="114"/>
      <c r="R174" s="114"/>
      <c r="S174" s="114"/>
      <c r="T174" s="115"/>
      <c r="U174" s="113"/>
      <c r="V174" s="114"/>
      <c r="W174" s="195"/>
      <c r="X174" s="114"/>
      <c r="Y174" s="114"/>
      <c r="Z174" s="114"/>
      <c r="AA174" s="114"/>
      <c r="AB174" s="115"/>
      <c r="AC174" s="196"/>
      <c r="AD174" s="114"/>
      <c r="AE174" s="195"/>
      <c r="AF174" s="114"/>
      <c r="AG174" s="114"/>
      <c r="AH174" s="114"/>
      <c r="AI174" s="114"/>
      <c r="AJ174" s="115"/>
      <c r="AK174" s="196"/>
      <c r="AL174" s="114"/>
      <c r="AM174" s="195"/>
      <c r="AN174" s="114"/>
      <c r="AO174" s="114"/>
      <c r="AP174" s="114"/>
      <c r="AQ174" s="114"/>
      <c r="AR174" s="116"/>
      <c r="AS174" s="197"/>
      <c r="AT174" s="198"/>
      <c r="AU174" s="195"/>
      <c r="AV174" s="114"/>
      <c r="AW174" s="114"/>
      <c r="AX174" s="114"/>
      <c r="AY174" s="114"/>
      <c r="AZ174" s="116"/>
      <c r="BA174" s="106"/>
    </row>
    <row r="175" spans="1:53" ht="17.25" customHeight="1">
      <c r="A175" s="203">
        <v>170</v>
      </c>
      <c r="B175" s="204">
        <v>149</v>
      </c>
      <c r="C175" s="199" t="s">
        <v>1998</v>
      </c>
      <c r="D175" s="205" t="s">
        <v>1999</v>
      </c>
      <c r="E175" s="181"/>
      <c r="F175" s="192"/>
      <c r="G175" s="9"/>
      <c r="H175" s="19"/>
      <c r="I175" s="117"/>
      <c r="J175" s="117"/>
      <c r="K175" s="117"/>
      <c r="L175" s="118"/>
      <c r="M175" s="219">
        <v>1</v>
      </c>
      <c r="N175" s="220" t="s">
        <v>1401</v>
      </c>
      <c r="O175" s="127"/>
      <c r="P175" s="12"/>
      <c r="Q175" s="12"/>
      <c r="R175" s="12"/>
      <c r="S175" s="12"/>
      <c r="T175" s="96"/>
      <c r="U175" s="119"/>
      <c r="V175" s="12"/>
      <c r="W175" s="127"/>
      <c r="X175" s="12"/>
      <c r="Y175" s="12"/>
      <c r="Z175" s="12"/>
      <c r="AA175" s="12"/>
      <c r="AB175" s="96"/>
      <c r="AC175" s="200"/>
      <c r="AD175" s="12"/>
      <c r="AE175" s="127"/>
      <c r="AF175" s="12"/>
      <c r="AG175" s="12"/>
      <c r="AH175" s="12"/>
      <c r="AI175" s="12"/>
      <c r="AJ175" s="96"/>
      <c r="AK175" s="200"/>
      <c r="AL175" s="12"/>
      <c r="AM175" s="127"/>
      <c r="AN175" s="12"/>
      <c r="AO175" s="12"/>
      <c r="AP175" s="12"/>
      <c r="AQ175" s="12"/>
      <c r="AR175" s="120"/>
      <c r="AS175" s="201"/>
      <c r="AT175" s="202"/>
      <c r="AU175" s="127"/>
      <c r="AV175" s="12"/>
      <c r="AW175" s="12"/>
      <c r="AX175" s="12"/>
      <c r="AY175" s="12"/>
      <c r="AZ175" s="120"/>
      <c r="BA175" s="106"/>
    </row>
    <row r="176" spans="1:53" ht="17.25" customHeight="1">
      <c r="A176" s="203">
        <v>171</v>
      </c>
      <c r="B176" s="204">
        <v>150</v>
      </c>
      <c r="C176" s="199" t="s">
        <v>1998</v>
      </c>
      <c r="D176" s="205" t="s">
        <v>2000</v>
      </c>
      <c r="E176" s="181"/>
      <c r="F176" s="192"/>
      <c r="G176" s="9"/>
      <c r="H176" s="19"/>
      <c r="I176" s="117"/>
      <c r="J176" s="117"/>
      <c r="K176" s="117"/>
      <c r="L176" s="118"/>
      <c r="M176" s="219">
        <v>1</v>
      </c>
      <c r="N176" s="220" t="s">
        <v>137</v>
      </c>
      <c r="O176" s="127"/>
      <c r="P176" s="12"/>
      <c r="Q176" s="12"/>
      <c r="R176" s="12"/>
      <c r="S176" s="12"/>
      <c r="T176" s="96"/>
      <c r="U176" s="119"/>
      <c r="V176" s="12"/>
      <c r="W176" s="127"/>
      <c r="X176" s="12"/>
      <c r="Y176" s="12"/>
      <c r="Z176" s="12"/>
      <c r="AA176" s="12"/>
      <c r="AB176" s="96"/>
      <c r="AC176" s="200"/>
      <c r="AD176" s="12"/>
      <c r="AE176" s="127"/>
      <c r="AF176" s="12"/>
      <c r="AG176" s="12"/>
      <c r="AH176" s="12"/>
      <c r="AI176" s="12"/>
      <c r="AJ176" s="96"/>
      <c r="AK176" s="200"/>
      <c r="AL176" s="12"/>
      <c r="AM176" s="127"/>
      <c r="AN176" s="12"/>
      <c r="AO176" s="12"/>
      <c r="AP176" s="12"/>
      <c r="AQ176" s="12"/>
      <c r="AR176" s="120"/>
      <c r="AS176" s="201"/>
      <c r="AT176" s="202"/>
      <c r="AU176" s="127"/>
      <c r="AV176" s="12"/>
      <c r="AW176" s="12"/>
      <c r="AX176" s="12"/>
      <c r="AY176" s="12"/>
      <c r="AZ176" s="120"/>
      <c r="BA176" s="106"/>
    </row>
    <row r="177" spans="1:53" ht="17.25" customHeight="1">
      <c r="A177" s="203">
        <v>172</v>
      </c>
      <c r="B177" s="204">
        <v>151</v>
      </c>
      <c r="C177" s="199" t="s">
        <v>1998</v>
      </c>
      <c r="D177" s="221" t="s">
        <v>2001</v>
      </c>
      <c r="E177" s="181"/>
      <c r="F177" s="192"/>
      <c r="G177" s="9"/>
      <c r="H177" s="19"/>
      <c r="I177" s="117"/>
      <c r="J177" s="117"/>
      <c r="K177" s="117"/>
      <c r="L177" s="118"/>
      <c r="M177" s="219">
        <v>1</v>
      </c>
      <c r="N177" s="220" t="s">
        <v>138</v>
      </c>
      <c r="O177" s="127"/>
      <c r="P177" s="12"/>
      <c r="Q177" s="12"/>
      <c r="R177" s="12"/>
      <c r="S177" s="12"/>
      <c r="T177" s="96"/>
      <c r="U177" s="119"/>
      <c r="V177" s="12"/>
      <c r="W177" s="127"/>
      <c r="X177" s="12"/>
      <c r="Y177" s="12"/>
      <c r="Z177" s="12"/>
      <c r="AA177" s="12"/>
      <c r="AB177" s="96"/>
      <c r="AC177" s="200"/>
      <c r="AD177" s="12"/>
      <c r="AE177" s="127"/>
      <c r="AF177" s="12"/>
      <c r="AG177" s="12"/>
      <c r="AH177" s="12"/>
      <c r="AI177" s="12"/>
      <c r="AJ177" s="96"/>
      <c r="AK177" s="200"/>
      <c r="AL177" s="12"/>
      <c r="AM177" s="127"/>
      <c r="AN177" s="12"/>
      <c r="AO177" s="12"/>
      <c r="AP177" s="12"/>
      <c r="AQ177" s="12"/>
      <c r="AR177" s="120"/>
      <c r="AS177" s="201"/>
      <c r="AT177" s="202"/>
      <c r="AU177" s="127"/>
      <c r="AV177" s="12"/>
      <c r="AW177" s="12"/>
      <c r="AX177" s="12"/>
      <c r="AY177" s="12"/>
      <c r="AZ177" s="120"/>
      <c r="BA177" s="106"/>
    </row>
    <row r="178" spans="1:53" ht="17.25" customHeight="1">
      <c r="A178" s="203">
        <v>173</v>
      </c>
      <c r="B178" s="204">
        <v>152</v>
      </c>
      <c r="C178" s="199" t="s">
        <v>1998</v>
      </c>
      <c r="D178" s="221" t="s">
        <v>2002</v>
      </c>
      <c r="E178" s="181"/>
      <c r="F178" s="192"/>
      <c r="G178" s="9"/>
      <c r="H178" s="19"/>
      <c r="I178" s="117"/>
      <c r="J178" s="117"/>
      <c r="K178" s="117"/>
      <c r="L178" s="118"/>
      <c r="M178" s="219">
        <v>1</v>
      </c>
      <c r="N178" s="220" t="s">
        <v>139</v>
      </c>
      <c r="O178" s="127"/>
      <c r="P178" s="12"/>
      <c r="Q178" s="12"/>
      <c r="R178" s="12"/>
      <c r="S178" s="12"/>
      <c r="T178" s="96"/>
      <c r="U178" s="119"/>
      <c r="V178" s="12"/>
      <c r="W178" s="127"/>
      <c r="X178" s="12"/>
      <c r="Y178" s="12"/>
      <c r="Z178" s="12"/>
      <c r="AA178" s="12"/>
      <c r="AB178" s="96"/>
      <c r="AC178" s="200"/>
      <c r="AD178" s="12"/>
      <c r="AE178" s="127"/>
      <c r="AF178" s="12"/>
      <c r="AG178" s="12"/>
      <c r="AH178" s="12"/>
      <c r="AI178" s="12"/>
      <c r="AJ178" s="96"/>
      <c r="AK178" s="200"/>
      <c r="AL178" s="12"/>
      <c r="AM178" s="127"/>
      <c r="AN178" s="12"/>
      <c r="AO178" s="12"/>
      <c r="AP178" s="12"/>
      <c r="AQ178" s="12"/>
      <c r="AR178" s="120"/>
      <c r="AS178" s="201"/>
      <c r="AT178" s="202"/>
      <c r="AU178" s="127"/>
      <c r="AV178" s="12"/>
      <c r="AW178" s="12"/>
      <c r="AX178" s="12"/>
      <c r="AY178" s="12"/>
      <c r="AZ178" s="120"/>
      <c r="BA178" s="106"/>
    </row>
    <row r="179" spans="1:53" ht="17.25" customHeight="1">
      <c r="A179" s="203">
        <v>174</v>
      </c>
      <c r="B179" s="204">
        <v>153</v>
      </c>
      <c r="C179" s="199" t="s">
        <v>1998</v>
      </c>
      <c r="D179" s="205" t="s">
        <v>2003</v>
      </c>
      <c r="E179" s="181"/>
      <c r="F179" s="192"/>
      <c r="G179" s="9"/>
      <c r="H179" s="19"/>
      <c r="I179" s="117"/>
      <c r="J179" s="117"/>
      <c r="K179" s="117"/>
      <c r="L179" s="118"/>
      <c r="M179" s="219">
        <v>1</v>
      </c>
      <c r="N179" s="220" t="s">
        <v>140</v>
      </c>
      <c r="O179" s="127"/>
      <c r="P179" s="12"/>
      <c r="Q179" s="12"/>
      <c r="R179" s="12"/>
      <c r="S179" s="12"/>
      <c r="T179" s="96"/>
      <c r="U179" s="119"/>
      <c r="V179" s="12"/>
      <c r="W179" s="127"/>
      <c r="X179" s="12"/>
      <c r="Y179" s="12"/>
      <c r="Z179" s="12"/>
      <c r="AA179" s="12"/>
      <c r="AB179" s="96"/>
      <c r="AC179" s="200"/>
      <c r="AD179" s="12"/>
      <c r="AE179" s="127"/>
      <c r="AF179" s="12"/>
      <c r="AG179" s="12"/>
      <c r="AH179" s="12"/>
      <c r="AI179" s="12"/>
      <c r="AJ179" s="96"/>
      <c r="AK179" s="200"/>
      <c r="AL179" s="12"/>
      <c r="AM179" s="127"/>
      <c r="AN179" s="12"/>
      <c r="AO179" s="12"/>
      <c r="AP179" s="12"/>
      <c r="AQ179" s="12"/>
      <c r="AR179" s="120"/>
      <c r="AS179" s="201"/>
      <c r="AT179" s="202"/>
      <c r="AU179" s="127"/>
      <c r="AV179" s="12"/>
      <c r="AW179" s="12"/>
      <c r="AX179" s="12"/>
      <c r="AY179" s="12"/>
      <c r="AZ179" s="120"/>
      <c r="BA179" s="106"/>
    </row>
    <row r="180" spans="1:53" ht="17.25" customHeight="1">
      <c r="A180" s="203">
        <v>175</v>
      </c>
      <c r="B180" s="204">
        <v>154</v>
      </c>
      <c r="C180" s="199" t="s">
        <v>1998</v>
      </c>
      <c r="D180" s="205" t="s">
        <v>2004</v>
      </c>
      <c r="E180" s="181"/>
      <c r="F180" s="192"/>
      <c r="G180" s="9"/>
      <c r="H180" s="19"/>
      <c r="I180" s="117"/>
      <c r="J180" s="117"/>
      <c r="K180" s="117"/>
      <c r="L180" s="118"/>
      <c r="M180" s="219">
        <v>1</v>
      </c>
      <c r="N180" s="220" t="s">
        <v>141</v>
      </c>
      <c r="O180" s="127"/>
      <c r="P180" s="12"/>
      <c r="Q180" s="12"/>
      <c r="R180" s="12"/>
      <c r="S180" s="12"/>
      <c r="T180" s="96"/>
      <c r="U180" s="119"/>
      <c r="V180" s="12"/>
      <c r="W180" s="127"/>
      <c r="X180" s="12"/>
      <c r="Y180" s="12"/>
      <c r="Z180" s="12"/>
      <c r="AA180" s="12"/>
      <c r="AB180" s="96"/>
      <c r="AC180" s="200"/>
      <c r="AD180" s="12"/>
      <c r="AE180" s="127"/>
      <c r="AF180" s="12"/>
      <c r="AG180" s="12"/>
      <c r="AH180" s="12"/>
      <c r="AI180" s="12"/>
      <c r="AJ180" s="96"/>
      <c r="AK180" s="200"/>
      <c r="AL180" s="12"/>
      <c r="AM180" s="127"/>
      <c r="AN180" s="12"/>
      <c r="AO180" s="12"/>
      <c r="AP180" s="12"/>
      <c r="AQ180" s="12"/>
      <c r="AR180" s="120"/>
      <c r="AS180" s="201"/>
      <c r="AT180" s="202"/>
      <c r="AU180" s="127"/>
      <c r="AV180" s="12"/>
      <c r="AW180" s="12"/>
      <c r="AX180" s="12"/>
      <c r="AY180" s="12"/>
      <c r="AZ180" s="120"/>
      <c r="BA180" s="106"/>
    </row>
    <row r="181" spans="1:53" ht="17.25" customHeight="1">
      <c r="A181" s="203">
        <v>176</v>
      </c>
      <c r="B181" s="204">
        <v>155</v>
      </c>
      <c r="C181" s="199" t="s">
        <v>1998</v>
      </c>
      <c r="D181" s="222" t="s">
        <v>2005</v>
      </c>
      <c r="E181" s="181"/>
      <c r="F181" s="192"/>
      <c r="G181" s="111"/>
      <c r="H181" s="108"/>
      <c r="I181" s="209"/>
      <c r="J181" s="209"/>
      <c r="K181" s="209"/>
      <c r="L181" s="210"/>
      <c r="M181" s="219">
        <v>1</v>
      </c>
      <c r="N181" s="220" t="s">
        <v>142</v>
      </c>
      <c r="O181" s="211"/>
      <c r="P181" s="212"/>
      <c r="Q181" s="121"/>
      <c r="R181" s="121"/>
      <c r="S181" s="121"/>
      <c r="T181" s="212"/>
      <c r="U181" s="213"/>
      <c r="V181" s="121"/>
      <c r="W181" s="211"/>
      <c r="X181" s="212"/>
      <c r="Y181" s="121"/>
      <c r="Z181" s="121"/>
      <c r="AA181" s="121"/>
      <c r="AB181" s="212"/>
      <c r="AC181" s="214"/>
      <c r="AD181" s="121"/>
      <c r="AE181" s="211"/>
      <c r="AF181" s="212"/>
      <c r="AG181" s="121"/>
      <c r="AH181" s="121"/>
      <c r="AI181" s="121"/>
      <c r="AJ181" s="212"/>
      <c r="AK181" s="214"/>
      <c r="AL181" s="121"/>
      <c r="AM181" s="211"/>
      <c r="AN181" s="121"/>
      <c r="AO181" s="211"/>
      <c r="AP181" s="121"/>
      <c r="AQ181" s="121"/>
      <c r="AR181" s="215"/>
      <c r="AS181" s="216"/>
      <c r="AT181" s="217"/>
      <c r="AU181" s="211"/>
      <c r="AV181" s="212"/>
      <c r="AW181" s="121"/>
      <c r="AX181" s="121"/>
      <c r="AY181" s="121"/>
      <c r="AZ181" s="215"/>
      <c r="BA181" s="106"/>
    </row>
    <row r="182" spans="1:53" ht="17.25" customHeight="1">
      <c r="A182" s="203">
        <v>177</v>
      </c>
      <c r="B182" s="204">
        <v>156</v>
      </c>
      <c r="C182" s="199" t="s">
        <v>1998</v>
      </c>
      <c r="D182" s="208" t="s">
        <v>2006</v>
      </c>
      <c r="E182" s="181"/>
      <c r="F182" s="192"/>
      <c r="G182" s="111"/>
      <c r="H182" s="108"/>
      <c r="I182" s="209"/>
      <c r="J182" s="209"/>
      <c r="K182" s="209"/>
      <c r="L182" s="210"/>
      <c r="M182" s="219">
        <v>1</v>
      </c>
      <c r="N182" s="220" t="s">
        <v>143</v>
      </c>
      <c r="O182" s="211"/>
      <c r="P182" s="212"/>
      <c r="Q182" s="121"/>
      <c r="R182" s="121"/>
      <c r="S182" s="121"/>
      <c r="T182" s="212"/>
      <c r="U182" s="213"/>
      <c r="V182" s="121"/>
      <c r="W182" s="211"/>
      <c r="X182" s="212"/>
      <c r="Y182" s="121"/>
      <c r="Z182" s="121"/>
      <c r="AA182" s="121"/>
      <c r="AB182" s="212"/>
      <c r="AC182" s="214"/>
      <c r="AD182" s="121"/>
      <c r="AE182" s="211"/>
      <c r="AF182" s="212"/>
      <c r="AG182" s="121"/>
      <c r="AH182" s="121"/>
      <c r="AI182" s="121"/>
      <c r="AJ182" s="212"/>
      <c r="AK182" s="214"/>
      <c r="AL182" s="121"/>
      <c r="AM182" s="211"/>
      <c r="AN182" s="121"/>
      <c r="AO182" s="211"/>
      <c r="AP182" s="121"/>
      <c r="AQ182" s="121"/>
      <c r="AR182" s="215"/>
      <c r="AS182" s="216"/>
      <c r="AT182" s="217"/>
      <c r="AU182" s="211"/>
      <c r="AV182" s="212"/>
      <c r="AW182" s="121"/>
      <c r="AX182" s="121"/>
      <c r="AY182" s="121"/>
      <c r="AZ182" s="215"/>
      <c r="BA182" s="106"/>
    </row>
    <row r="183" spans="1:53" ht="17.25" customHeight="1">
      <c r="A183" s="203">
        <v>178</v>
      </c>
      <c r="B183" s="204">
        <v>157</v>
      </c>
      <c r="C183" s="199" t="s">
        <v>1998</v>
      </c>
      <c r="D183" s="208" t="s">
        <v>2007</v>
      </c>
      <c r="E183" s="181"/>
      <c r="F183" s="192"/>
      <c r="G183" s="111"/>
      <c r="H183" s="108"/>
      <c r="I183" s="209"/>
      <c r="J183" s="209"/>
      <c r="K183" s="209"/>
      <c r="L183" s="210"/>
      <c r="M183" s="219">
        <v>1</v>
      </c>
      <c r="N183" s="220" t="s">
        <v>144</v>
      </c>
      <c r="O183" s="211"/>
      <c r="P183" s="212"/>
      <c r="Q183" s="121"/>
      <c r="R183" s="121"/>
      <c r="S183" s="121"/>
      <c r="T183" s="212"/>
      <c r="U183" s="213"/>
      <c r="V183" s="121"/>
      <c r="W183" s="211"/>
      <c r="X183" s="212"/>
      <c r="Y183" s="121"/>
      <c r="Z183" s="121"/>
      <c r="AA183" s="121"/>
      <c r="AB183" s="212"/>
      <c r="AC183" s="214"/>
      <c r="AD183" s="121"/>
      <c r="AE183" s="211"/>
      <c r="AF183" s="212"/>
      <c r="AG183" s="121"/>
      <c r="AH183" s="121"/>
      <c r="AI183" s="121"/>
      <c r="AJ183" s="212"/>
      <c r="AK183" s="214"/>
      <c r="AL183" s="121"/>
      <c r="AM183" s="211"/>
      <c r="AN183" s="121"/>
      <c r="AO183" s="211"/>
      <c r="AP183" s="121"/>
      <c r="AQ183" s="121"/>
      <c r="AR183" s="215"/>
      <c r="AS183" s="216"/>
      <c r="AT183" s="217"/>
      <c r="AU183" s="211"/>
      <c r="AV183" s="212"/>
      <c r="AW183" s="121"/>
      <c r="AX183" s="121"/>
      <c r="AY183" s="121"/>
      <c r="AZ183" s="215"/>
      <c r="BA183" s="106"/>
    </row>
    <row r="184" spans="1:53" ht="17.25" customHeight="1">
      <c r="A184" s="203">
        <v>179</v>
      </c>
      <c r="B184" s="204">
        <v>158</v>
      </c>
      <c r="C184" s="199" t="s">
        <v>1998</v>
      </c>
      <c r="D184" s="208" t="s">
        <v>2008</v>
      </c>
      <c r="E184" s="181"/>
      <c r="F184" s="192"/>
      <c r="G184" s="111"/>
      <c r="H184" s="108"/>
      <c r="I184" s="209"/>
      <c r="J184" s="209"/>
      <c r="K184" s="209"/>
      <c r="L184" s="210"/>
      <c r="M184" s="219">
        <v>1</v>
      </c>
      <c r="N184" s="220" t="s">
        <v>145</v>
      </c>
      <c r="O184" s="211"/>
      <c r="P184" s="212"/>
      <c r="Q184" s="121"/>
      <c r="R184" s="121"/>
      <c r="S184" s="121"/>
      <c r="T184" s="212"/>
      <c r="U184" s="213"/>
      <c r="V184" s="121"/>
      <c r="W184" s="211"/>
      <c r="X184" s="212"/>
      <c r="Y184" s="121"/>
      <c r="Z184" s="121"/>
      <c r="AA184" s="121"/>
      <c r="AB184" s="212"/>
      <c r="AC184" s="214"/>
      <c r="AD184" s="121"/>
      <c r="AE184" s="211"/>
      <c r="AF184" s="212"/>
      <c r="AG184" s="121"/>
      <c r="AH184" s="121"/>
      <c r="AI184" s="121"/>
      <c r="AJ184" s="212"/>
      <c r="AK184" s="214"/>
      <c r="AL184" s="121"/>
      <c r="AM184" s="211"/>
      <c r="AN184" s="121"/>
      <c r="AO184" s="211"/>
      <c r="AP184" s="121"/>
      <c r="AQ184" s="121"/>
      <c r="AR184" s="215"/>
      <c r="AS184" s="216"/>
      <c r="AT184" s="217"/>
      <c r="AU184" s="211"/>
      <c r="AV184" s="212"/>
      <c r="AW184" s="121"/>
      <c r="AX184" s="121"/>
      <c r="AY184" s="121"/>
      <c r="AZ184" s="215"/>
      <c r="BA184" s="106"/>
    </row>
    <row r="185" spans="1:53" ht="17.25" customHeight="1">
      <c r="A185" s="203">
        <v>180</v>
      </c>
      <c r="B185" s="204">
        <v>159</v>
      </c>
      <c r="C185" s="199" t="s">
        <v>1998</v>
      </c>
      <c r="D185" s="208" t="s">
        <v>2009</v>
      </c>
      <c r="E185" s="181"/>
      <c r="F185" s="192"/>
      <c r="G185" s="111"/>
      <c r="H185" s="108"/>
      <c r="I185" s="209"/>
      <c r="J185" s="209"/>
      <c r="K185" s="209"/>
      <c r="L185" s="210"/>
      <c r="M185" s="219">
        <v>1</v>
      </c>
      <c r="N185" s="220" t="s">
        <v>146</v>
      </c>
      <c r="O185" s="211"/>
      <c r="P185" s="212"/>
      <c r="Q185" s="121"/>
      <c r="R185" s="121"/>
      <c r="S185" s="121"/>
      <c r="T185" s="212"/>
      <c r="U185" s="213"/>
      <c r="V185" s="121"/>
      <c r="W185" s="211"/>
      <c r="X185" s="212"/>
      <c r="Y185" s="121"/>
      <c r="Z185" s="121"/>
      <c r="AA185" s="121"/>
      <c r="AB185" s="212"/>
      <c r="AC185" s="214"/>
      <c r="AD185" s="121"/>
      <c r="AE185" s="211"/>
      <c r="AF185" s="212"/>
      <c r="AG185" s="121"/>
      <c r="AH185" s="121"/>
      <c r="AI185" s="121"/>
      <c r="AJ185" s="212"/>
      <c r="AK185" s="214"/>
      <c r="AL185" s="121"/>
      <c r="AM185" s="211"/>
      <c r="AN185" s="121"/>
      <c r="AO185" s="211"/>
      <c r="AP185" s="121"/>
      <c r="AQ185" s="121"/>
      <c r="AR185" s="215"/>
      <c r="AS185" s="216"/>
      <c r="AT185" s="217"/>
      <c r="AU185" s="211"/>
      <c r="AV185" s="212"/>
      <c r="AW185" s="121"/>
      <c r="AX185" s="121"/>
      <c r="AY185" s="121"/>
      <c r="AZ185" s="215"/>
      <c r="BA185" s="106"/>
    </row>
    <row r="186" spans="1:53" ht="17.25" customHeight="1">
      <c r="A186" s="203">
        <v>181</v>
      </c>
      <c r="B186" s="204">
        <v>160</v>
      </c>
      <c r="C186" s="199" t="s">
        <v>1998</v>
      </c>
      <c r="D186" s="208" t="s">
        <v>2010</v>
      </c>
      <c r="E186" s="181"/>
      <c r="F186" s="192"/>
      <c r="G186" s="111"/>
      <c r="H186" s="108"/>
      <c r="I186" s="209"/>
      <c r="J186" s="209"/>
      <c r="K186" s="209"/>
      <c r="L186" s="210"/>
      <c r="M186" s="219">
        <v>1</v>
      </c>
      <c r="N186" s="220" t="s">
        <v>147</v>
      </c>
      <c r="O186" s="211"/>
      <c r="P186" s="212"/>
      <c r="Q186" s="121"/>
      <c r="R186" s="121"/>
      <c r="S186" s="121"/>
      <c r="T186" s="212"/>
      <c r="U186" s="213"/>
      <c r="V186" s="121"/>
      <c r="W186" s="211"/>
      <c r="X186" s="212"/>
      <c r="Y186" s="121"/>
      <c r="Z186" s="121"/>
      <c r="AA186" s="121"/>
      <c r="AB186" s="212"/>
      <c r="AC186" s="214"/>
      <c r="AD186" s="121"/>
      <c r="AE186" s="211"/>
      <c r="AF186" s="212"/>
      <c r="AG186" s="121"/>
      <c r="AH186" s="121"/>
      <c r="AI186" s="121"/>
      <c r="AJ186" s="212"/>
      <c r="AK186" s="214"/>
      <c r="AL186" s="121"/>
      <c r="AM186" s="211"/>
      <c r="AN186" s="121"/>
      <c r="AO186" s="211"/>
      <c r="AP186" s="121"/>
      <c r="AQ186" s="121"/>
      <c r="AR186" s="215"/>
      <c r="AS186" s="216"/>
      <c r="AT186" s="217"/>
      <c r="AU186" s="211"/>
      <c r="AV186" s="212"/>
      <c r="AW186" s="121"/>
      <c r="AX186" s="121"/>
      <c r="AY186" s="121"/>
      <c r="AZ186" s="215"/>
      <c r="BA186" s="106"/>
    </row>
    <row r="187" spans="1:53" ht="17.25" customHeight="1">
      <c r="A187" s="203">
        <v>182</v>
      </c>
      <c r="B187" s="204">
        <v>161</v>
      </c>
      <c r="C187" s="199" t="s">
        <v>1998</v>
      </c>
      <c r="D187" s="222" t="s">
        <v>2011</v>
      </c>
      <c r="E187" s="181"/>
      <c r="F187" s="192"/>
      <c r="G187" s="111"/>
      <c r="H187" s="108"/>
      <c r="I187" s="209"/>
      <c r="J187" s="209"/>
      <c r="K187" s="209"/>
      <c r="L187" s="210"/>
      <c r="M187" s="219">
        <v>1</v>
      </c>
      <c r="N187" s="220" t="s">
        <v>148</v>
      </c>
      <c r="O187" s="211"/>
      <c r="P187" s="212"/>
      <c r="Q187" s="121"/>
      <c r="R187" s="121"/>
      <c r="S187" s="121"/>
      <c r="T187" s="212"/>
      <c r="U187" s="213"/>
      <c r="V187" s="121"/>
      <c r="W187" s="211"/>
      <c r="X187" s="212"/>
      <c r="Y187" s="121"/>
      <c r="Z187" s="121"/>
      <c r="AA187" s="121"/>
      <c r="AB187" s="212"/>
      <c r="AC187" s="214"/>
      <c r="AD187" s="121"/>
      <c r="AE187" s="211"/>
      <c r="AF187" s="212"/>
      <c r="AG187" s="121"/>
      <c r="AH187" s="121"/>
      <c r="AI187" s="121"/>
      <c r="AJ187" s="212"/>
      <c r="AK187" s="214"/>
      <c r="AL187" s="121"/>
      <c r="AM187" s="211"/>
      <c r="AN187" s="121"/>
      <c r="AO187" s="211"/>
      <c r="AP187" s="121"/>
      <c r="AQ187" s="121"/>
      <c r="AR187" s="215"/>
      <c r="AS187" s="216"/>
      <c r="AT187" s="217"/>
      <c r="AU187" s="211"/>
      <c r="AV187" s="212"/>
      <c r="AW187" s="121"/>
      <c r="AX187" s="121"/>
      <c r="AY187" s="121"/>
      <c r="AZ187" s="215"/>
      <c r="BA187" s="106"/>
    </row>
    <row r="188" spans="1:53" ht="17.25" customHeight="1">
      <c r="A188" s="203">
        <v>183</v>
      </c>
      <c r="B188" s="204">
        <v>162</v>
      </c>
      <c r="C188" s="199" t="s">
        <v>1998</v>
      </c>
      <c r="D188" s="208" t="s">
        <v>2012</v>
      </c>
      <c r="E188" s="181"/>
      <c r="F188" s="192"/>
      <c r="G188" s="111"/>
      <c r="H188" s="108"/>
      <c r="I188" s="209"/>
      <c r="J188" s="209"/>
      <c r="K188" s="209"/>
      <c r="L188" s="210"/>
      <c r="M188" s="219">
        <v>1</v>
      </c>
      <c r="N188" s="220" t="s">
        <v>149</v>
      </c>
      <c r="O188" s="211"/>
      <c r="P188" s="212"/>
      <c r="Q188" s="121"/>
      <c r="R188" s="121"/>
      <c r="S188" s="121"/>
      <c r="T188" s="212"/>
      <c r="U188" s="213"/>
      <c r="V188" s="121"/>
      <c r="W188" s="211"/>
      <c r="X188" s="212"/>
      <c r="Y188" s="121"/>
      <c r="Z188" s="121"/>
      <c r="AA188" s="121"/>
      <c r="AB188" s="212"/>
      <c r="AC188" s="214"/>
      <c r="AD188" s="121"/>
      <c r="AE188" s="211"/>
      <c r="AF188" s="212"/>
      <c r="AG188" s="121"/>
      <c r="AH188" s="121"/>
      <c r="AI188" s="121"/>
      <c r="AJ188" s="212"/>
      <c r="AK188" s="214"/>
      <c r="AL188" s="121"/>
      <c r="AM188" s="211"/>
      <c r="AN188" s="121"/>
      <c r="AO188" s="211"/>
      <c r="AP188" s="121"/>
      <c r="AQ188" s="121"/>
      <c r="AR188" s="215"/>
      <c r="AS188" s="216"/>
      <c r="AT188" s="217"/>
      <c r="AU188" s="211"/>
      <c r="AV188" s="212"/>
      <c r="AW188" s="121"/>
      <c r="AX188" s="121"/>
      <c r="AY188" s="121"/>
      <c r="AZ188" s="215"/>
      <c r="BA188" s="106"/>
    </row>
    <row r="189" spans="1:53" ht="17.25" customHeight="1">
      <c r="A189" s="203">
        <v>184</v>
      </c>
      <c r="B189" s="204">
        <v>163</v>
      </c>
      <c r="C189" s="199" t="s">
        <v>1998</v>
      </c>
      <c r="D189" s="208" t="s">
        <v>2013</v>
      </c>
      <c r="E189" s="181"/>
      <c r="F189" s="192"/>
      <c r="G189" s="111"/>
      <c r="H189" s="108"/>
      <c r="I189" s="209"/>
      <c r="J189" s="209"/>
      <c r="K189" s="209"/>
      <c r="L189" s="210"/>
      <c r="M189" s="219">
        <v>1</v>
      </c>
      <c r="N189" s="220" t="s">
        <v>150</v>
      </c>
      <c r="O189" s="211"/>
      <c r="P189" s="212"/>
      <c r="Q189" s="121"/>
      <c r="R189" s="121"/>
      <c r="S189" s="121"/>
      <c r="T189" s="212"/>
      <c r="U189" s="213"/>
      <c r="V189" s="121"/>
      <c r="W189" s="211"/>
      <c r="X189" s="212"/>
      <c r="Y189" s="121"/>
      <c r="Z189" s="121"/>
      <c r="AA189" s="121"/>
      <c r="AB189" s="212"/>
      <c r="AC189" s="214"/>
      <c r="AD189" s="121"/>
      <c r="AE189" s="211"/>
      <c r="AF189" s="212"/>
      <c r="AG189" s="121"/>
      <c r="AH189" s="121"/>
      <c r="AI189" s="121"/>
      <c r="AJ189" s="212"/>
      <c r="AK189" s="214"/>
      <c r="AL189" s="121"/>
      <c r="AM189" s="211"/>
      <c r="AN189" s="121"/>
      <c r="AO189" s="211"/>
      <c r="AP189" s="121"/>
      <c r="AQ189" s="121"/>
      <c r="AR189" s="215"/>
      <c r="AS189" s="216"/>
      <c r="AT189" s="217"/>
      <c r="AU189" s="211"/>
      <c r="AV189" s="212"/>
      <c r="AW189" s="121"/>
      <c r="AX189" s="121"/>
      <c r="AY189" s="121"/>
      <c r="AZ189" s="215"/>
      <c r="BA189" s="106"/>
    </row>
    <row r="190" spans="1:53" ht="17.25" customHeight="1">
      <c r="A190" s="203">
        <v>185</v>
      </c>
      <c r="B190" s="204">
        <v>164</v>
      </c>
      <c r="C190" s="199" t="s">
        <v>1998</v>
      </c>
      <c r="D190" s="222" t="s">
        <v>2014</v>
      </c>
      <c r="E190" s="181"/>
      <c r="F190" s="192"/>
      <c r="G190" s="111"/>
      <c r="H190" s="108"/>
      <c r="I190" s="209"/>
      <c r="J190" s="209"/>
      <c r="K190" s="209"/>
      <c r="L190" s="210"/>
      <c r="M190" s="219">
        <v>1</v>
      </c>
      <c r="N190" s="220" t="s">
        <v>151</v>
      </c>
      <c r="O190" s="211"/>
      <c r="P190" s="212"/>
      <c r="Q190" s="121"/>
      <c r="R190" s="121"/>
      <c r="S190" s="121"/>
      <c r="T190" s="212"/>
      <c r="U190" s="213"/>
      <c r="V190" s="121"/>
      <c r="W190" s="211"/>
      <c r="X190" s="212"/>
      <c r="Y190" s="121"/>
      <c r="Z190" s="121"/>
      <c r="AA190" s="121"/>
      <c r="AB190" s="212"/>
      <c r="AC190" s="214"/>
      <c r="AD190" s="121"/>
      <c r="AE190" s="211"/>
      <c r="AF190" s="212"/>
      <c r="AG190" s="121"/>
      <c r="AH190" s="121"/>
      <c r="AI190" s="121"/>
      <c r="AJ190" s="212"/>
      <c r="AK190" s="214"/>
      <c r="AL190" s="121"/>
      <c r="AM190" s="211"/>
      <c r="AN190" s="121"/>
      <c r="AO190" s="211"/>
      <c r="AP190" s="121"/>
      <c r="AQ190" s="121"/>
      <c r="AR190" s="215"/>
      <c r="AS190" s="216"/>
      <c r="AT190" s="217"/>
      <c r="AU190" s="211"/>
      <c r="AV190" s="212"/>
      <c r="AW190" s="121"/>
      <c r="AX190" s="121"/>
      <c r="AY190" s="121"/>
      <c r="AZ190" s="215"/>
      <c r="BA190" s="106"/>
    </row>
    <row r="191" spans="1:53" ht="17.25" customHeight="1">
      <c r="A191" s="203">
        <v>186</v>
      </c>
      <c r="B191" s="204">
        <v>165</v>
      </c>
      <c r="C191" s="199" t="s">
        <v>1998</v>
      </c>
      <c r="D191" s="223" t="s">
        <v>2015</v>
      </c>
      <c r="E191" s="181"/>
      <c r="F191" s="192"/>
      <c r="G191" s="111"/>
      <c r="H191" s="108"/>
      <c r="I191" s="209"/>
      <c r="J191" s="209"/>
      <c r="K191" s="209"/>
      <c r="L191" s="210"/>
      <c r="M191" s="219">
        <v>1</v>
      </c>
      <c r="N191" s="220" t="s">
        <v>152</v>
      </c>
      <c r="O191" s="211"/>
      <c r="P191" s="212"/>
      <c r="Q191" s="121"/>
      <c r="R191" s="121"/>
      <c r="S191" s="121"/>
      <c r="T191" s="212"/>
      <c r="U191" s="213"/>
      <c r="V191" s="121"/>
      <c r="W191" s="211"/>
      <c r="X191" s="212"/>
      <c r="Y191" s="121"/>
      <c r="Z191" s="121"/>
      <c r="AA191" s="121"/>
      <c r="AB191" s="212"/>
      <c r="AC191" s="214"/>
      <c r="AD191" s="121"/>
      <c r="AE191" s="211"/>
      <c r="AF191" s="212"/>
      <c r="AG191" s="121"/>
      <c r="AH191" s="121"/>
      <c r="AI191" s="121"/>
      <c r="AJ191" s="212"/>
      <c r="AK191" s="214"/>
      <c r="AL191" s="121"/>
      <c r="AM191" s="211"/>
      <c r="AN191" s="121"/>
      <c r="AO191" s="211"/>
      <c r="AP191" s="121"/>
      <c r="AQ191" s="121"/>
      <c r="AR191" s="215"/>
      <c r="AS191" s="216"/>
      <c r="AT191" s="217"/>
      <c r="AU191" s="211"/>
      <c r="AV191" s="212"/>
      <c r="AW191" s="121"/>
      <c r="AX191" s="121"/>
      <c r="AY191" s="121"/>
      <c r="AZ191" s="215"/>
      <c r="BA191" s="106"/>
    </row>
    <row r="192" spans="1:53" ht="17.25" customHeight="1">
      <c r="A192" s="203">
        <v>187</v>
      </c>
      <c r="B192" s="204">
        <v>166</v>
      </c>
      <c r="C192" s="199" t="s">
        <v>1998</v>
      </c>
      <c r="D192" s="208" t="s">
        <v>2016</v>
      </c>
      <c r="E192" s="181"/>
      <c r="F192" s="192"/>
      <c r="G192" s="111"/>
      <c r="H192" s="108"/>
      <c r="I192" s="209"/>
      <c r="J192" s="209"/>
      <c r="K192" s="209"/>
      <c r="L192" s="210"/>
      <c r="M192" s="219">
        <v>1</v>
      </c>
      <c r="N192" s="220" t="s">
        <v>153</v>
      </c>
      <c r="O192" s="211"/>
      <c r="P192" s="212"/>
      <c r="Q192" s="121"/>
      <c r="R192" s="121"/>
      <c r="S192" s="121"/>
      <c r="T192" s="212"/>
      <c r="U192" s="213"/>
      <c r="V192" s="121"/>
      <c r="W192" s="211"/>
      <c r="X192" s="212"/>
      <c r="Y192" s="121"/>
      <c r="Z192" s="121"/>
      <c r="AA192" s="121"/>
      <c r="AB192" s="212"/>
      <c r="AC192" s="214"/>
      <c r="AD192" s="121"/>
      <c r="AE192" s="211"/>
      <c r="AF192" s="212"/>
      <c r="AG192" s="121"/>
      <c r="AH192" s="121"/>
      <c r="AI192" s="121"/>
      <c r="AJ192" s="212"/>
      <c r="AK192" s="214"/>
      <c r="AL192" s="121"/>
      <c r="AM192" s="211"/>
      <c r="AN192" s="121"/>
      <c r="AO192" s="211"/>
      <c r="AP192" s="121"/>
      <c r="AQ192" s="121"/>
      <c r="AR192" s="215"/>
      <c r="AS192" s="216"/>
      <c r="AT192" s="217"/>
      <c r="AU192" s="211"/>
      <c r="AV192" s="212"/>
      <c r="AW192" s="121"/>
      <c r="AX192" s="121"/>
      <c r="AY192" s="121"/>
      <c r="AZ192" s="215"/>
      <c r="BA192" s="106"/>
    </row>
    <row r="193" spans="1:53" ht="17.25" customHeight="1">
      <c r="A193" s="203">
        <v>188</v>
      </c>
      <c r="B193" s="204">
        <v>167</v>
      </c>
      <c r="C193" s="199" t="s">
        <v>1998</v>
      </c>
      <c r="D193" s="208" t="s">
        <v>2017</v>
      </c>
      <c r="E193" s="181"/>
      <c r="F193" s="192"/>
      <c r="G193" s="111"/>
      <c r="H193" s="108"/>
      <c r="I193" s="209"/>
      <c r="J193" s="209"/>
      <c r="K193" s="209"/>
      <c r="L193" s="210"/>
      <c r="M193" s="219">
        <v>1</v>
      </c>
      <c r="N193" s="220" t="s">
        <v>154</v>
      </c>
      <c r="O193" s="211"/>
      <c r="P193" s="212"/>
      <c r="Q193" s="121"/>
      <c r="R193" s="121"/>
      <c r="S193" s="121"/>
      <c r="T193" s="212"/>
      <c r="U193" s="213"/>
      <c r="V193" s="121"/>
      <c r="W193" s="211"/>
      <c r="X193" s="212"/>
      <c r="Y193" s="121"/>
      <c r="Z193" s="121"/>
      <c r="AA193" s="121"/>
      <c r="AB193" s="212"/>
      <c r="AC193" s="214"/>
      <c r="AD193" s="121"/>
      <c r="AE193" s="211"/>
      <c r="AF193" s="212"/>
      <c r="AG193" s="121"/>
      <c r="AH193" s="121"/>
      <c r="AI193" s="121"/>
      <c r="AJ193" s="212"/>
      <c r="AK193" s="214"/>
      <c r="AL193" s="121"/>
      <c r="AM193" s="211"/>
      <c r="AN193" s="121"/>
      <c r="AO193" s="211"/>
      <c r="AP193" s="121"/>
      <c r="AQ193" s="121"/>
      <c r="AR193" s="215"/>
      <c r="AS193" s="216"/>
      <c r="AT193" s="217"/>
      <c r="AU193" s="211"/>
      <c r="AV193" s="212"/>
      <c r="AW193" s="121"/>
      <c r="AX193" s="121"/>
      <c r="AY193" s="121"/>
      <c r="AZ193" s="215"/>
      <c r="BA193" s="106"/>
    </row>
    <row r="194" spans="1:53" ht="17.25" customHeight="1">
      <c r="A194" s="203">
        <v>189</v>
      </c>
      <c r="B194" s="204">
        <v>168</v>
      </c>
      <c r="C194" s="199" t="s">
        <v>1998</v>
      </c>
      <c r="D194" s="208" t="s">
        <v>2018</v>
      </c>
      <c r="E194" s="181"/>
      <c r="F194" s="192"/>
      <c r="G194" s="111"/>
      <c r="H194" s="108"/>
      <c r="I194" s="209"/>
      <c r="J194" s="209"/>
      <c r="K194" s="209"/>
      <c r="L194" s="210"/>
      <c r="M194" s="219">
        <v>1</v>
      </c>
      <c r="N194" s="220" t="s">
        <v>164</v>
      </c>
      <c r="O194" s="211"/>
      <c r="P194" s="212"/>
      <c r="Q194" s="121"/>
      <c r="R194" s="121"/>
      <c r="S194" s="121"/>
      <c r="T194" s="212"/>
      <c r="U194" s="213"/>
      <c r="V194" s="121"/>
      <c r="W194" s="211"/>
      <c r="X194" s="212"/>
      <c r="Y194" s="121"/>
      <c r="Z194" s="121"/>
      <c r="AA194" s="121"/>
      <c r="AB194" s="212"/>
      <c r="AC194" s="214"/>
      <c r="AD194" s="121"/>
      <c r="AE194" s="211"/>
      <c r="AF194" s="212"/>
      <c r="AG194" s="121"/>
      <c r="AH194" s="121"/>
      <c r="AI194" s="121"/>
      <c r="AJ194" s="212"/>
      <c r="AK194" s="214"/>
      <c r="AL194" s="121"/>
      <c r="AM194" s="211"/>
      <c r="AN194" s="121"/>
      <c r="AO194" s="211"/>
      <c r="AP194" s="121"/>
      <c r="AQ194" s="121"/>
      <c r="AR194" s="215"/>
      <c r="AS194" s="216"/>
      <c r="AT194" s="217"/>
      <c r="AU194" s="211"/>
      <c r="AV194" s="212"/>
      <c r="AW194" s="121"/>
      <c r="AX194" s="121"/>
      <c r="AY194" s="121"/>
      <c r="AZ194" s="215"/>
      <c r="BA194" s="106"/>
    </row>
    <row r="195" spans="1:53" ht="17.25" customHeight="1">
      <c r="A195" s="203">
        <v>190</v>
      </c>
      <c r="B195" s="121"/>
      <c r="C195" s="122"/>
      <c r="D195" s="123"/>
      <c r="E195" s="124">
        <f>SUM(E5:E194)</f>
        <v>104</v>
      </c>
      <c r="F195" s="122"/>
      <c r="G195" s="124">
        <f>SUM(G5:G194)</f>
        <v>82</v>
      </c>
      <c r="H195" s="125"/>
      <c r="I195" s="124">
        <f>SUM(I5:I194)</f>
        <v>88</v>
      </c>
      <c r="J195" s="122"/>
      <c r="K195" s="122"/>
      <c r="L195" s="125"/>
      <c r="M195" s="124">
        <f>SUM(M5:M194)</f>
        <v>102</v>
      </c>
      <c r="N195" s="122"/>
      <c r="O195" s="124">
        <f>SUM(O5:O194)</f>
        <v>90</v>
      </c>
      <c r="P195" s="125"/>
      <c r="Q195" s="124">
        <f>SUM(Q5:Q194)</f>
        <v>84</v>
      </c>
      <c r="R195" s="122"/>
      <c r="S195" s="122"/>
      <c r="T195" s="125"/>
      <c r="U195" s="124">
        <f>SUM(U5:U194)</f>
        <v>90</v>
      </c>
      <c r="V195" s="122"/>
      <c r="W195" s="124">
        <f>SUM(W5:W194)</f>
        <v>86</v>
      </c>
      <c r="X195" s="125"/>
      <c r="Y195" s="124">
        <f>SUM(Y5:Y194)</f>
        <v>84</v>
      </c>
      <c r="Z195" s="122"/>
      <c r="AA195" s="122"/>
      <c r="AB195" s="125"/>
      <c r="AC195" s="124">
        <f>SUM(AC5:AC194)</f>
        <v>86</v>
      </c>
      <c r="AD195" s="122"/>
      <c r="AE195" s="124">
        <f>SUM(AE5:AE194)</f>
        <v>86</v>
      </c>
      <c r="AF195" s="125"/>
      <c r="AG195" s="124">
        <f>SUM(AG5:AG194)</f>
        <v>89</v>
      </c>
      <c r="AH195" s="122"/>
      <c r="AI195" s="122"/>
      <c r="AJ195" s="125"/>
      <c r="AK195" s="124">
        <f>SUM(AK5:AK194)</f>
        <v>97</v>
      </c>
      <c r="AL195" s="122"/>
      <c r="AM195" s="124">
        <f>SUM(AM5:AM194)</f>
        <v>102</v>
      </c>
      <c r="AN195" s="122"/>
      <c r="AO195" s="124">
        <f>SUM(AO5:AO194)</f>
        <v>95</v>
      </c>
      <c r="AP195" s="122"/>
      <c r="AQ195" s="122"/>
      <c r="AR195" s="126"/>
      <c r="AS195" s="124">
        <f>SUM(AS5:AS194)</f>
        <v>102</v>
      </c>
      <c r="AT195" s="224"/>
      <c r="AU195" s="124">
        <f>SUM(AU5:AU194)</f>
        <v>97</v>
      </c>
      <c r="AV195" s="125"/>
      <c r="AW195" s="124">
        <f>SUM(AW5:AW194)</f>
        <v>95</v>
      </c>
      <c r="AX195" s="122"/>
      <c r="AY195" s="122"/>
      <c r="AZ195" s="126"/>
      <c r="BA195" s="106"/>
    </row>
    <row r="196" spans="1:53" ht="17.25" customHeight="1"/>
    <row r="197" spans="1:53">
      <c r="F197" s="225" t="s">
        <v>2019</v>
      </c>
      <c r="N197" s="226" t="s">
        <v>2020</v>
      </c>
    </row>
    <row r="198" spans="1:53" ht="71.5" customHeight="1">
      <c r="F198" s="227" t="s">
        <v>2021</v>
      </c>
      <c r="N198" s="228" t="s">
        <v>2022</v>
      </c>
    </row>
    <row r="199" spans="1:53">
      <c r="F199"/>
    </row>
  </sheetData>
  <autoFilter ref="A4:AZ4" xr:uid="{00000000-0009-0000-0000-000000000000}">
    <sortState ref="A5:AJ154">
      <sortCondition ref="A4"/>
    </sortState>
  </autoFilter>
  <phoneticPr fontId="3"/>
  <pageMargins left="0.65" right="0.44" top="0.28000000000000003" bottom="0.37" header="0.31496062992125984" footer="0.31496062992125984"/>
  <pageSetup paperSize="8" scale="2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F765-97D4-47DE-A95E-806BAB9384B0}">
  <dimension ref="A1:Q123"/>
  <sheetViews>
    <sheetView zoomScale="75" zoomScaleNormal="130" workbookViewId="0">
      <selection activeCell="F4" sqref="F4"/>
    </sheetView>
  </sheetViews>
  <sheetFormatPr baseColWidth="10" defaultColWidth="8.83203125" defaultRowHeight="30" customHeight="1"/>
  <cols>
    <col min="1" max="1" width="8.83203125" style="139"/>
    <col min="2" max="4" width="8.83203125" style="43"/>
    <col min="5" max="5" width="15.5" style="139" customWidth="1"/>
    <col min="6" max="6" width="70.6640625" style="139" customWidth="1"/>
    <col min="7" max="14" width="8.83203125" style="139"/>
    <col min="15" max="15" width="10.6640625" style="139" customWidth="1"/>
    <col min="16" max="16384" width="8.83203125" style="139"/>
  </cols>
  <sheetData>
    <row r="1" spans="1:17" s="133" customFormat="1" ht="19">
      <c r="A1" s="129" t="s">
        <v>1846</v>
      </c>
      <c r="B1" s="81"/>
      <c r="C1" s="81"/>
      <c r="D1" s="81"/>
      <c r="E1" s="130"/>
      <c r="F1" s="130"/>
      <c r="G1" s="131"/>
      <c r="H1" s="131"/>
      <c r="I1" s="131"/>
      <c r="J1" s="131"/>
      <c r="K1" s="132"/>
      <c r="L1" s="132"/>
      <c r="M1" s="132"/>
      <c r="N1" s="132"/>
    </row>
    <row r="2" spans="1:17" s="133" customFormat="1" ht="22">
      <c r="A2" s="134" t="s">
        <v>575</v>
      </c>
      <c r="B2" s="80"/>
      <c r="C2" s="80"/>
      <c r="D2" s="80"/>
      <c r="E2" s="130"/>
      <c r="F2" s="130"/>
      <c r="G2" s="131"/>
      <c r="H2" s="131"/>
      <c r="I2" s="131"/>
      <c r="J2" s="131"/>
      <c r="K2" s="132"/>
      <c r="L2" s="132"/>
      <c r="M2" s="132"/>
      <c r="N2" s="132"/>
    </row>
    <row r="3" spans="1:17" s="138" customFormat="1" ht="19">
      <c r="A3" s="135"/>
      <c r="B3" s="74"/>
      <c r="C3" s="74"/>
      <c r="D3" s="74"/>
      <c r="E3" s="136" t="s">
        <v>574</v>
      </c>
      <c r="F3" s="136"/>
      <c r="G3" s="135"/>
      <c r="H3" s="135"/>
      <c r="I3" s="135"/>
      <c r="J3" s="135"/>
      <c r="K3" s="137"/>
      <c r="L3" s="137"/>
      <c r="M3" s="137"/>
      <c r="N3" s="137"/>
    </row>
    <row r="4" spans="1:17" ht="30" customHeight="1">
      <c r="F4" s="140"/>
    </row>
    <row r="5" spans="1:17" ht="30" customHeight="1">
      <c r="E5" s="322" t="s">
        <v>573</v>
      </c>
      <c r="F5" s="322" t="s">
        <v>572</v>
      </c>
      <c r="G5" s="324" t="s">
        <v>571</v>
      </c>
      <c r="H5" s="324"/>
      <c r="I5" s="324"/>
      <c r="J5" s="324"/>
      <c r="K5" s="324"/>
      <c r="L5" s="324"/>
      <c r="M5" s="324"/>
      <c r="N5" s="324"/>
      <c r="O5" s="70" t="s">
        <v>570</v>
      </c>
    </row>
    <row r="6" spans="1:17" ht="30" customHeight="1">
      <c r="E6" s="323"/>
      <c r="F6" s="323"/>
      <c r="G6" s="141" t="s">
        <v>569</v>
      </c>
      <c r="H6" s="141" t="s">
        <v>568</v>
      </c>
      <c r="I6" s="141" t="s">
        <v>567</v>
      </c>
      <c r="J6" s="141" t="s">
        <v>566</v>
      </c>
      <c r="K6" s="141" t="s">
        <v>565</v>
      </c>
      <c r="L6" s="141" t="s">
        <v>564</v>
      </c>
      <c r="M6" s="141" t="s">
        <v>563</v>
      </c>
      <c r="N6" s="141" t="s">
        <v>562</v>
      </c>
    </row>
    <row r="7" spans="1:17" s="142" customFormat="1" ht="40" customHeight="1">
      <c r="B7" s="45"/>
      <c r="C7" s="45"/>
      <c r="D7" s="45"/>
      <c r="E7" s="143" t="s">
        <v>1712</v>
      </c>
      <c r="F7" s="144"/>
      <c r="G7" s="145"/>
      <c r="H7" s="145"/>
      <c r="I7" s="145"/>
      <c r="J7" s="145"/>
      <c r="K7" s="145"/>
      <c r="L7" s="145"/>
      <c r="M7" s="145"/>
      <c r="N7" s="146"/>
    </row>
    <row r="8" spans="1:17" ht="30" customHeight="1">
      <c r="B8" s="43" t="str">
        <f t="shared" ref="B8:B71" si="0">IF(A8&lt;&gt;"",B7,IF(ISERROR(FIND("　",E8)),E8,""))</f>
        <v>（１）</v>
      </c>
      <c r="C8" s="43" t="str">
        <f t="shared" ref="C8:C71" si="1">IF(A8&lt;&gt;"", B8&amp;E8, "")</f>
        <v/>
      </c>
      <c r="D8" s="43" t="str">
        <f t="shared" ref="D8:D71" si="2">IF(A8=0,"",A8)</f>
        <v/>
      </c>
      <c r="E8" s="147" t="s">
        <v>560</v>
      </c>
      <c r="F8" s="88" t="s">
        <v>559</v>
      </c>
      <c r="G8" s="46"/>
      <c r="H8" s="46"/>
      <c r="I8" s="46"/>
      <c r="J8" s="46"/>
      <c r="K8" s="46"/>
      <c r="L8" s="46"/>
      <c r="M8" s="46"/>
      <c r="N8" s="46"/>
      <c r="P8" s="142"/>
      <c r="Q8" s="142"/>
    </row>
    <row r="9" spans="1:17" ht="30" customHeight="1">
      <c r="A9" s="139">
        <v>1</v>
      </c>
      <c r="B9" s="43" t="str">
        <f t="shared" si="0"/>
        <v>（１）</v>
      </c>
      <c r="C9" s="43" t="str">
        <f t="shared" si="1"/>
        <v>（１）ア</v>
      </c>
      <c r="D9" s="43">
        <f t="shared" si="2"/>
        <v>1</v>
      </c>
      <c r="E9" s="148" t="s">
        <v>547</v>
      </c>
      <c r="F9" s="149" t="s">
        <v>558</v>
      </c>
      <c r="G9" s="50" t="s">
        <v>313</v>
      </c>
      <c r="H9" s="50" t="s">
        <v>1568</v>
      </c>
      <c r="I9" s="50" t="s">
        <v>1847</v>
      </c>
      <c r="J9" s="50" t="s">
        <v>1848</v>
      </c>
      <c r="K9" s="46"/>
      <c r="L9" s="46"/>
      <c r="M9" s="46"/>
      <c r="N9" s="46"/>
      <c r="P9" s="142"/>
      <c r="Q9" s="142"/>
    </row>
    <row r="10" spans="1:17" ht="30" customHeight="1">
      <c r="A10" s="139">
        <v>2</v>
      </c>
      <c r="B10" s="43" t="str">
        <f t="shared" si="0"/>
        <v>（１）</v>
      </c>
      <c r="C10" s="43" t="str">
        <f t="shared" si="1"/>
        <v>（１）イ</v>
      </c>
      <c r="D10" s="43">
        <f t="shared" si="2"/>
        <v>2</v>
      </c>
      <c r="E10" s="148" t="s">
        <v>545</v>
      </c>
      <c r="F10" s="149" t="s">
        <v>557</v>
      </c>
      <c r="G10" s="50" t="s">
        <v>313</v>
      </c>
      <c r="H10" s="50" t="s">
        <v>1568</v>
      </c>
      <c r="I10" s="50" t="s">
        <v>1847</v>
      </c>
      <c r="J10" s="50" t="s">
        <v>1848</v>
      </c>
      <c r="K10" s="46"/>
      <c r="L10" s="46"/>
      <c r="M10" s="46"/>
      <c r="N10" s="46"/>
      <c r="P10" s="142"/>
      <c r="Q10" s="142"/>
    </row>
    <row r="11" spans="1:17" ht="30" customHeight="1">
      <c r="A11" s="139">
        <v>3</v>
      </c>
      <c r="B11" s="43" t="str">
        <f t="shared" si="0"/>
        <v>（１）</v>
      </c>
      <c r="C11" s="43" t="str">
        <f t="shared" si="1"/>
        <v>（１）ウ</v>
      </c>
      <c r="D11" s="43">
        <f t="shared" si="2"/>
        <v>3</v>
      </c>
      <c r="E11" s="148" t="s">
        <v>543</v>
      </c>
      <c r="F11" s="149" t="s">
        <v>556</v>
      </c>
      <c r="G11" s="50" t="s">
        <v>313</v>
      </c>
      <c r="H11" s="50" t="s">
        <v>1568</v>
      </c>
      <c r="I11" s="50" t="s">
        <v>1847</v>
      </c>
      <c r="J11" s="50" t="s">
        <v>1848</v>
      </c>
      <c r="K11" s="46"/>
      <c r="L11" s="46"/>
      <c r="M11" s="46"/>
      <c r="N11" s="46"/>
      <c r="P11" s="142"/>
      <c r="Q11" s="142"/>
    </row>
    <row r="12" spans="1:17" ht="30" customHeight="1">
      <c r="A12" s="139">
        <v>4</v>
      </c>
      <c r="B12" s="43" t="str">
        <f t="shared" si="0"/>
        <v>（１）</v>
      </c>
      <c r="C12" s="43" t="str">
        <f t="shared" si="1"/>
        <v>（１）エ</v>
      </c>
      <c r="D12" s="43">
        <f t="shared" si="2"/>
        <v>4</v>
      </c>
      <c r="E12" s="148" t="s">
        <v>541</v>
      </c>
      <c r="F12" s="149" t="s">
        <v>555</v>
      </c>
      <c r="G12" s="50" t="s">
        <v>313</v>
      </c>
      <c r="H12" s="50" t="s">
        <v>1568</v>
      </c>
      <c r="I12" s="50" t="s">
        <v>1847</v>
      </c>
      <c r="J12" s="50" t="s">
        <v>1848</v>
      </c>
      <c r="K12" s="46"/>
      <c r="L12" s="46"/>
      <c r="M12" s="46"/>
      <c r="N12" s="46"/>
      <c r="P12" s="142"/>
      <c r="Q12" s="142"/>
    </row>
    <row r="13" spans="1:17" ht="40" customHeight="1">
      <c r="B13" s="43" t="str">
        <f t="shared" si="0"/>
        <v/>
      </c>
      <c r="C13" s="43" t="str">
        <f t="shared" si="1"/>
        <v/>
      </c>
      <c r="D13" s="43" t="str">
        <f t="shared" si="2"/>
        <v/>
      </c>
      <c r="E13" s="63" t="s">
        <v>1719</v>
      </c>
      <c r="F13" s="62"/>
      <c r="G13" s="62"/>
      <c r="H13" s="62"/>
      <c r="I13" s="62"/>
      <c r="J13" s="62"/>
      <c r="K13" s="62"/>
      <c r="L13" s="62"/>
      <c r="M13" s="62"/>
      <c r="N13" s="61"/>
      <c r="P13" s="142"/>
      <c r="Q13" s="142"/>
    </row>
    <row r="14" spans="1:17" ht="40" customHeight="1">
      <c r="B14" s="43" t="str">
        <f t="shared" si="0"/>
        <v>（２）</v>
      </c>
      <c r="C14" s="43" t="str">
        <f t="shared" si="1"/>
        <v/>
      </c>
      <c r="D14" s="43" t="str">
        <f t="shared" si="2"/>
        <v/>
      </c>
      <c r="E14" s="147" t="s">
        <v>549</v>
      </c>
      <c r="F14" s="88" t="s">
        <v>548</v>
      </c>
      <c r="G14" s="46"/>
      <c r="H14" s="46"/>
      <c r="I14" s="46"/>
      <c r="J14" s="46"/>
      <c r="K14" s="46"/>
      <c r="L14" s="46"/>
      <c r="M14" s="46"/>
      <c r="N14" s="46"/>
      <c r="P14" s="142"/>
      <c r="Q14" s="142"/>
    </row>
    <row r="15" spans="1:17" ht="30" customHeight="1">
      <c r="A15" s="139">
        <v>5</v>
      </c>
      <c r="B15" s="43" t="str">
        <f t="shared" si="0"/>
        <v>（２）</v>
      </c>
      <c r="C15" s="43" t="str">
        <f t="shared" si="1"/>
        <v>（２）ア</v>
      </c>
      <c r="D15" s="43">
        <f t="shared" si="2"/>
        <v>5</v>
      </c>
      <c r="E15" s="147" t="s">
        <v>547</v>
      </c>
      <c r="F15" s="149" t="s">
        <v>1722</v>
      </c>
      <c r="G15" s="50" t="s">
        <v>499</v>
      </c>
      <c r="H15" s="50" t="s">
        <v>498</v>
      </c>
      <c r="I15" s="50" t="s">
        <v>497</v>
      </c>
      <c r="J15" s="50" t="s">
        <v>496</v>
      </c>
      <c r="K15" s="50" t="s">
        <v>495</v>
      </c>
      <c r="L15" s="150"/>
      <c r="M15" s="46"/>
      <c r="N15" s="46"/>
      <c r="P15" s="142"/>
      <c r="Q15" s="142"/>
    </row>
    <row r="16" spans="1:17" ht="30" customHeight="1">
      <c r="A16" s="139">
        <v>6</v>
      </c>
      <c r="B16" s="43" t="str">
        <f t="shared" si="0"/>
        <v>（２）</v>
      </c>
      <c r="C16" s="43" t="str">
        <f t="shared" si="1"/>
        <v>（２）イ</v>
      </c>
      <c r="D16" s="43">
        <f t="shared" si="2"/>
        <v>6</v>
      </c>
      <c r="E16" s="147" t="s">
        <v>545</v>
      </c>
      <c r="F16" s="149" t="s">
        <v>544</v>
      </c>
      <c r="G16" s="50" t="s">
        <v>499</v>
      </c>
      <c r="H16" s="50" t="s">
        <v>498</v>
      </c>
      <c r="I16" s="50" t="s">
        <v>497</v>
      </c>
      <c r="J16" s="50" t="s">
        <v>496</v>
      </c>
      <c r="K16" s="50" t="s">
        <v>495</v>
      </c>
      <c r="L16" s="150"/>
      <c r="M16" s="46"/>
      <c r="N16" s="46"/>
      <c r="P16" s="142"/>
      <c r="Q16" s="142"/>
    </row>
    <row r="17" spans="1:17" ht="30" customHeight="1">
      <c r="A17" s="139">
        <v>7</v>
      </c>
      <c r="B17" s="43" t="str">
        <f t="shared" si="0"/>
        <v>（２）</v>
      </c>
      <c r="C17" s="43" t="str">
        <f t="shared" si="1"/>
        <v>（２）ウ</v>
      </c>
      <c r="D17" s="43">
        <f t="shared" si="2"/>
        <v>7</v>
      </c>
      <c r="E17" s="147" t="s">
        <v>543</v>
      </c>
      <c r="F17" s="149" t="s">
        <v>542</v>
      </c>
      <c r="G17" s="50" t="s">
        <v>499</v>
      </c>
      <c r="H17" s="50" t="s">
        <v>498</v>
      </c>
      <c r="I17" s="50" t="s">
        <v>497</v>
      </c>
      <c r="J17" s="50" t="s">
        <v>496</v>
      </c>
      <c r="K17" s="50" t="s">
        <v>495</v>
      </c>
      <c r="L17" s="150"/>
      <c r="M17" s="46"/>
      <c r="N17" s="46"/>
      <c r="P17" s="142"/>
      <c r="Q17" s="142"/>
    </row>
    <row r="18" spans="1:17" ht="30" customHeight="1">
      <c r="A18" s="139">
        <v>8</v>
      </c>
      <c r="B18" s="43" t="str">
        <f t="shared" si="0"/>
        <v>（２）</v>
      </c>
      <c r="C18" s="43" t="str">
        <f t="shared" si="1"/>
        <v>（２）エ</v>
      </c>
      <c r="D18" s="43">
        <f t="shared" si="2"/>
        <v>8</v>
      </c>
      <c r="E18" s="147" t="s">
        <v>541</v>
      </c>
      <c r="F18" s="149" t="s">
        <v>540</v>
      </c>
      <c r="G18" s="50" t="s">
        <v>499</v>
      </c>
      <c r="H18" s="50" t="s">
        <v>498</v>
      </c>
      <c r="I18" s="50" t="s">
        <v>497</v>
      </c>
      <c r="J18" s="50" t="s">
        <v>496</v>
      </c>
      <c r="K18" s="50" t="s">
        <v>495</v>
      </c>
      <c r="L18" s="150"/>
      <c r="M18" s="46"/>
      <c r="N18" s="46"/>
      <c r="P18" s="142"/>
      <c r="Q18" s="142"/>
    </row>
    <row r="19" spans="1:17" ht="30" customHeight="1">
      <c r="A19" s="139">
        <v>9</v>
      </c>
      <c r="B19" s="43" t="str">
        <f t="shared" si="0"/>
        <v>（２）</v>
      </c>
      <c r="C19" s="43" t="str">
        <f t="shared" si="1"/>
        <v>（２）オ</v>
      </c>
      <c r="D19" s="43">
        <f t="shared" si="2"/>
        <v>9</v>
      </c>
      <c r="E19" s="147" t="s">
        <v>539</v>
      </c>
      <c r="F19" s="149" t="s">
        <v>538</v>
      </c>
      <c r="G19" s="50" t="s">
        <v>499</v>
      </c>
      <c r="H19" s="50" t="s">
        <v>498</v>
      </c>
      <c r="I19" s="50" t="s">
        <v>497</v>
      </c>
      <c r="J19" s="50" t="s">
        <v>496</v>
      </c>
      <c r="K19" s="50" t="s">
        <v>495</v>
      </c>
      <c r="L19" s="150"/>
      <c r="M19" s="46"/>
      <c r="N19" s="46"/>
      <c r="P19" s="142"/>
      <c r="Q19" s="142"/>
    </row>
    <row r="20" spans="1:17" ht="30" customHeight="1">
      <c r="A20" s="139">
        <v>10</v>
      </c>
      <c r="B20" s="43" t="str">
        <f t="shared" si="0"/>
        <v>（２）</v>
      </c>
      <c r="C20" s="43" t="str">
        <f t="shared" si="1"/>
        <v>（２）カ</v>
      </c>
      <c r="D20" s="43">
        <f t="shared" si="2"/>
        <v>10</v>
      </c>
      <c r="E20" s="147" t="s">
        <v>537</v>
      </c>
      <c r="F20" s="151" t="s">
        <v>536</v>
      </c>
      <c r="G20" s="50" t="s">
        <v>499</v>
      </c>
      <c r="H20" s="50" t="s">
        <v>498</v>
      </c>
      <c r="I20" s="50" t="s">
        <v>497</v>
      </c>
      <c r="J20" s="50" t="s">
        <v>496</v>
      </c>
      <c r="K20" s="50" t="s">
        <v>495</v>
      </c>
      <c r="L20" s="150"/>
      <c r="M20" s="46"/>
      <c r="N20" s="46"/>
      <c r="P20" s="142"/>
      <c r="Q20" s="142"/>
    </row>
    <row r="21" spans="1:17" ht="30" customHeight="1">
      <c r="A21" s="139">
        <v>11</v>
      </c>
      <c r="B21" s="43" t="str">
        <f t="shared" si="0"/>
        <v>（２）</v>
      </c>
      <c r="C21" s="43" t="str">
        <f t="shared" si="1"/>
        <v>（２）キ</v>
      </c>
      <c r="D21" s="43">
        <f t="shared" si="2"/>
        <v>11</v>
      </c>
      <c r="E21" s="147" t="s">
        <v>535</v>
      </c>
      <c r="F21" s="149" t="s">
        <v>534</v>
      </c>
      <c r="G21" s="50" t="s">
        <v>499</v>
      </c>
      <c r="H21" s="50" t="s">
        <v>498</v>
      </c>
      <c r="I21" s="50" t="s">
        <v>497</v>
      </c>
      <c r="J21" s="50" t="s">
        <v>496</v>
      </c>
      <c r="K21" s="50" t="s">
        <v>495</v>
      </c>
      <c r="L21" s="150"/>
      <c r="M21" s="46"/>
      <c r="N21" s="46"/>
      <c r="P21" s="142"/>
      <c r="Q21" s="142"/>
    </row>
    <row r="22" spans="1:17" ht="30" customHeight="1">
      <c r="A22" s="139">
        <v>12</v>
      </c>
      <c r="B22" s="43" t="str">
        <f t="shared" si="0"/>
        <v>（２）</v>
      </c>
      <c r="C22" s="43" t="str">
        <f t="shared" si="1"/>
        <v>（２）ク</v>
      </c>
      <c r="D22" s="43">
        <f t="shared" si="2"/>
        <v>12</v>
      </c>
      <c r="E22" s="147" t="s">
        <v>533</v>
      </c>
      <c r="F22" s="149" t="s">
        <v>532</v>
      </c>
      <c r="G22" s="50" t="s">
        <v>499</v>
      </c>
      <c r="H22" s="50" t="s">
        <v>498</v>
      </c>
      <c r="I22" s="50" t="s">
        <v>497</v>
      </c>
      <c r="J22" s="50" t="s">
        <v>496</v>
      </c>
      <c r="K22" s="50" t="s">
        <v>495</v>
      </c>
      <c r="L22" s="150"/>
      <c r="M22" s="46"/>
      <c r="N22" s="46"/>
      <c r="P22" s="142"/>
      <c r="Q22" s="142"/>
    </row>
    <row r="23" spans="1:17" ht="30" customHeight="1">
      <c r="A23" s="139">
        <v>13</v>
      </c>
      <c r="B23" s="43" t="str">
        <f t="shared" si="0"/>
        <v>（２）</v>
      </c>
      <c r="C23" s="43" t="str">
        <f t="shared" si="1"/>
        <v>（２）ケ</v>
      </c>
      <c r="D23" s="43">
        <f t="shared" si="2"/>
        <v>13</v>
      </c>
      <c r="E23" s="147" t="s">
        <v>531</v>
      </c>
      <c r="F23" s="149" t="s">
        <v>530</v>
      </c>
      <c r="G23" s="50" t="s">
        <v>499</v>
      </c>
      <c r="H23" s="50" t="s">
        <v>498</v>
      </c>
      <c r="I23" s="50" t="s">
        <v>497</v>
      </c>
      <c r="J23" s="50" t="s">
        <v>496</v>
      </c>
      <c r="K23" s="50" t="s">
        <v>495</v>
      </c>
      <c r="L23" s="150"/>
      <c r="M23" s="46"/>
      <c r="N23" s="46"/>
      <c r="P23" s="142"/>
      <c r="Q23" s="142"/>
    </row>
    <row r="24" spans="1:17" ht="30" customHeight="1">
      <c r="A24" s="139">
        <v>14</v>
      </c>
      <c r="B24" s="43" t="str">
        <f t="shared" si="0"/>
        <v>（２）</v>
      </c>
      <c r="C24" s="43" t="str">
        <f t="shared" si="1"/>
        <v>（２）コ</v>
      </c>
      <c r="D24" s="43">
        <f t="shared" si="2"/>
        <v>14</v>
      </c>
      <c r="E24" s="147" t="s">
        <v>529</v>
      </c>
      <c r="F24" s="149" t="s">
        <v>528</v>
      </c>
      <c r="G24" s="50" t="s">
        <v>499</v>
      </c>
      <c r="H24" s="50" t="s">
        <v>498</v>
      </c>
      <c r="I24" s="50" t="s">
        <v>497</v>
      </c>
      <c r="J24" s="50" t="s">
        <v>496</v>
      </c>
      <c r="K24" s="50" t="s">
        <v>495</v>
      </c>
      <c r="L24" s="150"/>
      <c r="M24" s="46"/>
      <c r="N24" s="46"/>
      <c r="P24" s="142"/>
      <c r="Q24" s="142"/>
    </row>
    <row r="25" spans="1:17" ht="30" customHeight="1">
      <c r="A25" s="139">
        <v>15</v>
      </c>
      <c r="B25" s="43" t="str">
        <f t="shared" si="0"/>
        <v>（２）</v>
      </c>
      <c r="C25" s="43" t="str">
        <f t="shared" si="1"/>
        <v>（２）サ</v>
      </c>
      <c r="D25" s="43">
        <f t="shared" si="2"/>
        <v>15</v>
      </c>
      <c r="E25" s="147" t="s">
        <v>527</v>
      </c>
      <c r="F25" s="149" t="s">
        <v>1731</v>
      </c>
      <c r="G25" s="50" t="s">
        <v>499</v>
      </c>
      <c r="H25" s="50" t="s">
        <v>498</v>
      </c>
      <c r="I25" s="50" t="s">
        <v>497</v>
      </c>
      <c r="J25" s="50" t="s">
        <v>496</v>
      </c>
      <c r="K25" s="50" t="s">
        <v>495</v>
      </c>
      <c r="L25" s="150"/>
      <c r="M25" s="46"/>
      <c r="N25" s="46"/>
      <c r="P25" s="142"/>
      <c r="Q25" s="142"/>
    </row>
    <row r="26" spans="1:17" ht="30" customHeight="1">
      <c r="A26" s="139">
        <v>16</v>
      </c>
      <c r="B26" s="43" t="str">
        <f t="shared" si="0"/>
        <v>（２）</v>
      </c>
      <c r="C26" s="43" t="str">
        <f t="shared" si="1"/>
        <v>（２）シ</v>
      </c>
      <c r="D26" s="43">
        <f t="shared" si="2"/>
        <v>16</v>
      </c>
      <c r="E26" s="147" t="s">
        <v>525</v>
      </c>
      <c r="F26" s="149" t="s">
        <v>524</v>
      </c>
      <c r="G26" s="50" t="s">
        <v>499</v>
      </c>
      <c r="H26" s="50" t="s">
        <v>498</v>
      </c>
      <c r="I26" s="50" t="s">
        <v>497</v>
      </c>
      <c r="J26" s="50" t="s">
        <v>496</v>
      </c>
      <c r="K26" s="50" t="s">
        <v>495</v>
      </c>
      <c r="L26" s="150"/>
      <c r="M26" s="46"/>
      <c r="N26" s="46"/>
      <c r="P26" s="142"/>
      <c r="Q26" s="142"/>
    </row>
    <row r="27" spans="1:17" ht="30" customHeight="1">
      <c r="A27" s="139">
        <v>17</v>
      </c>
      <c r="B27" s="43" t="str">
        <f t="shared" si="0"/>
        <v>（２）</v>
      </c>
      <c r="C27" s="43" t="str">
        <f t="shared" si="1"/>
        <v>（２）ス</v>
      </c>
      <c r="D27" s="43">
        <f t="shared" si="2"/>
        <v>17</v>
      </c>
      <c r="E27" s="147" t="s">
        <v>523</v>
      </c>
      <c r="F27" s="149" t="s">
        <v>522</v>
      </c>
      <c r="G27" s="50" t="s">
        <v>499</v>
      </c>
      <c r="H27" s="50" t="s">
        <v>498</v>
      </c>
      <c r="I27" s="50" t="s">
        <v>497</v>
      </c>
      <c r="J27" s="50" t="s">
        <v>496</v>
      </c>
      <c r="K27" s="50" t="s">
        <v>495</v>
      </c>
      <c r="L27" s="150"/>
      <c r="M27" s="46"/>
      <c r="N27" s="46"/>
      <c r="P27" s="142"/>
      <c r="Q27" s="142"/>
    </row>
    <row r="28" spans="1:17" ht="30" customHeight="1">
      <c r="A28" s="139">
        <v>18</v>
      </c>
      <c r="B28" s="43" t="str">
        <f t="shared" si="0"/>
        <v>（２）</v>
      </c>
      <c r="C28" s="43" t="str">
        <f t="shared" si="1"/>
        <v>（２）セ</v>
      </c>
      <c r="D28" s="43">
        <f t="shared" si="2"/>
        <v>18</v>
      </c>
      <c r="E28" s="147" t="s">
        <v>521</v>
      </c>
      <c r="F28" s="149" t="s">
        <v>520</v>
      </c>
      <c r="G28" s="50" t="s">
        <v>499</v>
      </c>
      <c r="H28" s="50" t="s">
        <v>498</v>
      </c>
      <c r="I28" s="50" t="s">
        <v>497</v>
      </c>
      <c r="J28" s="50" t="s">
        <v>496</v>
      </c>
      <c r="K28" s="50" t="s">
        <v>495</v>
      </c>
      <c r="L28" s="150"/>
      <c r="M28" s="46"/>
      <c r="N28" s="46"/>
      <c r="P28" s="142"/>
      <c r="Q28" s="142"/>
    </row>
    <row r="29" spans="1:17" ht="30" customHeight="1">
      <c r="A29" s="139">
        <v>19</v>
      </c>
      <c r="B29" s="43" t="str">
        <f t="shared" si="0"/>
        <v>（２）</v>
      </c>
      <c r="C29" s="43" t="str">
        <f t="shared" si="1"/>
        <v>（２）ソ</v>
      </c>
      <c r="D29" s="43">
        <f t="shared" si="2"/>
        <v>19</v>
      </c>
      <c r="E29" s="147" t="s">
        <v>519</v>
      </c>
      <c r="F29" s="149" t="s">
        <v>518</v>
      </c>
      <c r="G29" s="50" t="s">
        <v>499</v>
      </c>
      <c r="H29" s="50" t="s">
        <v>498</v>
      </c>
      <c r="I29" s="50" t="s">
        <v>497</v>
      </c>
      <c r="J29" s="50" t="s">
        <v>496</v>
      </c>
      <c r="K29" s="50" t="s">
        <v>495</v>
      </c>
      <c r="L29" s="150"/>
      <c r="M29" s="46"/>
      <c r="N29" s="46"/>
      <c r="P29" s="142"/>
      <c r="Q29" s="142"/>
    </row>
    <row r="30" spans="1:17" ht="30" customHeight="1">
      <c r="A30" s="139">
        <v>20</v>
      </c>
      <c r="B30" s="43" t="str">
        <f t="shared" si="0"/>
        <v>（２）</v>
      </c>
      <c r="C30" s="43" t="str">
        <f t="shared" si="1"/>
        <v>（２）タ</v>
      </c>
      <c r="D30" s="43">
        <f t="shared" si="2"/>
        <v>20</v>
      </c>
      <c r="E30" s="147" t="s">
        <v>517</v>
      </c>
      <c r="F30" s="149" t="s">
        <v>516</v>
      </c>
      <c r="G30" s="50" t="s">
        <v>499</v>
      </c>
      <c r="H30" s="50" t="s">
        <v>498</v>
      </c>
      <c r="I30" s="50" t="s">
        <v>497</v>
      </c>
      <c r="J30" s="50" t="s">
        <v>496</v>
      </c>
      <c r="K30" s="50" t="s">
        <v>495</v>
      </c>
      <c r="L30" s="150"/>
      <c r="M30" s="46"/>
      <c r="N30" s="46"/>
      <c r="P30" s="142"/>
      <c r="Q30" s="142"/>
    </row>
    <row r="31" spans="1:17" ht="30" customHeight="1">
      <c r="A31" s="139">
        <v>21</v>
      </c>
      <c r="B31" s="43" t="str">
        <f t="shared" si="0"/>
        <v>（２）</v>
      </c>
      <c r="C31" s="43" t="str">
        <f t="shared" si="1"/>
        <v>（２）チ</v>
      </c>
      <c r="D31" s="43">
        <f t="shared" si="2"/>
        <v>21</v>
      </c>
      <c r="E31" s="147" t="s">
        <v>515</v>
      </c>
      <c r="F31" s="149" t="s">
        <v>514</v>
      </c>
      <c r="G31" s="50" t="s">
        <v>499</v>
      </c>
      <c r="H31" s="50" t="s">
        <v>498</v>
      </c>
      <c r="I31" s="50" t="s">
        <v>497</v>
      </c>
      <c r="J31" s="50" t="s">
        <v>496</v>
      </c>
      <c r="K31" s="50" t="s">
        <v>495</v>
      </c>
      <c r="L31" s="150"/>
      <c r="M31" s="46"/>
      <c r="N31" s="46"/>
      <c r="P31" s="142"/>
      <c r="Q31" s="142"/>
    </row>
    <row r="32" spans="1:17" ht="30" customHeight="1">
      <c r="A32" s="139">
        <v>22</v>
      </c>
      <c r="B32" s="43" t="str">
        <f t="shared" si="0"/>
        <v>（２）</v>
      </c>
      <c r="C32" s="43" t="str">
        <f t="shared" si="1"/>
        <v>（２）ツ</v>
      </c>
      <c r="D32" s="43">
        <f t="shared" si="2"/>
        <v>22</v>
      </c>
      <c r="E32" s="147" t="s">
        <v>513</v>
      </c>
      <c r="F32" s="149" t="s">
        <v>1739</v>
      </c>
      <c r="G32" s="50" t="s">
        <v>499</v>
      </c>
      <c r="H32" s="50" t="s">
        <v>498</v>
      </c>
      <c r="I32" s="50" t="s">
        <v>497</v>
      </c>
      <c r="J32" s="50" t="s">
        <v>496</v>
      </c>
      <c r="K32" s="50" t="s">
        <v>495</v>
      </c>
      <c r="L32" s="150"/>
      <c r="M32" s="46"/>
      <c r="N32" s="46"/>
      <c r="P32" s="142"/>
      <c r="Q32" s="142"/>
    </row>
    <row r="33" spans="1:17" ht="30" customHeight="1">
      <c r="A33" s="139">
        <v>23</v>
      </c>
      <c r="B33" s="43" t="str">
        <f t="shared" si="0"/>
        <v>（２）</v>
      </c>
      <c r="C33" s="43" t="str">
        <f t="shared" si="1"/>
        <v>（２）テ</v>
      </c>
      <c r="D33" s="43">
        <f t="shared" si="2"/>
        <v>23</v>
      </c>
      <c r="E33" s="147" t="s">
        <v>511</v>
      </c>
      <c r="F33" s="149" t="s">
        <v>510</v>
      </c>
      <c r="G33" s="50" t="s">
        <v>499</v>
      </c>
      <c r="H33" s="50" t="s">
        <v>498</v>
      </c>
      <c r="I33" s="50" t="s">
        <v>497</v>
      </c>
      <c r="J33" s="50" t="s">
        <v>496</v>
      </c>
      <c r="K33" s="50" t="s">
        <v>495</v>
      </c>
      <c r="L33" s="150"/>
      <c r="M33" s="46"/>
      <c r="N33" s="46"/>
      <c r="P33" s="142"/>
      <c r="Q33" s="142"/>
    </row>
    <row r="34" spans="1:17" ht="30" customHeight="1">
      <c r="A34" s="139">
        <v>24</v>
      </c>
      <c r="B34" s="43" t="str">
        <f t="shared" si="0"/>
        <v>（２）</v>
      </c>
      <c r="C34" s="43" t="str">
        <f t="shared" si="1"/>
        <v>（２）ト</v>
      </c>
      <c r="D34" s="43">
        <f t="shared" si="2"/>
        <v>24</v>
      </c>
      <c r="E34" s="147" t="s">
        <v>509</v>
      </c>
      <c r="F34" s="149" t="s">
        <v>508</v>
      </c>
      <c r="G34" s="50" t="s">
        <v>499</v>
      </c>
      <c r="H34" s="50" t="s">
        <v>498</v>
      </c>
      <c r="I34" s="50" t="s">
        <v>497</v>
      </c>
      <c r="J34" s="50" t="s">
        <v>496</v>
      </c>
      <c r="K34" s="50" t="s">
        <v>495</v>
      </c>
      <c r="L34" s="150"/>
      <c r="M34" s="46"/>
      <c r="N34" s="46"/>
      <c r="P34" s="142"/>
      <c r="Q34" s="142"/>
    </row>
    <row r="35" spans="1:17" ht="30" customHeight="1">
      <c r="A35" s="139">
        <v>25</v>
      </c>
      <c r="B35" s="43" t="str">
        <f t="shared" si="0"/>
        <v>（２）</v>
      </c>
      <c r="C35" s="43" t="str">
        <f t="shared" si="1"/>
        <v>（２）ナ</v>
      </c>
      <c r="D35" s="43">
        <f t="shared" si="2"/>
        <v>25</v>
      </c>
      <c r="E35" s="147" t="s">
        <v>507</v>
      </c>
      <c r="F35" s="149" t="s">
        <v>506</v>
      </c>
      <c r="G35" s="50" t="s">
        <v>499</v>
      </c>
      <c r="H35" s="50" t="s">
        <v>498</v>
      </c>
      <c r="I35" s="50" t="s">
        <v>497</v>
      </c>
      <c r="J35" s="50" t="s">
        <v>496</v>
      </c>
      <c r="K35" s="50" t="s">
        <v>495</v>
      </c>
      <c r="L35" s="150"/>
      <c r="M35" s="46"/>
      <c r="N35" s="46"/>
      <c r="P35" s="142"/>
      <c r="Q35" s="142"/>
    </row>
    <row r="36" spans="1:17" ht="30" customHeight="1">
      <c r="A36" s="139">
        <v>26</v>
      </c>
      <c r="B36" s="43" t="str">
        <f t="shared" si="0"/>
        <v>（２）</v>
      </c>
      <c r="C36" s="43" t="str">
        <f t="shared" si="1"/>
        <v>（２）ニ</v>
      </c>
      <c r="D36" s="43">
        <f t="shared" si="2"/>
        <v>26</v>
      </c>
      <c r="E36" s="147" t="s">
        <v>505</v>
      </c>
      <c r="F36" s="149" t="s">
        <v>504</v>
      </c>
      <c r="G36" s="50" t="s">
        <v>499</v>
      </c>
      <c r="H36" s="50" t="s">
        <v>498</v>
      </c>
      <c r="I36" s="50" t="s">
        <v>497</v>
      </c>
      <c r="J36" s="50" t="s">
        <v>496</v>
      </c>
      <c r="K36" s="50" t="s">
        <v>495</v>
      </c>
      <c r="L36" s="150"/>
      <c r="M36" s="46"/>
      <c r="N36" s="46"/>
      <c r="P36" s="142"/>
      <c r="Q36" s="142"/>
    </row>
    <row r="37" spans="1:17" ht="30" customHeight="1">
      <c r="A37" s="139">
        <v>27</v>
      </c>
      <c r="B37" s="43" t="str">
        <f t="shared" si="0"/>
        <v>（２）</v>
      </c>
      <c r="C37" s="43" t="str">
        <f t="shared" si="1"/>
        <v>（２）ヌ</v>
      </c>
      <c r="D37" s="43">
        <f t="shared" si="2"/>
        <v>27</v>
      </c>
      <c r="E37" s="147" t="s">
        <v>503</v>
      </c>
      <c r="F37" s="149" t="s">
        <v>502</v>
      </c>
      <c r="G37" s="50" t="s">
        <v>499</v>
      </c>
      <c r="H37" s="50" t="s">
        <v>498</v>
      </c>
      <c r="I37" s="50" t="s">
        <v>497</v>
      </c>
      <c r="J37" s="50" t="s">
        <v>496</v>
      </c>
      <c r="K37" s="50" t="s">
        <v>495</v>
      </c>
      <c r="L37" s="150"/>
      <c r="M37" s="46"/>
      <c r="N37" s="46"/>
      <c r="P37" s="142"/>
      <c r="Q37" s="142"/>
    </row>
    <row r="38" spans="1:17" ht="30" customHeight="1">
      <c r="A38" s="139">
        <v>28</v>
      </c>
      <c r="B38" s="43" t="str">
        <f t="shared" si="0"/>
        <v>（２）</v>
      </c>
      <c r="C38" s="43" t="str">
        <f t="shared" si="1"/>
        <v>（２）ネ</v>
      </c>
      <c r="D38" s="43">
        <f t="shared" si="2"/>
        <v>28</v>
      </c>
      <c r="E38" s="147" t="s">
        <v>501</v>
      </c>
      <c r="F38" s="149" t="s">
        <v>500</v>
      </c>
      <c r="G38" s="50" t="s">
        <v>499</v>
      </c>
      <c r="H38" s="50" t="s">
        <v>498</v>
      </c>
      <c r="I38" s="50" t="s">
        <v>497</v>
      </c>
      <c r="J38" s="50" t="s">
        <v>496</v>
      </c>
      <c r="K38" s="50" t="s">
        <v>495</v>
      </c>
      <c r="L38" s="150"/>
      <c r="M38" s="46"/>
      <c r="N38" s="46"/>
      <c r="P38" s="142"/>
      <c r="Q38" s="142"/>
    </row>
    <row r="39" spans="1:17" ht="30" customHeight="1">
      <c r="B39" s="43" t="str">
        <f t="shared" si="0"/>
        <v/>
      </c>
      <c r="C39" s="43" t="str">
        <f t="shared" si="1"/>
        <v/>
      </c>
      <c r="D39" s="43" t="str">
        <f t="shared" si="2"/>
        <v/>
      </c>
      <c r="E39" s="316" t="s">
        <v>1849</v>
      </c>
      <c r="F39" s="317"/>
      <c r="G39" s="317"/>
      <c r="H39" s="317"/>
      <c r="I39" s="317"/>
      <c r="J39" s="317"/>
      <c r="K39" s="317"/>
      <c r="L39" s="317"/>
      <c r="M39" s="317"/>
      <c r="N39" s="318"/>
      <c r="P39" s="142"/>
      <c r="Q39" s="142"/>
    </row>
    <row r="40" spans="1:17" ht="30" customHeight="1">
      <c r="A40" s="139">
        <v>29</v>
      </c>
      <c r="B40" s="43" t="str">
        <f t="shared" si="0"/>
        <v/>
      </c>
      <c r="C40" s="43" t="str">
        <f t="shared" si="1"/>
        <v>（３）</v>
      </c>
      <c r="D40" s="43">
        <f t="shared" si="2"/>
        <v>29</v>
      </c>
      <c r="E40" s="147" t="s">
        <v>493</v>
      </c>
      <c r="F40" s="149" t="s">
        <v>1850</v>
      </c>
      <c r="G40" s="50" t="s">
        <v>1851</v>
      </c>
      <c r="H40" s="50" t="s">
        <v>1852</v>
      </c>
      <c r="I40" s="50" t="s">
        <v>1853</v>
      </c>
      <c r="J40" s="50" t="s">
        <v>1854</v>
      </c>
      <c r="K40" s="46"/>
      <c r="L40" s="46"/>
      <c r="M40" s="46"/>
      <c r="N40" s="46"/>
      <c r="P40" s="142"/>
      <c r="Q40" s="142"/>
    </row>
    <row r="41" spans="1:17" ht="30" customHeight="1">
      <c r="A41" s="139">
        <v>30</v>
      </c>
      <c r="B41" s="43" t="str">
        <f t="shared" si="0"/>
        <v/>
      </c>
      <c r="C41" s="43" t="str">
        <f t="shared" si="1"/>
        <v>（４）</v>
      </c>
      <c r="D41" s="43">
        <f t="shared" si="2"/>
        <v>30</v>
      </c>
      <c r="E41" s="147" t="s">
        <v>491</v>
      </c>
      <c r="F41" s="57" t="s">
        <v>1855</v>
      </c>
      <c r="G41" s="50" t="s">
        <v>1851</v>
      </c>
      <c r="H41" s="50" t="s">
        <v>1852</v>
      </c>
      <c r="I41" s="50" t="s">
        <v>1853</v>
      </c>
      <c r="J41" s="50" t="s">
        <v>1854</v>
      </c>
      <c r="K41" s="46"/>
      <c r="L41" s="46"/>
      <c r="M41" s="46"/>
      <c r="N41" s="46"/>
      <c r="P41" s="142"/>
      <c r="Q41" s="142"/>
    </row>
    <row r="42" spans="1:17" ht="30" customHeight="1">
      <c r="A42" s="139">
        <v>31</v>
      </c>
      <c r="B42" s="43" t="str">
        <f t="shared" si="0"/>
        <v/>
      </c>
      <c r="C42" s="43" t="str">
        <f t="shared" si="1"/>
        <v>（５）</v>
      </c>
      <c r="D42" s="43">
        <f t="shared" si="2"/>
        <v>31</v>
      </c>
      <c r="E42" s="147" t="s">
        <v>489</v>
      </c>
      <c r="F42" s="149" t="s">
        <v>1806</v>
      </c>
      <c r="G42" s="50" t="s">
        <v>1851</v>
      </c>
      <c r="H42" s="50" t="s">
        <v>1852</v>
      </c>
      <c r="I42" s="50" t="s">
        <v>1853</v>
      </c>
      <c r="J42" s="50" t="s">
        <v>1854</v>
      </c>
      <c r="K42" s="46"/>
      <c r="L42" s="46"/>
      <c r="M42" s="46"/>
      <c r="N42" s="46"/>
      <c r="P42" s="142"/>
      <c r="Q42" s="142"/>
    </row>
    <row r="43" spans="1:17" ht="33" customHeight="1">
      <c r="A43" s="139">
        <v>32</v>
      </c>
      <c r="B43" s="43" t="str">
        <f t="shared" si="0"/>
        <v/>
      </c>
      <c r="C43" s="43" t="str">
        <f t="shared" si="1"/>
        <v>（６）</v>
      </c>
      <c r="D43" s="43">
        <f t="shared" si="2"/>
        <v>32</v>
      </c>
      <c r="E43" s="147" t="s">
        <v>487</v>
      </c>
      <c r="F43" s="149" t="s">
        <v>1811</v>
      </c>
      <c r="G43" s="50" t="s">
        <v>1851</v>
      </c>
      <c r="H43" s="50" t="s">
        <v>1852</v>
      </c>
      <c r="I43" s="50" t="s">
        <v>1853</v>
      </c>
      <c r="J43" s="50" t="s">
        <v>1854</v>
      </c>
      <c r="K43" s="46"/>
      <c r="L43" s="46"/>
      <c r="M43" s="46"/>
      <c r="N43" s="46"/>
      <c r="P43" s="142"/>
      <c r="Q43" s="142"/>
    </row>
    <row r="44" spans="1:17" ht="30" customHeight="1">
      <c r="A44" s="139">
        <v>33</v>
      </c>
      <c r="B44" s="43" t="str">
        <f t="shared" si="0"/>
        <v/>
      </c>
      <c r="C44" s="43" t="str">
        <f t="shared" si="1"/>
        <v>（７）</v>
      </c>
      <c r="D44" s="43">
        <f t="shared" si="2"/>
        <v>33</v>
      </c>
      <c r="E44" s="147" t="s">
        <v>485</v>
      </c>
      <c r="F44" s="149" t="s">
        <v>1856</v>
      </c>
      <c r="G44" s="50" t="s">
        <v>1851</v>
      </c>
      <c r="H44" s="50" t="s">
        <v>1852</v>
      </c>
      <c r="I44" s="50" t="s">
        <v>1853</v>
      </c>
      <c r="J44" s="50" t="s">
        <v>1854</v>
      </c>
      <c r="K44" s="46"/>
      <c r="L44" s="46"/>
      <c r="M44" s="46"/>
      <c r="N44" s="46"/>
      <c r="P44" s="142"/>
      <c r="Q44" s="142"/>
    </row>
    <row r="45" spans="1:17" ht="30" customHeight="1">
      <c r="A45" s="139">
        <v>34</v>
      </c>
      <c r="B45" s="43" t="str">
        <f t="shared" si="0"/>
        <v/>
      </c>
      <c r="C45" s="43" t="str">
        <f t="shared" si="1"/>
        <v>（８）</v>
      </c>
      <c r="D45" s="43">
        <f t="shared" si="2"/>
        <v>34</v>
      </c>
      <c r="E45" s="147" t="s">
        <v>483</v>
      </c>
      <c r="F45" s="149" t="s">
        <v>1816</v>
      </c>
      <c r="G45" s="50" t="s">
        <v>1851</v>
      </c>
      <c r="H45" s="50" t="s">
        <v>1852</v>
      </c>
      <c r="I45" s="50" t="s">
        <v>1853</v>
      </c>
      <c r="J45" s="50" t="s">
        <v>1854</v>
      </c>
      <c r="K45" s="46"/>
      <c r="L45" s="46"/>
      <c r="M45" s="46"/>
      <c r="N45" s="46"/>
      <c r="P45" s="142"/>
      <c r="Q45" s="142"/>
    </row>
    <row r="46" spans="1:17" ht="30" customHeight="1">
      <c r="A46" s="139">
        <v>35</v>
      </c>
      <c r="B46" s="43" t="str">
        <f t="shared" si="0"/>
        <v/>
      </c>
      <c r="C46" s="43" t="str">
        <f t="shared" si="1"/>
        <v>（９）</v>
      </c>
      <c r="D46" s="43">
        <f t="shared" si="2"/>
        <v>35</v>
      </c>
      <c r="E46" s="147" t="s">
        <v>481</v>
      </c>
      <c r="F46" s="149" t="s">
        <v>1857</v>
      </c>
      <c r="G46" s="50" t="s">
        <v>1851</v>
      </c>
      <c r="H46" s="50" t="s">
        <v>1852</v>
      </c>
      <c r="I46" s="50" t="s">
        <v>1853</v>
      </c>
      <c r="J46" s="50" t="s">
        <v>1854</v>
      </c>
      <c r="K46" s="46"/>
      <c r="L46" s="46"/>
      <c r="M46" s="46"/>
      <c r="N46" s="46"/>
      <c r="P46" s="142"/>
      <c r="Q46" s="142"/>
    </row>
    <row r="47" spans="1:17" ht="30" customHeight="1">
      <c r="A47" s="139">
        <v>36</v>
      </c>
      <c r="B47" s="43" t="str">
        <f t="shared" si="0"/>
        <v/>
      </c>
      <c r="C47" s="43" t="str">
        <f t="shared" si="1"/>
        <v>（１０）</v>
      </c>
      <c r="D47" s="43">
        <f t="shared" si="2"/>
        <v>36</v>
      </c>
      <c r="E47" s="147" t="s">
        <v>479</v>
      </c>
      <c r="F47" s="149" t="s">
        <v>1858</v>
      </c>
      <c r="G47" s="50" t="s">
        <v>1851</v>
      </c>
      <c r="H47" s="50" t="s">
        <v>1852</v>
      </c>
      <c r="I47" s="50" t="s">
        <v>1853</v>
      </c>
      <c r="J47" s="50" t="s">
        <v>1854</v>
      </c>
      <c r="K47" s="46"/>
      <c r="L47" s="46"/>
      <c r="M47" s="46"/>
      <c r="N47" s="46"/>
      <c r="P47" s="142"/>
      <c r="Q47" s="142"/>
    </row>
    <row r="48" spans="1:17" ht="30" customHeight="1">
      <c r="B48" s="43" t="str">
        <f t="shared" si="0"/>
        <v/>
      </c>
      <c r="C48" s="43" t="str">
        <f t="shared" si="1"/>
        <v/>
      </c>
      <c r="D48" s="43" t="str">
        <f t="shared" si="2"/>
        <v/>
      </c>
      <c r="E48" s="307" t="s">
        <v>1859</v>
      </c>
      <c r="F48" s="308"/>
      <c r="G48" s="308"/>
      <c r="H48" s="308"/>
      <c r="I48" s="308"/>
      <c r="J48" s="308"/>
      <c r="K48" s="308"/>
      <c r="L48" s="308"/>
      <c r="M48" s="308"/>
      <c r="N48" s="309"/>
      <c r="P48" s="142"/>
      <c r="Q48" s="142"/>
    </row>
    <row r="49" spans="1:17" ht="30" customHeight="1">
      <c r="A49" s="139">
        <v>37</v>
      </c>
      <c r="B49" s="43" t="str">
        <f t="shared" si="0"/>
        <v/>
      </c>
      <c r="C49" s="43" t="str">
        <f t="shared" si="1"/>
        <v>（１１）</v>
      </c>
      <c r="D49" s="43">
        <f t="shared" si="2"/>
        <v>37</v>
      </c>
      <c r="E49" s="147" t="s">
        <v>721</v>
      </c>
      <c r="F49" s="149" t="s">
        <v>1860</v>
      </c>
      <c r="G49" s="50" t="s">
        <v>1861</v>
      </c>
      <c r="H49" s="50" t="s">
        <v>1862</v>
      </c>
      <c r="I49" s="50" t="s">
        <v>1863</v>
      </c>
      <c r="J49" s="50" t="s">
        <v>1854</v>
      </c>
      <c r="K49" s="46"/>
      <c r="L49" s="46"/>
      <c r="M49" s="46"/>
      <c r="N49" s="46"/>
      <c r="P49" s="142"/>
      <c r="Q49" s="142"/>
    </row>
    <row r="50" spans="1:17" ht="30" customHeight="1">
      <c r="A50" s="139">
        <v>38</v>
      </c>
      <c r="B50" s="43" t="str">
        <f t="shared" si="0"/>
        <v/>
      </c>
      <c r="C50" s="43" t="str">
        <f t="shared" si="1"/>
        <v>（１２）</v>
      </c>
      <c r="D50" s="43">
        <f t="shared" si="2"/>
        <v>38</v>
      </c>
      <c r="E50" s="147" t="s">
        <v>475</v>
      </c>
      <c r="F50" s="149" t="s">
        <v>1864</v>
      </c>
      <c r="G50" s="50" t="s">
        <v>1861</v>
      </c>
      <c r="H50" s="50" t="s">
        <v>1862</v>
      </c>
      <c r="I50" s="50" t="s">
        <v>1863</v>
      </c>
      <c r="J50" s="50" t="s">
        <v>1854</v>
      </c>
      <c r="K50" s="46"/>
      <c r="L50" s="46"/>
      <c r="M50" s="46"/>
      <c r="N50" s="46"/>
      <c r="P50" s="142"/>
      <c r="Q50" s="142"/>
    </row>
    <row r="51" spans="1:17" ht="30" customHeight="1">
      <c r="A51" s="139">
        <v>39</v>
      </c>
      <c r="B51" s="43" t="str">
        <f t="shared" si="0"/>
        <v/>
      </c>
      <c r="C51" s="43" t="str">
        <f t="shared" si="1"/>
        <v>（１３）</v>
      </c>
      <c r="D51" s="43">
        <f t="shared" si="2"/>
        <v>39</v>
      </c>
      <c r="E51" s="147" t="s">
        <v>473</v>
      </c>
      <c r="F51" s="149" t="s">
        <v>1865</v>
      </c>
      <c r="G51" s="50" t="s">
        <v>1861</v>
      </c>
      <c r="H51" s="50" t="s">
        <v>1862</v>
      </c>
      <c r="I51" s="50" t="s">
        <v>1863</v>
      </c>
      <c r="J51" s="50" t="s">
        <v>1854</v>
      </c>
      <c r="K51" s="46"/>
      <c r="L51" s="46"/>
      <c r="M51" s="46"/>
      <c r="N51" s="46"/>
      <c r="P51" s="142"/>
      <c r="Q51" s="142"/>
    </row>
    <row r="52" spans="1:17" ht="30" customHeight="1">
      <c r="A52" s="139">
        <v>40</v>
      </c>
      <c r="B52" s="43" t="str">
        <f t="shared" si="0"/>
        <v/>
      </c>
      <c r="C52" s="43" t="str">
        <f t="shared" si="1"/>
        <v>（１４）</v>
      </c>
      <c r="D52" s="43">
        <f t="shared" si="2"/>
        <v>40</v>
      </c>
      <c r="E52" s="147" t="s">
        <v>471</v>
      </c>
      <c r="F52" s="149" t="s">
        <v>1866</v>
      </c>
      <c r="G52" s="50" t="s">
        <v>1861</v>
      </c>
      <c r="H52" s="50" t="s">
        <v>1862</v>
      </c>
      <c r="I52" s="50" t="s">
        <v>1863</v>
      </c>
      <c r="J52" s="50" t="s">
        <v>1854</v>
      </c>
      <c r="K52" s="46"/>
      <c r="L52" s="46"/>
      <c r="M52" s="46"/>
      <c r="N52" s="46"/>
      <c r="P52" s="142"/>
      <c r="Q52" s="142"/>
    </row>
    <row r="53" spans="1:17" ht="30" customHeight="1">
      <c r="A53" s="139">
        <v>41</v>
      </c>
      <c r="B53" s="43" t="str">
        <f t="shared" si="0"/>
        <v/>
      </c>
      <c r="C53" s="43" t="str">
        <f t="shared" si="1"/>
        <v>（１５）</v>
      </c>
      <c r="D53" s="43">
        <f t="shared" si="2"/>
        <v>41</v>
      </c>
      <c r="E53" s="147" t="s">
        <v>715</v>
      </c>
      <c r="F53" s="149" t="s">
        <v>1867</v>
      </c>
      <c r="G53" s="50" t="s">
        <v>1861</v>
      </c>
      <c r="H53" s="50" t="s">
        <v>1862</v>
      </c>
      <c r="I53" s="50" t="s">
        <v>1863</v>
      </c>
      <c r="J53" s="50" t="s">
        <v>1854</v>
      </c>
      <c r="K53" s="46"/>
      <c r="L53" s="46"/>
      <c r="M53" s="46"/>
      <c r="N53" s="46"/>
      <c r="P53" s="142"/>
      <c r="Q53" s="142"/>
    </row>
    <row r="54" spans="1:17" ht="30" customHeight="1">
      <c r="A54" s="139">
        <v>42</v>
      </c>
      <c r="B54" s="43" t="str">
        <f t="shared" si="0"/>
        <v/>
      </c>
      <c r="C54" s="43" t="str">
        <f t="shared" si="1"/>
        <v>（１６）</v>
      </c>
      <c r="D54" s="43">
        <f t="shared" si="2"/>
        <v>42</v>
      </c>
      <c r="E54" s="147" t="s">
        <v>713</v>
      </c>
      <c r="F54" s="149" t="s">
        <v>1868</v>
      </c>
      <c r="G54" s="50" t="s">
        <v>1861</v>
      </c>
      <c r="H54" s="50" t="s">
        <v>1862</v>
      </c>
      <c r="I54" s="50" t="s">
        <v>1863</v>
      </c>
      <c r="J54" s="50" t="s">
        <v>1854</v>
      </c>
      <c r="K54" s="46"/>
      <c r="L54" s="46"/>
      <c r="M54" s="46"/>
      <c r="N54" s="46"/>
      <c r="P54" s="142"/>
      <c r="Q54" s="142"/>
    </row>
    <row r="55" spans="1:17" ht="30" customHeight="1">
      <c r="A55" s="139">
        <v>43</v>
      </c>
      <c r="B55" s="43" t="str">
        <f t="shared" si="0"/>
        <v/>
      </c>
      <c r="C55" s="43" t="str">
        <f t="shared" si="1"/>
        <v>（１７）</v>
      </c>
      <c r="D55" s="43">
        <f t="shared" si="2"/>
        <v>43</v>
      </c>
      <c r="E55" s="147" t="s">
        <v>460</v>
      </c>
      <c r="F55" s="149" t="s">
        <v>1869</v>
      </c>
      <c r="G55" s="50" t="s">
        <v>1861</v>
      </c>
      <c r="H55" s="50" t="s">
        <v>1862</v>
      </c>
      <c r="I55" s="50" t="s">
        <v>1863</v>
      </c>
      <c r="J55" s="50" t="s">
        <v>1854</v>
      </c>
      <c r="K55" s="46"/>
      <c r="L55" s="46"/>
      <c r="M55" s="46"/>
      <c r="N55" s="46"/>
      <c r="P55" s="142"/>
      <c r="Q55" s="142"/>
    </row>
    <row r="56" spans="1:17" ht="30" customHeight="1">
      <c r="A56" s="139">
        <v>44</v>
      </c>
      <c r="B56" s="43" t="str">
        <f t="shared" si="0"/>
        <v/>
      </c>
      <c r="C56" s="43" t="str">
        <f t="shared" si="1"/>
        <v>（１８）</v>
      </c>
      <c r="D56" s="43">
        <f t="shared" si="2"/>
        <v>44</v>
      </c>
      <c r="E56" s="147" t="s">
        <v>458</v>
      </c>
      <c r="F56" s="149" t="s">
        <v>1870</v>
      </c>
      <c r="G56" s="50" t="s">
        <v>1861</v>
      </c>
      <c r="H56" s="50" t="s">
        <v>1862</v>
      </c>
      <c r="I56" s="50" t="s">
        <v>1863</v>
      </c>
      <c r="J56" s="50" t="s">
        <v>1854</v>
      </c>
      <c r="K56" s="46"/>
      <c r="L56" s="46"/>
      <c r="M56" s="46"/>
      <c r="N56" s="46"/>
      <c r="P56" s="142"/>
      <c r="Q56" s="142"/>
    </row>
    <row r="57" spans="1:17" ht="30" customHeight="1">
      <c r="A57" s="139">
        <v>45</v>
      </c>
      <c r="B57" s="43" t="str">
        <f t="shared" si="0"/>
        <v/>
      </c>
      <c r="C57" s="43" t="str">
        <f t="shared" si="1"/>
        <v>（１９）</v>
      </c>
      <c r="D57" s="43">
        <f t="shared" si="2"/>
        <v>45</v>
      </c>
      <c r="E57" s="147" t="s">
        <v>452</v>
      </c>
      <c r="F57" s="149" t="s">
        <v>1871</v>
      </c>
      <c r="G57" s="50" t="s">
        <v>1861</v>
      </c>
      <c r="H57" s="50" t="s">
        <v>1862</v>
      </c>
      <c r="I57" s="50" t="s">
        <v>1863</v>
      </c>
      <c r="J57" s="50" t="s">
        <v>1854</v>
      </c>
      <c r="K57" s="46"/>
      <c r="L57" s="46"/>
      <c r="M57" s="46"/>
      <c r="N57" s="46"/>
      <c r="P57" s="142"/>
      <c r="Q57" s="142"/>
    </row>
    <row r="58" spans="1:17" ht="30" customHeight="1">
      <c r="A58" s="139">
        <v>46</v>
      </c>
      <c r="B58" s="43" t="str">
        <f t="shared" si="0"/>
        <v/>
      </c>
      <c r="C58" s="43" t="str">
        <f t="shared" si="1"/>
        <v>（２０）</v>
      </c>
      <c r="D58" s="43">
        <f t="shared" si="2"/>
        <v>46</v>
      </c>
      <c r="E58" s="147" t="s">
        <v>446</v>
      </c>
      <c r="F58" s="149" t="s">
        <v>1872</v>
      </c>
      <c r="G58" s="50" t="s">
        <v>1861</v>
      </c>
      <c r="H58" s="50" t="s">
        <v>1862</v>
      </c>
      <c r="I58" s="50" t="s">
        <v>1863</v>
      </c>
      <c r="J58" s="50" t="s">
        <v>1854</v>
      </c>
      <c r="K58" s="46"/>
      <c r="L58" s="46"/>
      <c r="M58" s="46"/>
      <c r="N58" s="46"/>
      <c r="P58" s="142"/>
      <c r="Q58" s="142"/>
    </row>
    <row r="59" spans="1:17" ht="30" customHeight="1">
      <c r="B59" s="43" t="str">
        <f t="shared" si="0"/>
        <v/>
      </c>
      <c r="C59" s="43" t="str">
        <f t="shared" si="1"/>
        <v/>
      </c>
      <c r="D59" s="43" t="str">
        <f t="shared" si="2"/>
        <v/>
      </c>
      <c r="E59" s="307" t="s">
        <v>1873</v>
      </c>
      <c r="F59" s="308"/>
      <c r="G59" s="308"/>
      <c r="H59" s="308"/>
      <c r="I59" s="308"/>
      <c r="J59" s="308"/>
      <c r="K59" s="308"/>
      <c r="L59" s="308"/>
      <c r="M59" s="308"/>
      <c r="N59" s="309"/>
      <c r="P59" s="142"/>
      <c r="Q59" s="142"/>
    </row>
    <row r="60" spans="1:17" ht="30" customHeight="1">
      <c r="A60" s="139">
        <v>47</v>
      </c>
      <c r="B60" s="43" t="str">
        <f t="shared" si="0"/>
        <v/>
      </c>
      <c r="C60" s="43" t="str">
        <f t="shared" si="1"/>
        <v>（２１）</v>
      </c>
      <c r="D60" s="43">
        <f t="shared" si="2"/>
        <v>47</v>
      </c>
      <c r="E60" s="147" t="s">
        <v>1202</v>
      </c>
      <c r="F60" s="149" t="s">
        <v>1874</v>
      </c>
      <c r="G60" s="50" t="s">
        <v>1875</v>
      </c>
      <c r="H60" s="50" t="s">
        <v>1876</v>
      </c>
      <c r="I60" s="50" t="s">
        <v>952</v>
      </c>
      <c r="J60" s="50" t="s">
        <v>1877</v>
      </c>
      <c r="K60" s="47" t="s">
        <v>1878</v>
      </c>
      <c r="L60" s="46"/>
      <c r="M60" s="46"/>
      <c r="N60" s="46"/>
      <c r="P60" s="142"/>
      <c r="Q60" s="142"/>
    </row>
    <row r="61" spans="1:17" ht="30" customHeight="1">
      <c r="A61" s="139">
        <v>48</v>
      </c>
      <c r="B61" s="43" t="str">
        <f t="shared" si="0"/>
        <v/>
      </c>
      <c r="C61" s="43" t="str">
        <f t="shared" si="1"/>
        <v>（２２）</v>
      </c>
      <c r="D61" s="43">
        <f t="shared" si="2"/>
        <v>48</v>
      </c>
      <c r="E61" s="147" t="s">
        <v>688</v>
      </c>
      <c r="F61" s="149" t="s">
        <v>1879</v>
      </c>
      <c r="G61" s="50" t="s">
        <v>1875</v>
      </c>
      <c r="H61" s="50" t="s">
        <v>1876</v>
      </c>
      <c r="I61" s="50" t="s">
        <v>952</v>
      </c>
      <c r="J61" s="50" t="s">
        <v>1877</v>
      </c>
      <c r="K61" s="47" t="s">
        <v>1878</v>
      </c>
      <c r="L61" s="46"/>
      <c r="M61" s="46"/>
      <c r="N61" s="46"/>
      <c r="P61" s="142"/>
      <c r="Q61" s="142"/>
    </row>
    <row r="62" spans="1:17" ht="30" customHeight="1">
      <c r="A62" s="139">
        <v>49</v>
      </c>
      <c r="B62" s="43" t="str">
        <f t="shared" si="0"/>
        <v/>
      </c>
      <c r="C62" s="43" t="str">
        <f t="shared" si="1"/>
        <v>（２３）</v>
      </c>
      <c r="D62" s="43">
        <f t="shared" si="2"/>
        <v>49</v>
      </c>
      <c r="E62" s="147" t="s">
        <v>686</v>
      </c>
      <c r="F62" s="149" t="s">
        <v>843</v>
      </c>
      <c r="G62" s="50" t="s">
        <v>1875</v>
      </c>
      <c r="H62" s="50" t="s">
        <v>1876</v>
      </c>
      <c r="I62" s="50" t="s">
        <v>952</v>
      </c>
      <c r="J62" s="50" t="s">
        <v>1877</v>
      </c>
      <c r="K62" s="47" t="s">
        <v>1878</v>
      </c>
      <c r="L62" s="46"/>
      <c r="M62" s="46"/>
      <c r="N62" s="46"/>
      <c r="P62" s="142"/>
      <c r="Q62" s="142"/>
    </row>
    <row r="63" spans="1:17" ht="30" customHeight="1">
      <c r="A63" s="139">
        <v>50</v>
      </c>
      <c r="B63" s="43" t="str">
        <f t="shared" si="0"/>
        <v/>
      </c>
      <c r="C63" s="43" t="str">
        <f t="shared" si="1"/>
        <v>（２４）</v>
      </c>
      <c r="D63" s="43">
        <f t="shared" si="2"/>
        <v>50</v>
      </c>
      <c r="E63" s="147" t="s">
        <v>427</v>
      </c>
      <c r="F63" s="152" t="s">
        <v>1880</v>
      </c>
      <c r="G63" s="50" t="s">
        <v>1875</v>
      </c>
      <c r="H63" s="50" t="s">
        <v>1876</v>
      </c>
      <c r="I63" s="50" t="s">
        <v>952</v>
      </c>
      <c r="J63" s="50" t="s">
        <v>1877</v>
      </c>
      <c r="K63" s="47" t="s">
        <v>1878</v>
      </c>
      <c r="L63" s="46"/>
      <c r="M63" s="46"/>
      <c r="N63" s="46"/>
      <c r="P63" s="142"/>
      <c r="Q63" s="142"/>
    </row>
    <row r="64" spans="1:17" ht="30" customHeight="1">
      <c r="A64" s="139">
        <v>51</v>
      </c>
      <c r="B64" s="43" t="str">
        <f t="shared" si="0"/>
        <v/>
      </c>
      <c r="C64" s="43" t="str">
        <f t="shared" si="1"/>
        <v>（２５）</v>
      </c>
      <c r="D64" s="43">
        <f t="shared" si="2"/>
        <v>51</v>
      </c>
      <c r="E64" s="147" t="s">
        <v>421</v>
      </c>
      <c r="F64" s="149" t="s">
        <v>841</v>
      </c>
      <c r="G64" s="50" t="s">
        <v>1875</v>
      </c>
      <c r="H64" s="50" t="s">
        <v>1876</v>
      </c>
      <c r="I64" s="50" t="s">
        <v>952</v>
      </c>
      <c r="J64" s="50" t="s">
        <v>1877</v>
      </c>
      <c r="K64" s="47" t="s">
        <v>1878</v>
      </c>
      <c r="L64" s="46"/>
      <c r="M64" s="46"/>
      <c r="N64" s="46"/>
      <c r="P64" s="142"/>
      <c r="Q64" s="142"/>
    </row>
    <row r="65" spans="1:17" ht="30" customHeight="1">
      <c r="A65" s="139">
        <v>52</v>
      </c>
      <c r="B65" s="43" t="str">
        <f t="shared" si="0"/>
        <v/>
      </c>
      <c r="C65" s="43" t="str">
        <f t="shared" si="1"/>
        <v>（２６）</v>
      </c>
      <c r="D65" s="43">
        <f t="shared" si="2"/>
        <v>52</v>
      </c>
      <c r="E65" s="147" t="s">
        <v>419</v>
      </c>
      <c r="F65" s="149" t="s">
        <v>840</v>
      </c>
      <c r="G65" s="50" t="s">
        <v>1875</v>
      </c>
      <c r="H65" s="50" t="s">
        <v>1876</v>
      </c>
      <c r="I65" s="50" t="s">
        <v>952</v>
      </c>
      <c r="J65" s="50" t="s">
        <v>1877</v>
      </c>
      <c r="K65" s="47" t="s">
        <v>1878</v>
      </c>
      <c r="L65" s="46"/>
      <c r="M65" s="46"/>
      <c r="N65" s="46"/>
      <c r="P65" s="142"/>
      <c r="Q65" s="142"/>
    </row>
    <row r="66" spans="1:17" ht="30" customHeight="1">
      <c r="A66" s="139">
        <v>53</v>
      </c>
      <c r="B66" s="43" t="str">
        <f t="shared" si="0"/>
        <v/>
      </c>
      <c r="C66" s="43" t="str">
        <f t="shared" si="1"/>
        <v>（２７）</v>
      </c>
      <c r="D66" s="43">
        <f t="shared" si="2"/>
        <v>53</v>
      </c>
      <c r="E66" s="147" t="s">
        <v>413</v>
      </c>
      <c r="F66" s="149" t="s">
        <v>839</v>
      </c>
      <c r="G66" s="50" t="s">
        <v>1875</v>
      </c>
      <c r="H66" s="50" t="s">
        <v>1876</v>
      </c>
      <c r="I66" s="50" t="s">
        <v>952</v>
      </c>
      <c r="J66" s="50" t="s">
        <v>1877</v>
      </c>
      <c r="K66" s="47" t="s">
        <v>1878</v>
      </c>
      <c r="L66" s="46"/>
      <c r="M66" s="46"/>
      <c r="N66" s="46"/>
      <c r="P66" s="142"/>
      <c r="Q66" s="142"/>
    </row>
    <row r="67" spans="1:17" ht="30" customHeight="1">
      <c r="A67" s="139">
        <v>54</v>
      </c>
      <c r="B67" s="43" t="str">
        <f t="shared" si="0"/>
        <v/>
      </c>
      <c r="C67" s="43" t="str">
        <f t="shared" si="1"/>
        <v>（２８）</v>
      </c>
      <c r="D67" s="43">
        <f t="shared" si="2"/>
        <v>54</v>
      </c>
      <c r="E67" s="147" t="s">
        <v>407</v>
      </c>
      <c r="F67" s="149" t="s">
        <v>837</v>
      </c>
      <c r="G67" s="50" t="s">
        <v>1875</v>
      </c>
      <c r="H67" s="50" t="s">
        <v>1876</v>
      </c>
      <c r="I67" s="50" t="s">
        <v>952</v>
      </c>
      <c r="J67" s="50" t="s">
        <v>1877</v>
      </c>
      <c r="K67" s="47" t="s">
        <v>1878</v>
      </c>
      <c r="L67" s="46"/>
      <c r="M67" s="46"/>
      <c r="N67" s="46"/>
      <c r="P67" s="142"/>
      <c r="Q67" s="142"/>
    </row>
    <row r="68" spans="1:17" ht="30" customHeight="1">
      <c r="B68" s="43" t="str">
        <f t="shared" si="0"/>
        <v/>
      </c>
      <c r="C68" s="43" t="str">
        <f t="shared" si="1"/>
        <v/>
      </c>
      <c r="D68" s="43" t="str">
        <f t="shared" si="2"/>
        <v/>
      </c>
      <c r="E68" s="319" t="s">
        <v>1881</v>
      </c>
      <c r="F68" s="320"/>
      <c r="G68" s="320"/>
      <c r="H68" s="320"/>
      <c r="I68" s="320"/>
      <c r="J68" s="320"/>
      <c r="K68" s="320"/>
      <c r="L68" s="320"/>
      <c r="M68" s="320"/>
      <c r="N68" s="321"/>
      <c r="P68" s="142"/>
      <c r="Q68" s="142"/>
    </row>
    <row r="69" spans="1:17" ht="30" customHeight="1">
      <c r="A69" s="139">
        <v>55</v>
      </c>
      <c r="B69" s="43" t="str">
        <f t="shared" si="0"/>
        <v/>
      </c>
      <c r="C69" s="43" t="str">
        <f t="shared" si="1"/>
        <v>（２９）</v>
      </c>
      <c r="D69" s="43">
        <f t="shared" si="2"/>
        <v>55</v>
      </c>
      <c r="E69" s="147" t="s">
        <v>400</v>
      </c>
      <c r="F69" s="149" t="s">
        <v>465</v>
      </c>
      <c r="G69" s="50" t="s">
        <v>425</v>
      </c>
      <c r="H69" s="50" t="s">
        <v>424</v>
      </c>
      <c r="I69" s="50" t="s">
        <v>423</v>
      </c>
      <c r="J69" s="50" t="s">
        <v>422</v>
      </c>
      <c r="K69" s="46"/>
      <c r="L69" s="46"/>
      <c r="M69" s="46"/>
      <c r="N69" s="46"/>
      <c r="P69" s="142"/>
      <c r="Q69" s="142"/>
    </row>
    <row r="70" spans="1:17" ht="30" customHeight="1">
      <c r="A70" s="139">
        <v>56</v>
      </c>
      <c r="B70" s="43" t="str">
        <f t="shared" si="0"/>
        <v/>
      </c>
      <c r="C70" s="43" t="str">
        <f t="shared" si="1"/>
        <v>（３０）</v>
      </c>
      <c r="D70" s="43">
        <f t="shared" si="2"/>
        <v>56</v>
      </c>
      <c r="E70" s="147" t="s">
        <v>819</v>
      </c>
      <c r="F70" s="149" t="s">
        <v>463</v>
      </c>
      <c r="G70" s="50" t="s">
        <v>375</v>
      </c>
      <c r="H70" s="50" t="s">
        <v>374</v>
      </c>
      <c r="I70" s="50" t="s">
        <v>462</v>
      </c>
      <c r="J70" s="50" t="s">
        <v>461</v>
      </c>
      <c r="K70" s="46"/>
      <c r="L70" s="46"/>
      <c r="M70" s="46"/>
      <c r="N70" s="46"/>
      <c r="P70" s="142"/>
      <c r="Q70" s="142"/>
    </row>
    <row r="71" spans="1:17" ht="22">
      <c r="A71" s="139">
        <v>57</v>
      </c>
      <c r="B71" s="43" t="str">
        <f t="shared" si="0"/>
        <v/>
      </c>
      <c r="C71" s="43" t="str">
        <f t="shared" si="1"/>
        <v>（３１）</v>
      </c>
      <c r="D71" s="43">
        <f t="shared" si="2"/>
        <v>57</v>
      </c>
      <c r="E71" s="147" t="s">
        <v>396</v>
      </c>
      <c r="F71" s="149" t="s">
        <v>1777</v>
      </c>
      <c r="G71" s="50" t="s">
        <v>456</v>
      </c>
      <c r="H71" s="50" t="s">
        <v>455</v>
      </c>
      <c r="I71" s="50" t="s">
        <v>454</v>
      </c>
      <c r="J71" s="50" t="s">
        <v>716</v>
      </c>
      <c r="K71" s="46"/>
      <c r="L71" s="46"/>
      <c r="M71" s="46"/>
      <c r="N71" s="46"/>
      <c r="P71" s="142"/>
      <c r="Q71" s="142"/>
    </row>
    <row r="72" spans="1:17" ht="18" customHeight="1">
      <c r="A72" s="139">
        <v>58</v>
      </c>
      <c r="B72" s="43" t="str">
        <f t="shared" ref="B72:B122" si="3">IF(A72&lt;&gt;"",B71,IF(ISERROR(FIND("　",E72)),E72,""))</f>
        <v/>
      </c>
      <c r="C72" s="43" t="str">
        <f t="shared" ref="C72:C122" si="4">IF(A72&lt;&gt;"", B72&amp;E72, "")</f>
        <v>（３２）</v>
      </c>
      <c r="D72" s="43">
        <f t="shared" ref="D72:D122" si="5">IF(A72=0,"",A72)</f>
        <v>58</v>
      </c>
      <c r="E72" s="147" t="s">
        <v>394</v>
      </c>
      <c r="F72" s="149" t="s">
        <v>457</v>
      </c>
      <c r="G72" s="50" t="s">
        <v>456</v>
      </c>
      <c r="H72" s="50" t="s">
        <v>455</v>
      </c>
      <c r="I72" s="50" t="s">
        <v>454</v>
      </c>
      <c r="J72" s="50" t="s">
        <v>716</v>
      </c>
      <c r="K72" s="46"/>
      <c r="L72" s="46"/>
      <c r="M72" s="46"/>
      <c r="N72" s="46"/>
      <c r="P72" s="142"/>
      <c r="Q72" s="142"/>
    </row>
    <row r="73" spans="1:17" ht="36" customHeight="1">
      <c r="A73" s="139">
        <v>59</v>
      </c>
      <c r="B73" s="43" t="str">
        <f t="shared" si="3"/>
        <v/>
      </c>
      <c r="C73" s="43" t="str">
        <f t="shared" si="4"/>
        <v>（３３）</v>
      </c>
      <c r="D73" s="43">
        <f t="shared" si="5"/>
        <v>59</v>
      </c>
      <c r="E73" s="147" t="s">
        <v>392</v>
      </c>
      <c r="F73" s="149" t="s">
        <v>1659</v>
      </c>
      <c r="G73" s="50" t="s">
        <v>1531</v>
      </c>
      <c r="H73" s="50" t="s">
        <v>1532</v>
      </c>
      <c r="I73" s="50" t="s">
        <v>1660</v>
      </c>
      <c r="J73" s="50" t="s">
        <v>1534</v>
      </c>
      <c r="K73" s="47" t="s">
        <v>1535</v>
      </c>
      <c r="L73" s="47" t="s">
        <v>1536</v>
      </c>
      <c r="M73" s="47" t="s">
        <v>1537</v>
      </c>
      <c r="N73" s="46"/>
      <c r="P73" s="142"/>
      <c r="Q73" s="142"/>
    </row>
    <row r="74" spans="1:17" ht="33" customHeight="1">
      <c r="A74" s="139">
        <v>60</v>
      </c>
      <c r="B74" s="43" t="str">
        <f t="shared" si="3"/>
        <v/>
      </c>
      <c r="C74" s="43" t="str">
        <f t="shared" si="4"/>
        <v>（３４）</v>
      </c>
      <c r="D74" s="43">
        <f t="shared" si="5"/>
        <v>60</v>
      </c>
      <c r="E74" s="147" t="s">
        <v>390</v>
      </c>
      <c r="F74" s="153" t="s">
        <v>451</v>
      </c>
      <c r="G74" s="50" t="s">
        <v>450</v>
      </c>
      <c r="H74" s="50" t="s">
        <v>449</v>
      </c>
      <c r="I74" s="50" t="s">
        <v>448</v>
      </c>
      <c r="J74" s="50" t="s">
        <v>447</v>
      </c>
      <c r="K74" s="46"/>
      <c r="L74" s="46"/>
      <c r="M74" s="46"/>
      <c r="N74" s="46"/>
      <c r="P74" s="142"/>
      <c r="Q74" s="142"/>
    </row>
    <row r="75" spans="1:17" ht="33" customHeight="1">
      <c r="A75" s="139">
        <v>61</v>
      </c>
      <c r="B75" s="43" t="str">
        <f t="shared" si="3"/>
        <v/>
      </c>
      <c r="C75" s="43" t="str">
        <f t="shared" si="4"/>
        <v>（３５）</v>
      </c>
      <c r="D75" s="43">
        <f t="shared" si="5"/>
        <v>61</v>
      </c>
      <c r="E75" s="147" t="s">
        <v>1692</v>
      </c>
      <c r="F75" s="54" t="s">
        <v>445</v>
      </c>
      <c r="G75" s="50" t="s">
        <v>442</v>
      </c>
      <c r="H75" s="50" t="s">
        <v>357</v>
      </c>
      <c r="I75" s="50" t="s">
        <v>441</v>
      </c>
      <c r="J75" s="46"/>
      <c r="K75" s="46"/>
      <c r="L75" s="46"/>
      <c r="M75" s="46"/>
      <c r="N75" s="46"/>
      <c r="P75" s="142"/>
      <c r="Q75" s="142"/>
    </row>
    <row r="76" spans="1:17" ht="32.25" customHeight="1">
      <c r="A76" s="139">
        <v>62</v>
      </c>
      <c r="B76" s="43" t="str">
        <f t="shared" si="3"/>
        <v/>
      </c>
      <c r="C76" s="43" t="str">
        <f t="shared" si="4"/>
        <v>（３６）</v>
      </c>
      <c r="D76" s="43">
        <f t="shared" si="5"/>
        <v>62</v>
      </c>
      <c r="E76" s="147" t="s">
        <v>386</v>
      </c>
      <c r="F76" s="54" t="s">
        <v>1882</v>
      </c>
      <c r="G76" s="50" t="s">
        <v>442</v>
      </c>
      <c r="H76" s="50" t="s">
        <v>357</v>
      </c>
      <c r="I76" s="50" t="s">
        <v>441</v>
      </c>
      <c r="J76" s="46"/>
      <c r="K76" s="46"/>
      <c r="L76" s="46"/>
      <c r="M76" s="46"/>
      <c r="N76" s="46"/>
      <c r="O76" s="53"/>
      <c r="P76" s="142"/>
      <c r="Q76" s="142"/>
    </row>
    <row r="77" spans="1:17" ht="30" customHeight="1">
      <c r="B77" s="43" t="str">
        <f t="shared" si="3"/>
        <v/>
      </c>
      <c r="C77" s="43" t="str">
        <f t="shared" si="4"/>
        <v/>
      </c>
      <c r="D77" s="43" t="str">
        <f t="shared" si="5"/>
        <v/>
      </c>
      <c r="E77" s="319" t="s">
        <v>309</v>
      </c>
      <c r="F77" s="320"/>
      <c r="G77" s="320"/>
      <c r="H77" s="320"/>
      <c r="I77" s="320"/>
      <c r="J77" s="320"/>
      <c r="K77" s="320"/>
      <c r="L77" s="320"/>
      <c r="M77" s="320"/>
      <c r="N77" s="321"/>
      <c r="P77" s="142"/>
      <c r="Q77" s="142"/>
    </row>
    <row r="78" spans="1:17" ht="39" customHeight="1">
      <c r="A78" s="139">
        <v>63</v>
      </c>
      <c r="B78" s="43" t="str">
        <f t="shared" si="3"/>
        <v/>
      </c>
      <c r="C78" s="43" t="str">
        <f t="shared" si="4"/>
        <v>（３７）</v>
      </c>
      <c r="D78" s="43">
        <f t="shared" si="5"/>
        <v>63</v>
      </c>
      <c r="E78" s="147" t="s">
        <v>379</v>
      </c>
      <c r="F78" s="149" t="s">
        <v>307</v>
      </c>
      <c r="G78" s="50" t="s">
        <v>1883</v>
      </c>
      <c r="H78" s="50" t="s">
        <v>675</v>
      </c>
      <c r="I78" s="50" t="s">
        <v>674</v>
      </c>
      <c r="J78" s="50" t="s">
        <v>1633</v>
      </c>
      <c r="K78" s="46"/>
      <c r="L78" s="46"/>
      <c r="M78" s="46"/>
      <c r="N78" s="46"/>
      <c r="P78" s="142"/>
      <c r="Q78" s="142"/>
    </row>
    <row r="79" spans="1:17" ht="39" customHeight="1">
      <c r="A79" s="139">
        <v>64</v>
      </c>
      <c r="B79" s="43" t="str">
        <f t="shared" si="3"/>
        <v/>
      </c>
      <c r="C79" s="43" t="str">
        <f t="shared" si="4"/>
        <v>（３８）</v>
      </c>
      <c r="D79" s="43">
        <f t="shared" si="5"/>
        <v>64</v>
      </c>
      <c r="E79" s="147" t="s">
        <v>377</v>
      </c>
      <c r="F79" s="149" t="s">
        <v>305</v>
      </c>
      <c r="G79" s="50" t="s">
        <v>1883</v>
      </c>
      <c r="H79" s="50" t="s">
        <v>675</v>
      </c>
      <c r="I79" s="50" t="s">
        <v>674</v>
      </c>
      <c r="J79" s="50" t="s">
        <v>1633</v>
      </c>
      <c r="K79" s="46"/>
      <c r="L79" s="46"/>
      <c r="M79" s="46"/>
      <c r="N79" s="46"/>
      <c r="P79" s="142"/>
      <c r="Q79" s="142"/>
    </row>
    <row r="80" spans="1:17" ht="39" customHeight="1">
      <c r="A80" s="139">
        <v>65</v>
      </c>
      <c r="B80" s="43" t="str">
        <f t="shared" si="3"/>
        <v/>
      </c>
      <c r="C80" s="43" t="str">
        <f t="shared" si="4"/>
        <v>（３９）</v>
      </c>
      <c r="D80" s="43">
        <f t="shared" si="5"/>
        <v>65</v>
      </c>
      <c r="E80" s="147" t="s">
        <v>811</v>
      </c>
      <c r="F80" s="149" t="s">
        <v>303</v>
      </c>
      <c r="G80" s="50" t="s">
        <v>1883</v>
      </c>
      <c r="H80" s="50" t="s">
        <v>675</v>
      </c>
      <c r="I80" s="50" t="s">
        <v>674</v>
      </c>
      <c r="J80" s="50" t="s">
        <v>1633</v>
      </c>
      <c r="K80" s="46"/>
      <c r="L80" s="46"/>
      <c r="M80" s="46"/>
      <c r="N80" s="46"/>
      <c r="P80" s="142"/>
      <c r="Q80" s="142"/>
    </row>
    <row r="81" spans="1:17" ht="39" customHeight="1">
      <c r="A81" s="139">
        <v>66</v>
      </c>
      <c r="B81" s="43" t="str">
        <f t="shared" si="3"/>
        <v/>
      </c>
      <c r="C81" s="43" t="str">
        <f t="shared" si="4"/>
        <v>（４０）</v>
      </c>
      <c r="D81" s="43">
        <f t="shared" si="5"/>
        <v>66</v>
      </c>
      <c r="E81" s="147" t="s">
        <v>368</v>
      </c>
      <c r="F81" s="149" t="s">
        <v>826</v>
      </c>
      <c r="G81" s="50" t="s">
        <v>1883</v>
      </c>
      <c r="H81" s="50" t="s">
        <v>675</v>
      </c>
      <c r="I81" s="50" t="s">
        <v>674</v>
      </c>
      <c r="J81" s="50" t="s">
        <v>1633</v>
      </c>
      <c r="K81" s="46"/>
      <c r="L81" s="46"/>
      <c r="M81" s="46"/>
      <c r="N81" s="46"/>
      <c r="P81" s="142"/>
      <c r="Q81" s="142"/>
    </row>
    <row r="82" spans="1:17" ht="39" customHeight="1">
      <c r="A82" s="139">
        <v>67</v>
      </c>
      <c r="B82" s="43" t="str">
        <f t="shared" si="3"/>
        <v/>
      </c>
      <c r="C82" s="43" t="str">
        <f t="shared" si="4"/>
        <v>（４１）</v>
      </c>
      <c r="D82" s="43">
        <f t="shared" si="5"/>
        <v>67</v>
      </c>
      <c r="E82" s="147" t="s">
        <v>366</v>
      </c>
      <c r="F82" s="149" t="s">
        <v>299</v>
      </c>
      <c r="G82" s="50" t="s">
        <v>1883</v>
      </c>
      <c r="H82" s="50" t="s">
        <v>675</v>
      </c>
      <c r="I82" s="50" t="s">
        <v>674</v>
      </c>
      <c r="J82" s="50" t="s">
        <v>1633</v>
      </c>
      <c r="K82" s="46"/>
      <c r="L82" s="46"/>
      <c r="M82" s="46"/>
      <c r="N82" s="46"/>
      <c r="P82" s="142"/>
      <c r="Q82" s="142"/>
    </row>
    <row r="83" spans="1:17" ht="39" customHeight="1">
      <c r="A83" s="139">
        <v>68</v>
      </c>
      <c r="B83" s="43" t="str">
        <f t="shared" si="3"/>
        <v/>
      </c>
      <c r="C83" s="43" t="str">
        <f t="shared" si="4"/>
        <v>（４２）</v>
      </c>
      <c r="D83" s="43">
        <f t="shared" si="5"/>
        <v>68</v>
      </c>
      <c r="E83" s="147" t="s">
        <v>356</v>
      </c>
      <c r="F83" s="149" t="s">
        <v>297</v>
      </c>
      <c r="G83" s="50" t="s">
        <v>1883</v>
      </c>
      <c r="H83" s="50" t="s">
        <v>675</v>
      </c>
      <c r="I83" s="50" t="s">
        <v>674</v>
      </c>
      <c r="J83" s="50" t="s">
        <v>1633</v>
      </c>
      <c r="K83" s="46"/>
      <c r="L83" s="46"/>
      <c r="M83" s="46"/>
      <c r="N83" s="46"/>
      <c r="P83" s="142"/>
      <c r="Q83" s="142"/>
    </row>
    <row r="84" spans="1:17" ht="39" customHeight="1">
      <c r="A84" s="139">
        <v>69</v>
      </c>
      <c r="B84" s="43" t="str">
        <f t="shared" si="3"/>
        <v/>
      </c>
      <c r="C84" s="43" t="str">
        <f t="shared" si="4"/>
        <v>（４３）</v>
      </c>
      <c r="D84" s="43">
        <f t="shared" si="5"/>
        <v>69</v>
      </c>
      <c r="E84" s="147" t="s">
        <v>349</v>
      </c>
      <c r="F84" s="149" t="s">
        <v>295</v>
      </c>
      <c r="G84" s="50" t="s">
        <v>1883</v>
      </c>
      <c r="H84" s="50" t="s">
        <v>675</v>
      </c>
      <c r="I84" s="50" t="s">
        <v>674</v>
      </c>
      <c r="J84" s="50" t="s">
        <v>1633</v>
      </c>
      <c r="K84" s="46"/>
      <c r="L84" s="46"/>
      <c r="M84" s="46"/>
      <c r="N84" s="46"/>
      <c r="P84" s="142"/>
      <c r="Q84" s="142"/>
    </row>
    <row r="85" spans="1:17" ht="39" customHeight="1">
      <c r="A85" s="139">
        <v>70</v>
      </c>
      <c r="B85" s="43" t="str">
        <f t="shared" si="3"/>
        <v/>
      </c>
      <c r="C85" s="43" t="str">
        <f t="shared" si="4"/>
        <v>（４４）</v>
      </c>
      <c r="D85" s="43">
        <f t="shared" si="5"/>
        <v>70</v>
      </c>
      <c r="E85" s="147" t="s">
        <v>341</v>
      </c>
      <c r="F85" s="149" t="s">
        <v>293</v>
      </c>
      <c r="G85" s="50" t="s">
        <v>1883</v>
      </c>
      <c r="H85" s="50" t="s">
        <v>675</v>
      </c>
      <c r="I85" s="50" t="s">
        <v>674</v>
      </c>
      <c r="J85" s="50" t="s">
        <v>1633</v>
      </c>
      <c r="K85" s="46"/>
      <c r="L85" s="46"/>
      <c r="M85" s="46"/>
      <c r="N85" s="46"/>
      <c r="P85" s="142"/>
      <c r="Q85" s="142"/>
    </row>
    <row r="86" spans="1:17" ht="39" customHeight="1">
      <c r="A86" s="139">
        <v>71</v>
      </c>
      <c r="B86" s="43" t="str">
        <f t="shared" si="3"/>
        <v/>
      </c>
      <c r="C86" s="43" t="str">
        <f t="shared" si="4"/>
        <v>（４５）</v>
      </c>
      <c r="D86" s="43">
        <f t="shared" si="5"/>
        <v>71</v>
      </c>
      <c r="E86" s="147" t="s">
        <v>337</v>
      </c>
      <c r="F86" s="149" t="s">
        <v>1782</v>
      </c>
      <c r="G86" s="50" t="s">
        <v>1883</v>
      </c>
      <c r="H86" s="50" t="s">
        <v>675</v>
      </c>
      <c r="I86" s="50" t="s">
        <v>674</v>
      </c>
      <c r="J86" s="50" t="s">
        <v>1633</v>
      </c>
      <c r="K86" s="46"/>
      <c r="L86" s="46"/>
      <c r="M86" s="46"/>
      <c r="N86" s="46"/>
      <c r="P86" s="142"/>
      <c r="Q86" s="142"/>
    </row>
    <row r="87" spans="1:17" ht="39" customHeight="1">
      <c r="A87" s="139">
        <v>72</v>
      </c>
      <c r="B87" s="43" t="str">
        <f t="shared" si="3"/>
        <v/>
      </c>
      <c r="C87" s="43" t="str">
        <f t="shared" si="4"/>
        <v>（４６）</v>
      </c>
      <c r="D87" s="43">
        <f t="shared" si="5"/>
        <v>72</v>
      </c>
      <c r="E87" s="147" t="s">
        <v>334</v>
      </c>
      <c r="F87" s="149" t="s">
        <v>289</v>
      </c>
      <c r="G87" s="50" t="s">
        <v>1883</v>
      </c>
      <c r="H87" s="50" t="s">
        <v>675</v>
      </c>
      <c r="I87" s="50" t="s">
        <v>674</v>
      </c>
      <c r="J87" s="50" t="s">
        <v>1633</v>
      </c>
      <c r="K87" s="46"/>
      <c r="L87" s="46"/>
      <c r="M87" s="46"/>
      <c r="N87" s="46"/>
      <c r="P87" s="142"/>
      <c r="Q87" s="142"/>
    </row>
    <row r="88" spans="1:17" ht="39" customHeight="1">
      <c r="A88" s="139">
        <v>73</v>
      </c>
      <c r="B88" s="43" t="str">
        <f t="shared" si="3"/>
        <v/>
      </c>
      <c r="C88" s="43" t="str">
        <f t="shared" si="4"/>
        <v>（４７）</v>
      </c>
      <c r="D88" s="43">
        <f t="shared" si="5"/>
        <v>73</v>
      </c>
      <c r="E88" s="147" t="s">
        <v>325</v>
      </c>
      <c r="F88" s="149" t="s">
        <v>287</v>
      </c>
      <c r="G88" s="50" t="s">
        <v>1883</v>
      </c>
      <c r="H88" s="50" t="s">
        <v>675</v>
      </c>
      <c r="I88" s="50" t="s">
        <v>674</v>
      </c>
      <c r="J88" s="50" t="s">
        <v>1633</v>
      </c>
      <c r="K88" s="46"/>
      <c r="L88" s="46"/>
      <c r="M88" s="46"/>
      <c r="N88" s="46"/>
      <c r="P88" s="142"/>
      <c r="Q88" s="142"/>
    </row>
    <row r="89" spans="1:17" ht="50.25" customHeight="1">
      <c r="A89" s="139">
        <v>74</v>
      </c>
      <c r="B89" s="43" t="str">
        <f t="shared" si="3"/>
        <v/>
      </c>
      <c r="C89" s="43" t="str">
        <f t="shared" si="4"/>
        <v>（４８）</v>
      </c>
      <c r="D89" s="43">
        <f t="shared" si="5"/>
        <v>74</v>
      </c>
      <c r="E89" s="147" t="s">
        <v>321</v>
      </c>
      <c r="F89" s="149" t="s">
        <v>285</v>
      </c>
      <c r="G89" s="50" t="s">
        <v>1883</v>
      </c>
      <c r="H89" s="50" t="s">
        <v>675</v>
      </c>
      <c r="I89" s="50" t="s">
        <v>674</v>
      </c>
      <c r="J89" s="50" t="s">
        <v>1633</v>
      </c>
      <c r="K89" s="46"/>
      <c r="L89" s="46"/>
      <c r="M89" s="46"/>
      <c r="N89" s="46"/>
      <c r="P89" s="142"/>
      <c r="Q89" s="142"/>
    </row>
    <row r="90" spans="1:17" ht="30" customHeight="1">
      <c r="B90" s="43" t="str">
        <f t="shared" si="3"/>
        <v/>
      </c>
      <c r="C90" s="43" t="str">
        <f t="shared" si="4"/>
        <v/>
      </c>
      <c r="D90" s="43" t="str">
        <f t="shared" si="5"/>
        <v/>
      </c>
      <c r="E90" s="325" t="s">
        <v>1884</v>
      </c>
      <c r="F90" s="326"/>
      <c r="G90" s="326"/>
      <c r="H90" s="326"/>
      <c r="I90" s="326"/>
      <c r="J90" s="326"/>
      <c r="K90" s="326"/>
      <c r="L90" s="326"/>
      <c r="M90" s="326"/>
      <c r="N90" s="327"/>
      <c r="P90" s="142"/>
      <c r="Q90" s="142"/>
    </row>
    <row r="91" spans="1:17" ht="30" customHeight="1">
      <c r="A91" s="139">
        <v>75</v>
      </c>
      <c r="B91" s="43" t="str">
        <f t="shared" si="3"/>
        <v/>
      </c>
      <c r="C91" s="43" t="str">
        <f t="shared" si="4"/>
        <v>（４９）</v>
      </c>
      <c r="D91" s="43">
        <f t="shared" si="5"/>
        <v>75</v>
      </c>
      <c r="E91" s="147" t="s">
        <v>1785</v>
      </c>
      <c r="F91" s="154" t="s">
        <v>438</v>
      </c>
      <c r="G91" s="50" t="s">
        <v>671</v>
      </c>
      <c r="H91" s="50" t="s">
        <v>670</v>
      </c>
      <c r="I91" s="50" t="s">
        <v>669</v>
      </c>
      <c r="J91" s="50" t="s">
        <v>817</v>
      </c>
      <c r="K91" s="46"/>
      <c r="L91" s="46"/>
      <c r="M91" s="46"/>
      <c r="N91" s="46"/>
      <c r="P91" s="142"/>
      <c r="Q91" s="142"/>
    </row>
    <row r="92" spans="1:17" ht="30" customHeight="1">
      <c r="A92" s="139">
        <v>76</v>
      </c>
      <c r="B92" s="43" t="str">
        <f t="shared" si="3"/>
        <v/>
      </c>
      <c r="C92" s="43" t="str">
        <f t="shared" si="4"/>
        <v>（５０）</v>
      </c>
      <c r="D92" s="43">
        <f t="shared" si="5"/>
        <v>76</v>
      </c>
      <c r="E92" s="147" t="s">
        <v>799</v>
      </c>
      <c r="F92" s="154" t="s">
        <v>432</v>
      </c>
      <c r="G92" s="50" t="s">
        <v>431</v>
      </c>
      <c r="H92" s="50" t="s">
        <v>430</v>
      </c>
      <c r="I92" s="50" t="s">
        <v>429</v>
      </c>
      <c r="J92" s="50" t="s">
        <v>428</v>
      </c>
      <c r="K92" s="46"/>
      <c r="L92" s="46"/>
      <c r="M92" s="46"/>
      <c r="N92" s="46"/>
      <c r="P92" s="142"/>
      <c r="Q92" s="142"/>
    </row>
    <row r="93" spans="1:17" ht="30" customHeight="1">
      <c r="A93" s="139">
        <v>77</v>
      </c>
      <c r="B93" s="43" t="str">
        <f t="shared" si="3"/>
        <v/>
      </c>
      <c r="C93" s="43" t="str">
        <f t="shared" si="4"/>
        <v>（５１）</v>
      </c>
      <c r="D93" s="43">
        <f t="shared" si="5"/>
        <v>77</v>
      </c>
      <c r="E93" s="147" t="s">
        <v>306</v>
      </c>
      <c r="F93" s="88" t="s">
        <v>426</v>
      </c>
      <c r="G93" s="50" t="s">
        <v>425</v>
      </c>
      <c r="H93" s="50" t="s">
        <v>424</v>
      </c>
      <c r="I93" s="50" t="s">
        <v>423</v>
      </c>
      <c r="J93" s="50" t="s">
        <v>422</v>
      </c>
      <c r="K93" s="46"/>
      <c r="L93" s="46"/>
      <c r="M93" s="46"/>
      <c r="N93" s="46"/>
      <c r="P93" s="142"/>
      <c r="Q93" s="142"/>
    </row>
    <row r="94" spans="1:17" ht="30" customHeight="1">
      <c r="A94" s="139">
        <v>78</v>
      </c>
      <c r="B94" s="43" t="str">
        <f t="shared" si="3"/>
        <v/>
      </c>
      <c r="C94" s="43" t="str">
        <f t="shared" si="4"/>
        <v>（５２）</v>
      </c>
      <c r="D94" s="43">
        <f t="shared" si="5"/>
        <v>78</v>
      </c>
      <c r="E94" s="147" t="s">
        <v>304</v>
      </c>
      <c r="F94" s="154" t="s">
        <v>420</v>
      </c>
      <c r="G94" s="50" t="s">
        <v>411</v>
      </c>
      <c r="H94" s="50" t="s">
        <v>410</v>
      </c>
      <c r="I94" s="50" t="s">
        <v>409</v>
      </c>
      <c r="J94" s="50" t="s">
        <v>408</v>
      </c>
      <c r="K94" s="46"/>
      <c r="L94" s="46"/>
      <c r="M94" s="46"/>
      <c r="N94" s="46"/>
      <c r="P94" s="142"/>
      <c r="Q94" s="142"/>
    </row>
    <row r="95" spans="1:17" ht="30" customHeight="1">
      <c r="A95" s="139">
        <v>79</v>
      </c>
      <c r="B95" s="43" t="str">
        <f t="shared" si="3"/>
        <v/>
      </c>
      <c r="C95" s="43" t="str">
        <f t="shared" si="4"/>
        <v>（５３）</v>
      </c>
      <c r="D95" s="43">
        <f t="shared" si="5"/>
        <v>79</v>
      </c>
      <c r="E95" s="147" t="s">
        <v>302</v>
      </c>
      <c r="F95" s="154" t="s">
        <v>418</v>
      </c>
      <c r="G95" s="50" t="s">
        <v>417</v>
      </c>
      <c r="H95" s="50" t="s">
        <v>416</v>
      </c>
      <c r="I95" s="50" t="s">
        <v>415</v>
      </c>
      <c r="J95" s="50" t="s">
        <v>414</v>
      </c>
      <c r="K95" s="46"/>
      <c r="L95" s="46"/>
      <c r="M95" s="46"/>
      <c r="N95" s="46"/>
      <c r="P95" s="142"/>
      <c r="Q95" s="142"/>
    </row>
    <row r="96" spans="1:17" ht="30" customHeight="1">
      <c r="A96" s="139">
        <v>80</v>
      </c>
      <c r="B96" s="43" t="str">
        <f t="shared" si="3"/>
        <v/>
      </c>
      <c r="C96" s="43" t="str">
        <f t="shared" si="4"/>
        <v>（５４）</v>
      </c>
      <c r="D96" s="43">
        <f t="shared" si="5"/>
        <v>80</v>
      </c>
      <c r="E96" s="147" t="s">
        <v>300</v>
      </c>
      <c r="F96" s="154" t="s">
        <v>412</v>
      </c>
      <c r="G96" s="50" t="s">
        <v>411</v>
      </c>
      <c r="H96" s="50" t="s">
        <v>410</v>
      </c>
      <c r="I96" s="50" t="s">
        <v>409</v>
      </c>
      <c r="J96" s="50" t="s">
        <v>408</v>
      </c>
      <c r="K96" s="46"/>
      <c r="L96" s="46"/>
      <c r="M96" s="46"/>
      <c r="N96" s="46"/>
      <c r="P96" s="142"/>
      <c r="Q96" s="142"/>
    </row>
    <row r="97" spans="1:17" ht="30" customHeight="1">
      <c r="A97" s="139">
        <v>81</v>
      </c>
      <c r="B97" s="43" t="str">
        <f t="shared" si="3"/>
        <v/>
      </c>
      <c r="C97" s="43" t="str">
        <f t="shared" si="4"/>
        <v>（５５）</v>
      </c>
      <c r="D97" s="43">
        <f t="shared" si="5"/>
        <v>81</v>
      </c>
      <c r="E97" s="147" t="s">
        <v>298</v>
      </c>
      <c r="F97" s="88" t="s">
        <v>1789</v>
      </c>
      <c r="G97" s="50" t="s">
        <v>405</v>
      </c>
      <c r="H97" s="50" t="s">
        <v>404</v>
      </c>
      <c r="I97" s="50" t="s">
        <v>403</v>
      </c>
      <c r="J97" s="50" t="s">
        <v>649</v>
      </c>
      <c r="K97" s="46"/>
      <c r="L97" s="46"/>
      <c r="M97" s="46"/>
      <c r="N97" s="46"/>
      <c r="P97" s="142"/>
      <c r="Q97" s="142"/>
    </row>
    <row r="98" spans="1:17" ht="30" customHeight="1">
      <c r="B98" s="43" t="str">
        <f t="shared" si="3"/>
        <v/>
      </c>
      <c r="C98" s="43" t="str">
        <f t="shared" si="4"/>
        <v/>
      </c>
      <c r="D98" s="43" t="str">
        <f t="shared" si="5"/>
        <v/>
      </c>
      <c r="E98" s="325" t="s">
        <v>1885</v>
      </c>
      <c r="F98" s="326"/>
      <c r="G98" s="326"/>
      <c r="H98" s="326"/>
      <c r="I98" s="326"/>
      <c r="J98" s="326"/>
      <c r="K98" s="326"/>
      <c r="L98" s="326"/>
      <c r="M98" s="326"/>
      <c r="N98" s="327"/>
      <c r="P98" s="142"/>
      <c r="Q98" s="142"/>
    </row>
    <row r="99" spans="1:17" ht="30" customHeight="1">
      <c r="A99" s="139">
        <v>82</v>
      </c>
      <c r="B99" s="43" t="str">
        <f t="shared" si="3"/>
        <v/>
      </c>
      <c r="C99" s="43" t="str">
        <f t="shared" si="4"/>
        <v>（５６）</v>
      </c>
      <c r="D99" s="43">
        <f t="shared" si="5"/>
        <v>82</v>
      </c>
      <c r="E99" s="147" t="s">
        <v>1618</v>
      </c>
      <c r="F99" s="154" t="s">
        <v>399</v>
      </c>
      <c r="G99" s="50" t="s">
        <v>640</v>
      </c>
      <c r="H99" s="50" t="s">
        <v>878</v>
      </c>
      <c r="I99" s="50" t="s">
        <v>382</v>
      </c>
      <c r="J99" s="50" t="s">
        <v>1793</v>
      </c>
      <c r="K99" s="46"/>
      <c r="L99" s="46"/>
      <c r="M99" s="46"/>
      <c r="N99" s="46"/>
      <c r="P99" s="142"/>
      <c r="Q99" s="142"/>
    </row>
    <row r="100" spans="1:17" ht="30" customHeight="1">
      <c r="A100" s="139">
        <v>83</v>
      </c>
      <c r="B100" s="43" t="str">
        <f t="shared" si="3"/>
        <v/>
      </c>
      <c r="C100" s="43" t="str">
        <f t="shared" si="4"/>
        <v>（５７）</v>
      </c>
      <c r="D100" s="43">
        <f t="shared" si="5"/>
        <v>83</v>
      </c>
      <c r="E100" s="147" t="s">
        <v>294</v>
      </c>
      <c r="F100" s="154" t="s">
        <v>397</v>
      </c>
      <c r="G100" s="50" t="s">
        <v>640</v>
      </c>
      <c r="H100" s="50" t="s">
        <v>878</v>
      </c>
      <c r="I100" s="50" t="s">
        <v>382</v>
      </c>
      <c r="J100" s="50" t="s">
        <v>1793</v>
      </c>
      <c r="K100" s="46"/>
      <c r="L100" s="46"/>
      <c r="M100" s="46"/>
      <c r="N100" s="46"/>
      <c r="P100" s="142"/>
      <c r="Q100" s="142"/>
    </row>
    <row r="101" spans="1:17" ht="39" customHeight="1">
      <c r="A101" s="139">
        <v>84</v>
      </c>
      <c r="B101" s="43" t="str">
        <f t="shared" si="3"/>
        <v/>
      </c>
      <c r="C101" s="43" t="str">
        <f t="shared" si="4"/>
        <v>（５８）</v>
      </c>
      <c r="D101" s="43">
        <f t="shared" si="5"/>
        <v>84</v>
      </c>
      <c r="E101" s="147" t="s">
        <v>292</v>
      </c>
      <c r="F101" s="149" t="s">
        <v>395</v>
      </c>
      <c r="G101" s="50" t="s">
        <v>640</v>
      </c>
      <c r="H101" s="50" t="s">
        <v>878</v>
      </c>
      <c r="I101" s="50" t="s">
        <v>382</v>
      </c>
      <c r="J101" s="50" t="s">
        <v>1793</v>
      </c>
      <c r="K101" s="46"/>
      <c r="L101" s="46"/>
      <c r="M101" s="46"/>
      <c r="N101" s="46"/>
      <c r="P101" s="142"/>
      <c r="Q101" s="142"/>
    </row>
    <row r="102" spans="1:17" ht="45" customHeight="1">
      <c r="A102" s="139">
        <v>85</v>
      </c>
      <c r="B102" s="43" t="str">
        <f t="shared" si="3"/>
        <v/>
      </c>
      <c r="C102" s="43" t="str">
        <f t="shared" si="4"/>
        <v>（５９）</v>
      </c>
      <c r="D102" s="43">
        <f t="shared" si="5"/>
        <v>85</v>
      </c>
      <c r="E102" s="147" t="s">
        <v>290</v>
      </c>
      <c r="F102" s="88" t="s">
        <v>393</v>
      </c>
      <c r="G102" s="50" t="s">
        <v>640</v>
      </c>
      <c r="H102" s="50" t="s">
        <v>878</v>
      </c>
      <c r="I102" s="50" t="s">
        <v>382</v>
      </c>
      <c r="J102" s="50" t="s">
        <v>1793</v>
      </c>
      <c r="K102" s="46"/>
      <c r="L102" s="46"/>
      <c r="M102" s="46"/>
      <c r="N102" s="46"/>
      <c r="P102" s="142"/>
      <c r="Q102" s="142"/>
    </row>
    <row r="103" spans="1:17" ht="30" customHeight="1">
      <c r="A103" s="139">
        <v>86</v>
      </c>
      <c r="B103" s="43" t="str">
        <f t="shared" si="3"/>
        <v/>
      </c>
      <c r="C103" s="43" t="str">
        <f t="shared" si="4"/>
        <v>（６０）</v>
      </c>
      <c r="D103" s="43">
        <f t="shared" si="5"/>
        <v>86</v>
      </c>
      <c r="E103" s="147" t="s">
        <v>288</v>
      </c>
      <c r="F103" s="88" t="s">
        <v>391</v>
      </c>
      <c r="G103" s="50" t="s">
        <v>640</v>
      </c>
      <c r="H103" s="50" t="s">
        <v>878</v>
      </c>
      <c r="I103" s="50" t="s">
        <v>382</v>
      </c>
      <c r="J103" s="50" t="s">
        <v>1793</v>
      </c>
      <c r="K103" s="46"/>
      <c r="L103" s="46"/>
      <c r="M103" s="46"/>
      <c r="N103" s="46"/>
      <c r="P103" s="142"/>
      <c r="Q103" s="142"/>
    </row>
    <row r="104" spans="1:17" ht="30" customHeight="1">
      <c r="A104" s="139">
        <v>87</v>
      </c>
      <c r="B104" s="43" t="str">
        <f t="shared" si="3"/>
        <v/>
      </c>
      <c r="C104" s="43" t="str">
        <f t="shared" si="4"/>
        <v>（６１）</v>
      </c>
      <c r="D104" s="43">
        <f t="shared" si="5"/>
        <v>87</v>
      </c>
      <c r="E104" s="147" t="s">
        <v>286</v>
      </c>
      <c r="F104" s="88" t="s">
        <v>389</v>
      </c>
      <c r="G104" s="50" t="s">
        <v>640</v>
      </c>
      <c r="H104" s="50" t="s">
        <v>878</v>
      </c>
      <c r="I104" s="50" t="s">
        <v>382</v>
      </c>
      <c r="J104" s="50" t="s">
        <v>1793</v>
      </c>
      <c r="K104" s="46"/>
      <c r="L104" s="46"/>
      <c r="M104" s="46"/>
      <c r="N104" s="46"/>
      <c r="P104" s="142"/>
      <c r="Q104" s="142"/>
    </row>
    <row r="105" spans="1:17" ht="30" customHeight="1">
      <c r="A105" s="139">
        <v>88</v>
      </c>
      <c r="B105" s="43" t="str">
        <f t="shared" si="3"/>
        <v/>
      </c>
      <c r="C105" s="43" t="str">
        <f t="shared" si="4"/>
        <v>（６２）</v>
      </c>
      <c r="D105" s="43">
        <f t="shared" si="5"/>
        <v>88</v>
      </c>
      <c r="E105" s="147" t="s">
        <v>582</v>
      </c>
      <c r="F105" s="154" t="s">
        <v>387</v>
      </c>
      <c r="G105" s="50" t="s">
        <v>640</v>
      </c>
      <c r="H105" s="50" t="s">
        <v>878</v>
      </c>
      <c r="I105" s="50" t="s">
        <v>382</v>
      </c>
      <c r="J105" s="50" t="s">
        <v>1793</v>
      </c>
      <c r="K105" s="46"/>
      <c r="L105" s="46"/>
      <c r="M105" s="46"/>
      <c r="N105" s="46"/>
      <c r="P105" s="142"/>
      <c r="Q105" s="142"/>
    </row>
    <row r="106" spans="1:17" ht="30" customHeight="1">
      <c r="A106" s="139">
        <v>89</v>
      </c>
      <c r="B106" s="43" t="str">
        <f t="shared" si="3"/>
        <v/>
      </c>
      <c r="C106" s="43" t="str">
        <f t="shared" si="4"/>
        <v>（６３）</v>
      </c>
      <c r="D106" s="43">
        <f t="shared" si="5"/>
        <v>89</v>
      </c>
      <c r="E106" s="147" t="s">
        <v>1033</v>
      </c>
      <c r="F106" s="88" t="s">
        <v>385</v>
      </c>
      <c r="G106" s="50" t="s">
        <v>640</v>
      </c>
      <c r="H106" s="50" t="s">
        <v>878</v>
      </c>
      <c r="I106" s="50" t="s">
        <v>382</v>
      </c>
      <c r="J106" s="50" t="s">
        <v>1793</v>
      </c>
      <c r="K106" s="46"/>
      <c r="L106" s="46"/>
      <c r="M106" s="46"/>
      <c r="N106" s="46"/>
      <c r="P106" s="142"/>
      <c r="Q106" s="142"/>
    </row>
    <row r="107" spans="1:17" ht="30" customHeight="1">
      <c r="B107" s="43" t="str">
        <f t="shared" si="3"/>
        <v/>
      </c>
      <c r="C107" s="43" t="str">
        <f t="shared" si="4"/>
        <v/>
      </c>
      <c r="D107" s="43" t="str">
        <f t="shared" si="5"/>
        <v/>
      </c>
      <c r="E107" s="319" t="s">
        <v>1886</v>
      </c>
      <c r="F107" s="320"/>
      <c r="G107" s="320"/>
      <c r="H107" s="320"/>
      <c r="I107" s="320"/>
      <c r="J107" s="320"/>
      <c r="K107" s="320"/>
      <c r="L107" s="320"/>
      <c r="M107" s="320"/>
      <c r="N107" s="321"/>
      <c r="P107" s="142"/>
      <c r="Q107" s="142"/>
    </row>
    <row r="108" spans="1:17" ht="30" customHeight="1">
      <c r="A108" s="139">
        <v>90</v>
      </c>
      <c r="B108" s="43" t="str">
        <f t="shared" si="3"/>
        <v/>
      </c>
      <c r="C108" s="43" t="str">
        <f t="shared" si="4"/>
        <v>（６４）</v>
      </c>
      <c r="D108" s="43">
        <f t="shared" si="5"/>
        <v>90</v>
      </c>
      <c r="E108" s="147" t="s">
        <v>1219</v>
      </c>
      <c r="F108" s="88" t="s">
        <v>378</v>
      </c>
      <c r="G108" s="50" t="s">
        <v>375</v>
      </c>
      <c r="H108" s="50" t="s">
        <v>374</v>
      </c>
      <c r="I108" s="50" t="s">
        <v>373</v>
      </c>
      <c r="J108" s="50" t="s">
        <v>876</v>
      </c>
      <c r="K108" s="46"/>
      <c r="L108" s="46"/>
      <c r="M108" s="46"/>
      <c r="N108" s="46"/>
      <c r="P108" s="142"/>
      <c r="Q108" s="142"/>
    </row>
    <row r="109" spans="1:17" ht="30" customHeight="1">
      <c r="A109" s="139">
        <v>91</v>
      </c>
      <c r="B109" s="43" t="str">
        <f t="shared" si="3"/>
        <v/>
      </c>
      <c r="C109" s="43" t="str">
        <f t="shared" si="4"/>
        <v>（６５）</v>
      </c>
      <c r="D109" s="43">
        <f t="shared" si="5"/>
        <v>91</v>
      </c>
      <c r="E109" s="147" t="s">
        <v>1171</v>
      </c>
      <c r="F109" s="88" t="s">
        <v>376</v>
      </c>
      <c r="G109" s="50" t="s">
        <v>375</v>
      </c>
      <c r="H109" s="50" t="s">
        <v>374</v>
      </c>
      <c r="I109" s="50" t="s">
        <v>373</v>
      </c>
      <c r="J109" s="50" t="s">
        <v>876</v>
      </c>
      <c r="K109" s="46"/>
      <c r="L109" s="46"/>
      <c r="M109" s="46"/>
      <c r="N109" s="46"/>
      <c r="P109" s="142"/>
      <c r="Q109" s="142"/>
    </row>
    <row r="110" spans="1:17" ht="30" customHeight="1">
      <c r="A110" s="139">
        <v>92</v>
      </c>
      <c r="B110" s="43" t="str">
        <f t="shared" si="3"/>
        <v/>
      </c>
      <c r="C110" s="43" t="str">
        <f t="shared" si="4"/>
        <v>（６６）</v>
      </c>
      <c r="D110" s="43">
        <f t="shared" si="5"/>
        <v>92</v>
      </c>
      <c r="E110" s="147" t="s">
        <v>1026</v>
      </c>
      <c r="F110" s="88" t="s">
        <v>1887</v>
      </c>
      <c r="G110" s="50" t="s">
        <v>369</v>
      </c>
      <c r="H110" s="50" t="s">
        <v>330</v>
      </c>
      <c r="I110" s="50" t="s">
        <v>329</v>
      </c>
      <c r="J110" s="50" t="s">
        <v>328</v>
      </c>
      <c r="K110" s="47" t="s">
        <v>327</v>
      </c>
      <c r="L110" s="47" t="s">
        <v>338</v>
      </c>
      <c r="M110" s="46"/>
      <c r="N110" s="46"/>
      <c r="P110" s="142"/>
      <c r="Q110" s="142"/>
    </row>
    <row r="111" spans="1:17" ht="30" customHeight="1">
      <c r="A111" s="139">
        <v>93</v>
      </c>
      <c r="B111" s="43" t="str">
        <f t="shared" si="3"/>
        <v/>
      </c>
      <c r="C111" s="43" t="str">
        <f t="shared" si="4"/>
        <v>（６７）</v>
      </c>
      <c r="D111" s="43">
        <f t="shared" si="5"/>
        <v>93</v>
      </c>
      <c r="E111" s="147" t="s">
        <v>1024</v>
      </c>
      <c r="F111" s="155" t="s">
        <v>1888</v>
      </c>
      <c r="G111" s="50" t="s">
        <v>332</v>
      </c>
      <c r="H111" s="50" t="s">
        <v>331</v>
      </c>
      <c r="I111" s="50" t="s">
        <v>330</v>
      </c>
      <c r="J111" s="50" t="s">
        <v>329</v>
      </c>
      <c r="K111" s="47" t="s">
        <v>339</v>
      </c>
      <c r="L111" s="47" t="s">
        <v>338</v>
      </c>
      <c r="M111" s="46"/>
      <c r="N111" s="46"/>
      <c r="P111" s="142"/>
      <c r="Q111" s="142"/>
    </row>
    <row r="112" spans="1:17" ht="30" customHeight="1">
      <c r="A112" s="139">
        <v>94</v>
      </c>
      <c r="B112" s="43" t="str">
        <f t="shared" si="3"/>
        <v/>
      </c>
      <c r="C112" s="43" t="str">
        <f t="shared" si="4"/>
        <v>（６８）</v>
      </c>
      <c r="D112" s="43">
        <f t="shared" si="5"/>
        <v>94</v>
      </c>
      <c r="E112" s="147" t="s">
        <v>1022</v>
      </c>
      <c r="F112" s="88" t="s">
        <v>1825</v>
      </c>
      <c r="G112" s="50" t="s">
        <v>364</v>
      </c>
      <c r="H112" s="50" t="s">
        <v>363</v>
      </c>
      <c r="I112" s="50" t="s">
        <v>362</v>
      </c>
      <c r="J112" s="50" t="s">
        <v>361</v>
      </c>
      <c r="K112" s="47" t="s">
        <v>360</v>
      </c>
      <c r="L112" s="47" t="s">
        <v>359</v>
      </c>
      <c r="M112" s="47" t="s">
        <v>358</v>
      </c>
      <c r="N112" s="47" t="s">
        <v>357</v>
      </c>
      <c r="P112" s="142"/>
      <c r="Q112" s="142"/>
    </row>
    <row r="113" spans="1:17" ht="30" customHeight="1">
      <c r="A113" s="139">
        <v>95</v>
      </c>
      <c r="B113" s="43" t="str">
        <f t="shared" si="3"/>
        <v/>
      </c>
      <c r="C113" s="43" t="str">
        <f t="shared" si="4"/>
        <v>（６９）</v>
      </c>
      <c r="D113" s="43">
        <f t="shared" si="5"/>
        <v>95</v>
      </c>
      <c r="E113" s="147" t="s">
        <v>1020</v>
      </c>
      <c r="F113" s="88" t="s">
        <v>1889</v>
      </c>
      <c r="G113" s="50" t="s">
        <v>354</v>
      </c>
      <c r="H113" s="50" t="s">
        <v>353</v>
      </c>
      <c r="I113" s="50" t="s">
        <v>352</v>
      </c>
      <c r="J113" s="50" t="s">
        <v>351</v>
      </c>
      <c r="K113" s="47" t="s">
        <v>350</v>
      </c>
      <c r="L113" s="156"/>
      <c r="M113" s="46"/>
      <c r="N113" s="46"/>
      <c r="P113" s="142"/>
      <c r="Q113" s="142"/>
    </row>
    <row r="114" spans="1:17" ht="30" customHeight="1">
      <c r="A114" s="139">
        <v>96</v>
      </c>
      <c r="B114" s="43" t="str">
        <f t="shared" si="3"/>
        <v/>
      </c>
      <c r="C114" s="43" t="str">
        <f t="shared" si="4"/>
        <v>（７０）</v>
      </c>
      <c r="D114" s="43">
        <f t="shared" si="5"/>
        <v>96</v>
      </c>
      <c r="E114" s="147" t="s">
        <v>1015</v>
      </c>
      <c r="F114" s="88" t="s">
        <v>348</v>
      </c>
      <c r="G114" s="50" t="s">
        <v>347</v>
      </c>
      <c r="H114" s="50" t="s">
        <v>346</v>
      </c>
      <c r="I114" s="50" t="s">
        <v>345</v>
      </c>
      <c r="J114" s="50" t="s">
        <v>344</v>
      </c>
      <c r="K114" s="47" t="s">
        <v>343</v>
      </c>
      <c r="L114" s="156"/>
      <c r="M114" s="46"/>
      <c r="N114" s="46"/>
      <c r="O114" s="70" t="s">
        <v>1890</v>
      </c>
      <c r="P114" s="142"/>
      <c r="Q114" s="142"/>
    </row>
    <row r="115" spans="1:17" ht="30" customHeight="1">
      <c r="A115" s="139">
        <v>97</v>
      </c>
      <c r="B115" s="43" t="str">
        <f t="shared" si="3"/>
        <v/>
      </c>
      <c r="C115" s="43" t="str">
        <f t="shared" si="4"/>
        <v>（７１）</v>
      </c>
      <c r="D115" s="43">
        <f t="shared" si="5"/>
        <v>97</v>
      </c>
      <c r="E115" s="147" t="s">
        <v>1824</v>
      </c>
      <c r="F115" s="88" t="s">
        <v>1891</v>
      </c>
      <c r="G115" s="50" t="s">
        <v>332</v>
      </c>
      <c r="H115" s="50" t="s">
        <v>331</v>
      </c>
      <c r="I115" s="50" t="s">
        <v>330</v>
      </c>
      <c r="J115" s="50" t="s">
        <v>329</v>
      </c>
      <c r="K115" s="47" t="s">
        <v>339</v>
      </c>
      <c r="L115" s="157" t="s">
        <v>625</v>
      </c>
      <c r="M115" s="46"/>
      <c r="N115" s="46"/>
      <c r="P115" s="142"/>
      <c r="Q115" s="142"/>
    </row>
    <row r="116" spans="1:17" ht="30" customHeight="1">
      <c r="A116" s="139">
        <v>98</v>
      </c>
      <c r="B116" s="43" t="str">
        <f t="shared" si="3"/>
        <v/>
      </c>
      <c r="C116" s="43" t="str">
        <f t="shared" si="4"/>
        <v>（７２）</v>
      </c>
      <c r="D116" s="43">
        <f t="shared" si="5"/>
        <v>98</v>
      </c>
      <c r="E116" s="147" t="s">
        <v>1826</v>
      </c>
      <c r="F116" s="88" t="s">
        <v>1892</v>
      </c>
      <c r="G116" s="50" t="s">
        <v>335</v>
      </c>
      <c r="H116" s="50" t="s">
        <v>322</v>
      </c>
      <c r="I116" s="46"/>
      <c r="J116" s="46"/>
      <c r="K116" s="46"/>
      <c r="L116" s="156"/>
      <c r="M116" s="46"/>
      <c r="N116" s="46"/>
      <c r="P116" s="142"/>
      <c r="Q116" s="142"/>
    </row>
    <row r="117" spans="1:17" ht="42.75" customHeight="1">
      <c r="A117" s="139">
        <v>99</v>
      </c>
      <c r="B117" s="43" t="str">
        <f t="shared" si="3"/>
        <v/>
      </c>
      <c r="C117" s="43" t="str">
        <f t="shared" si="4"/>
        <v>（７３）</v>
      </c>
      <c r="D117" s="43">
        <f t="shared" si="5"/>
        <v>99</v>
      </c>
      <c r="E117" s="147" t="s">
        <v>1828</v>
      </c>
      <c r="F117" s="88" t="s">
        <v>1893</v>
      </c>
      <c r="G117" s="50" t="s">
        <v>332</v>
      </c>
      <c r="H117" s="50" t="s">
        <v>331</v>
      </c>
      <c r="I117" s="50" t="s">
        <v>330</v>
      </c>
      <c r="J117" s="50" t="s">
        <v>329</v>
      </c>
      <c r="K117" s="47" t="s">
        <v>328</v>
      </c>
      <c r="L117" s="157" t="s">
        <v>1894</v>
      </c>
      <c r="M117" s="47" t="s">
        <v>1835</v>
      </c>
      <c r="N117" s="46"/>
      <c r="P117" s="142"/>
      <c r="Q117" s="142"/>
    </row>
    <row r="118" spans="1:17" ht="48" customHeight="1">
      <c r="A118" s="139">
        <v>100</v>
      </c>
      <c r="B118" s="43" t="str">
        <f t="shared" si="3"/>
        <v/>
      </c>
      <c r="C118" s="43" t="str">
        <f t="shared" si="4"/>
        <v>（７４）</v>
      </c>
      <c r="D118" s="43">
        <f t="shared" si="5"/>
        <v>100</v>
      </c>
      <c r="E118" s="147" t="s">
        <v>1829</v>
      </c>
      <c r="F118" s="88" t="s">
        <v>1837</v>
      </c>
      <c r="G118" s="50" t="s">
        <v>335</v>
      </c>
      <c r="H118" s="50" t="s">
        <v>322</v>
      </c>
      <c r="I118" s="46"/>
      <c r="J118" s="46"/>
      <c r="K118" s="46"/>
      <c r="L118" s="156"/>
      <c r="M118" s="46"/>
      <c r="N118" s="46"/>
      <c r="P118" s="142"/>
      <c r="Q118" s="142"/>
    </row>
    <row r="119" spans="1:17" ht="30" customHeight="1">
      <c r="A119" s="139">
        <v>101</v>
      </c>
      <c r="B119" s="43" t="str">
        <f t="shared" si="3"/>
        <v/>
      </c>
      <c r="C119" s="43" t="str">
        <f t="shared" si="4"/>
        <v>（７５）</v>
      </c>
      <c r="D119" s="43">
        <f t="shared" si="5"/>
        <v>101</v>
      </c>
      <c r="E119" s="147" t="s">
        <v>1831</v>
      </c>
      <c r="F119" s="88" t="s">
        <v>1895</v>
      </c>
      <c r="G119" s="50" t="s">
        <v>319</v>
      </c>
      <c r="H119" s="50" t="s">
        <v>318</v>
      </c>
      <c r="I119" s="50" t="s">
        <v>317</v>
      </c>
      <c r="J119" s="50" t="s">
        <v>316</v>
      </c>
      <c r="K119" s="46"/>
      <c r="L119" s="156"/>
      <c r="M119" s="46"/>
      <c r="N119" s="46"/>
      <c r="P119" s="142"/>
      <c r="Q119" s="142"/>
    </row>
    <row r="120" spans="1:17" ht="30" customHeight="1">
      <c r="A120" s="139">
        <v>102</v>
      </c>
      <c r="B120" s="43" t="str">
        <f t="shared" si="3"/>
        <v/>
      </c>
      <c r="C120" s="43" t="str">
        <f t="shared" si="4"/>
        <v>（７６）</v>
      </c>
      <c r="D120" s="43">
        <f t="shared" si="5"/>
        <v>102</v>
      </c>
      <c r="E120" s="147" t="s">
        <v>1833</v>
      </c>
      <c r="F120" s="88" t="s">
        <v>314</v>
      </c>
      <c r="G120" s="50" t="s">
        <v>313</v>
      </c>
      <c r="H120" s="50" t="s">
        <v>312</v>
      </c>
      <c r="I120" s="50" t="s">
        <v>311</v>
      </c>
      <c r="J120" s="50" t="s">
        <v>310</v>
      </c>
      <c r="K120" s="46"/>
      <c r="L120" s="156"/>
      <c r="M120" s="46"/>
      <c r="N120" s="46"/>
      <c r="P120" s="142"/>
      <c r="Q120" s="142"/>
    </row>
    <row r="121" spans="1:17" ht="30" customHeight="1">
      <c r="B121" s="43" t="str">
        <f t="shared" si="3"/>
        <v/>
      </c>
      <c r="C121" s="43" t="str">
        <f t="shared" si="4"/>
        <v/>
      </c>
      <c r="D121" s="43" t="str">
        <f t="shared" si="5"/>
        <v/>
      </c>
      <c r="E121" s="319" t="s">
        <v>1896</v>
      </c>
      <c r="F121" s="320"/>
      <c r="G121" s="320"/>
      <c r="H121" s="320"/>
      <c r="I121" s="320"/>
      <c r="J121" s="320"/>
      <c r="K121" s="320"/>
      <c r="L121" s="320"/>
      <c r="M121" s="320"/>
      <c r="N121" s="321"/>
      <c r="P121" s="142"/>
      <c r="Q121" s="142"/>
    </row>
    <row r="122" spans="1:17" ht="30" customHeight="1">
      <c r="A122" s="139">
        <v>103</v>
      </c>
      <c r="B122" s="43" t="str">
        <f t="shared" si="3"/>
        <v/>
      </c>
      <c r="C122" s="43" t="str">
        <f t="shared" si="4"/>
        <v>（７７）</v>
      </c>
      <c r="D122" s="43">
        <f t="shared" si="5"/>
        <v>103</v>
      </c>
      <c r="E122" s="147" t="s">
        <v>1897</v>
      </c>
      <c r="F122" s="149" t="s">
        <v>578</v>
      </c>
      <c r="G122" s="47" t="s">
        <v>277</v>
      </c>
      <c r="H122" s="46"/>
      <c r="I122" s="46"/>
      <c r="J122" s="46"/>
      <c r="K122" s="46"/>
      <c r="L122" s="46"/>
      <c r="M122" s="46"/>
      <c r="N122" s="46"/>
      <c r="P122" s="142"/>
      <c r="Q122" s="142"/>
    </row>
    <row r="123" spans="1:17" ht="30" customHeight="1">
      <c r="A123" s="139">
        <v>104</v>
      </c>
      <c r="B123" s="43" t="str">
        <f t="shared" ref="B123" si="6">IF(A123&lt;&gt;"",B122,IF(ISERROR(FIND("　",E123)),E123,""))</f>
        <v/>
      </c>
      <c r="C123" s="43" t="str">
        <f t="shared" ref="C123" si="7">IF(A123&lt;&gt;"", B123&amp;E123, "")</f>
        <v>（７８）</v>
      </c>
      <c r="D123" s="43">
        <f t="shared" ref="D123" si="8">IF(A123=0,"",A123)</f>
        <v>104</v>
      </c>
      <c r="E123" s="147" t="s">
        <v>1838</v>
      </c>
      <c r="F123" s="149" t="s">
        <v>1844</v>
      </c>
      <c r="G123" s="47" t="s">
        <v>1580</v>
      </c>
      <c r="H123" s="47" t="s">
        <v>1674</v>
      </c>
      <c r="I123" s="46"/>
      <c r="J123" s="46"/>
      <c r="K123" s="46"/>
      <c r="L123" s="46"/>
      <c r="M123" s="46"/>
      <c r="N123" s="46"/>
      <c r="P123" s="142"/>
      <c r="Q123" s="142"/>
    </row>
  </sheetData>
  <mergeCells count="12">
    <mergeCell ref="E121:N121"/>
    <mergeCell ref="E5:E6"/>
    <mergeCell ref="F5:F6"/>
    <mergeCell ref="G5:N5"/>
    <mergeCell ref="E39:N39"/>
    <mergeCell ref="E48:N48"/>
    <mergeCell ref="E59:N59"/>
    <mergeCell ref="E68:N68"/>
    <mergeCell ref="E77:N77"/>
    <mergeCell ref="E90:N90"/>
    <mergeCell ref="E98:N98"/>
    <mergeCell ref="E107:N107"/>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8600-CB2E-4022-B61E-EDE6B24C39D7}">
  <dimension ref="A1:AI133"/>
  <sheetViews>
    <sheetView topLeftCell="A113" zoomScale="113" workbookViewId="0">
      <selection activeCell="A4" sqref="A4"/>
    </sheetView>
  </sheetViews>
  <sheetFormatPr baseColWidth="10" defaultColWidth="8.83203125" defaultRowHeight="30" customHeight="1"/>
  <cols>
    <col min="1" max="1" width="8.83203125" style="139"/>
    <col min="2" max="4" width="8.83203125" style="43"/>
    <col min="5" max="5" width="8.83203125" style="139"/>
    <col min="6" max="6" width="70.6640625" style="139" customWidth="1"/>
    <col min="7" max="16384" width="8.83203125" style="139"/>
  </cols>
  <sheetData>
    <row r="1" spans="1:35" s="133" customFormat="1" ht="19">
      <c r="A1" s="129" t="s">
        <v>1846</v>
      </c>
      <c r="B1" s="81"/>
      <c r="C1" s="81"/>
      <c r="D1" s="81"/>
      <c r="E1" s="130"/>
      <c r="F1" s="130"/>
      <c r="G1" s="131"/>
      <c r="H1" s="131"/>
      <c r="I1" s="131"/>
      <c r="J1" s="131"/>
      <c r="K1" s="132"/>
      <c r="L1" s="132"/>
      <c r="M1" s="132"/>
      <c r="N1" s="132"/>
    </row>
    <row r="2" spans="1:35" s="133" customFormat="1" ht="22">
      <c r="A2" s="134" t="s">
        <v>575</v>
      </c>
      <c r="B2" s="80"/>
      <c r="C2" s="80"/>
      <c r="D2" s="80"/>
      <c r="E2" s="130"/>
      <c r="F2" s="130"/>
      <c r="G2" s="131"/>
      <c r="H2" s="131"/>
      <c r="I2" s="131"/>
      <c r="J2" s="131"/>
      <c r="K2" s="132"/>
      <c r="L2" s="132"/>
      <c r="M2" s="132"/>
      <c r="N2" s="132"/>
    </row>
    <row r="3" spans="1:35" s="138" customFormat="1" ht="19">
      <c r="A3" s="135"/>
      <c r="B3" s="74"/>
      <c r="C3" s="74"/>
      <c r="D3" s="74"/>
      <c r="E3" s="136" t="s">
        <v>865</v>
      </c>
      <c r="F3" s="136"/>
      <c r="G3" s="135"/>
      <c r="H3" s="135"/>
      <c r="I3" s="135"/>
      <c r="J3" s="135"/>
      <c r="K3" s="137"/>
      <c r="L3" s="137"/>
      <c r="M3" s="137"/>
      <c r="N3" s="137"/>
    </row>
    <row r="4" spans="1:35" ht="30" customHeight="1">
      <c r="F4" s="140"/>
    </row>
    <row r="5" spans="1:35" ht="30" customHeight="1">
      <c r="E5" s="322" t="s">
        <v>573</v>
      </c>
      <c r="F5" s="322" t="s">
        <v>572</v>
      </c>
      <c r="G5" s="324" t="s">
        <v>571</v>
      </c>
      <c r="H5" s="324"/>
      <c r="I5" s="324"/>
      <c r="J5" s="324"/>
      <c r="K5" s="324"/>
      <c r="L5" s="324"/>
      <c r="M5" s="324"/>
      <c r="N5" s="324"/>
      <c r="O5" s="70" t="s">
        <v>570</v>
      </c>
    </row>
    <row r="6" spans="1:35" ht="30" customHeight="1">
      <c r="E6" s="323"/>
      <c r="F6" s="323"/>
      <c r="G6" s="141" t="s">
        <v>569</v>
      </c>
      <c r="H6" s="141" t="s">
        <v>568</v>
      </c>
      <c r="I6" s="141" t="s">
        <v>567</v>
      </c>
      <c r="J6" s="141" t="s">
        <v>566</v>
      </c>
      <c r="K6" s="141" t="s">
        <v>565</v>
      </c>
      <c r="L6" s="141" t="s">
        <v>564</v>
      </c>
      <c r="M6" s="141" t="s">
        <v>563</v>
      </c>
      <c r="N6" s="141" t="s">
        <v>562</v>
      </c>
    </row>
    <row r="7" spans="1:35" s="142" customFormat="1" ht="40" customHeight="1">
      <c r="B7" s="45"/>
      <c r="C7" s="45"/>
      <c r="D7" s="45"/>
      <c r="E7" s="143" t="s">
        <v>783</v>
      </c>
      <c r="F7" s="144"/>
      <c r="G7" s="145"/>
      <c r="H7" s="145"/>
      <c r="I7" s="145"/>
      <c r="J7" s="145"/>
      <c r="K7" s="145"/>
      <c r="L7" s="145"/>
      <c r="M7" s="145"/>
      <c r="N7" s="146"/>
    </row>
    <row r="8" spans="1:35" ht="30" customHeight="1">
      <c r="B8" s="43" t="str">
        <f t="shared" ref="B8:B71" si="0">IF(A8&lt;&gt;"",B7,IF(ISERROR(FIND("　",E8)),E8,""))</f>
        <v>（１）</v>
      </c>
      <c r="C8" s="43" t="str">
        <f t="shared" ref="C8:C71" si="1">IF(A8&lt;&gt;"", B8&amp;E8, "")</f>
        <v/>
      </c>
      <c r="D8" s="43" t="str">
        <f t="shared" ref="D8:D71" si="2">IF(A8=0,"",A8)</f>
        <v/>
      </c>
      <c r="E8" s="147" t="s">
        <v>560</v>
      </c>
      <c r="F8" s="88" t="s">
        <v>781</v>
      </c>
      <c r="G8" s="46"/>
      <c r="H8" s="46"/>
      <c r="I8" s="46"/>
      <c r="J8" s="46"/>
      <c r="K8" s="46"/>
      <c r="L8" s="46"/>
      <c r="M8" s="46"/>
      <c r="N8" s="46"/>
      <c r="P8" s="142"/>
      <c r="Q8" s="142"/>
      <c r="R8" s="142"/>
      <c r="S8" s="142"/>
      <c r="T8" s="142"/>
      <c r="U8" s="142"/>
      <c r="V8" s="142"/>
      <c r="W8" s="142"/>
      <c r="X8" s="142"/>
      <c r="Y8" s="142"/>
      <c r="Z8" s="142"/>
      <c r="AA8" s="142"/>
      <c r="AB8" s="142"/>
      <c r="AC8" s="142"/>
      <c r="AD8" s="142"/>
      <c r="AE8" s="142"/>
      <c r="AF8" s="142"/>
      <c r="AG8" s="142"/>
      <c r="AH8" s="142"/>
      <c r="AI8" s="142"/>
    </row>
    <row r="9" spans="1:35" ht="30" customHeight="1">
      <c r="A9" s="139">
        <v>1</v>
      </c>
      <c r="B9" s="43" t="str">
        <f t="shared" si="0"/>
        <v>（１）</v>
      </c>
      <c r="C9" s="43" t="str">
        <f t="shared" si="1"/>
        <v>（１）ア</v>
      </c>
      <c r="D9" s="43">
        <f t="shared" si="2"/>
        <v>1</v>
      </c>
      <c r="E9" s="148" t="s">
        <v>547</v>
      </c>
      <c r="F9" s="149" t="s">
        <v>780</v>
      </c>
      <c r="G9" s="50" t="s">
        <v>313</v>
      </c>
      <c r="H9" s="50" t="s">
        <v>553</v>
      </c>
      <c r="I9" s="50" t="s">
        <v>552</v>
      </c>
      <c r="J9" s="50" t="s">
        <v>551</v>
      </c>
      <c r="K9" s="46"/>
      <c r="L9" s="46"/>
      <c r="M9" s="46"/>
      <c r="N9" s="46"/>
      <c r="P9" s="142"/>
      <c r="Q9" s="142"/>
      <c r="R9" s="142"/>
      <c r="S9" s="142"/>
      <c r="T9" s="142"/>
      <c r="U9" s="142"/>
      <c r="V9" s="142"/>
      <c r="W9" s="142"/>
      <c r="X9" s="142"/>
      <c r="Y9" s="142"/>
      <c r="Z9" s="142"/>
      <c r="AA9" s="142"/>
      <c r="AB9" s="142"/>
      <c r="AC9" s="142"/>
      <c r="AD9" s="142"/>
      <c r="AE9" s="142"/>
      <c r="AF9" s="142"/>
      <c r="AG9" s="142"/>
      <c r="AH9" s="142"/>
      <c r="AI9" s="142"/>
    </row>
    <row r="10" spans="1:35" ht="30" customHeight="1">
      <c r="A10" s="139">
        <v>2</v>
      </c>
      <c r="B10" s="43" t="str">
        <f t="shared" si="0"/>
        <v>（１）</v>
      </c>
      <c r="C10" s="43" t="str">
        <f t="shared" si="1"/>
        <v>（１）イ</v>
      </c>
      <c r="D10" s="43">
        <f t="shared" si="2"/>
        <v>2</v>
      </c>
      <c r="E10" s="148" t="s">
        <v>545</v>
      </c>
      <c r="F10" s="149" t="s">
        <v>1898</v>
      </c>
      <c r="G10" s="50" t="s">
        <v>554</v>
      </c>
      <c r="H10" s="50" t="s">
        <v>553</v>
      </c>
      <c r="I10" s="50" t="s">
        <v>552</v>
      </c>
      <c r="J10" s="50" t="s">
        <v>551</v>
      </c>
      <c r="K10" s="46"/>
      <c r="L10" s="46"/>
      <c r="M10" s="46"/>
      <c r="N10" s="46"/>
      <c r="P10" s="142"/>
      <c r="Q10" s="142"/>
      <c r="R10" s="142"/>
      <c r="S10" s="142"/>
      <c r="T10" s="142"/>
      <c r="U10" s="142"/>
      <c r="V10" s="142"/>
      <c r="W10" s="142"/>
      <c r="X10" s="142"/>
      <c r="Y10" s="142"/>
      <c r="Z10" s="142"/>
      <c r="AA10" s="142"/>
      <c r="AB10" s="142"/>
      <c r="AC10" s="142"/>
      <c r="AD10" s="142"/>
      <c r="AE10" s="142"/>
      <c r="AF10" s="142"/>
      <c r="AG10" s="142"/>
      <c r="AH10" s="142"/>
      <c r="AI10" s="142"/>
    </row>
    <row r="11" spans="1:35" ht="30" customHeight="1">
      <c r="A11" s="139">
        <v>3</v>
      </c>
      <c r="B11" s="43" t="str">
        <f t="shared" si="0"/>
        <v>（１）</v>
      </c>
      <c r="C11" s="43" t="str">
        <f t="shared" si="1"/>
        <v>（１）ウ</v>
      </c>
      <c r="D11" s="43">
        <f t="shared" si="2"/>
        <v>3</v>
      </c>
      <c r="E11" s="148" t="s">
        <v>543</v>
      </c>
      <c r="F11" s="149" t="s">
        <v>556</v>
      </c>
      <c r="G11" s="50" t="s">
        <v>554</v>
      </c>
      <c r="H11" s="50" t="s">
        <v>553</v>
      </c>
      <c r="I11" s="50" t="s">
        <v>552</v>
      </c>
      <c r="J11" s="50" t="s">
        <v>551</v>
      </c>
      <c r="K11" s="46"/>
      <c r="L11" s="46"/>
      <c r="M11" s="46"/>
      <c r="N11" s="46"/>
      <c r="P11" s="142"/>
      <c r="Q11" s="142"/>
      <c r="R11" s="142"/>
      <c r="S11" s="142"/>
      <c r="T11" s="142"/>
      <c r="U11" s="142"/>
      <c r="V11" s="142"/>
      <c r="W11" s="142"/>
      <c r="X11" s="142"/>
      <c r="Y11" s="142"/>
      <c r="Z11" s="142"/>
      <c r="AA11" s="142"/>
      <c r="AB11" s="142"/>
      <c r="AC11" s="142"/>
      <c r="AD11" s="142"/>
      <c r="AE11" s="142"/>
      <c r="AF11" s="142"/>
      <c r="AG11" s="142"/>
      <c r="AH11" s="142"/>
      <c r="AI11" s="142"/>
    </row>
    <row r="12" spans="1:35" ht="30" customHeight="1">
      <c r="A12" s="139">
        <v>4</v>
      </c>
      <c r="B12" s="43" t="str">
        <f t="shared" si="0"/>
        <v>（１）</v>
      </c>
      <c r="C12" s="43" t="str">
        <f t="shared" si="1"/>
        <v>（１）エ</v>
      </c>
      <c r="D12" s="43">
        <f t="shared" si="2"/>
        <v>4</v>
      </c>
      <c r="E12" s="148" t="s">
        <v>541</v>
      </c>
      <c r="F12" s="149" t="s">
        <v>778</v>
      </c>
      <c r="G12" s="50" t="s">
        <v>554</v>
      </c>
      <c r="H12" s="50" t="s">
        <v>553</v>
      </c>
      <c r="I12" s="50" t="s">
        <v>552</v>
      </c>
      <c r="J12" s="50" t="s">
        <v>551</v>
      </c>
      <c r="K12" s="46"/>
      <c r="L12" s="46"/>
      <c r="M12" s="46"/>
      <c r="N12" s="46"/>
      <c r="P12" s="142"/>
      <c r="Q12" s="142"/>
      <c r="R12" s="142"/>
      <c r="S12" s="142"/>
      <c r="T12" s="142"/>
      <c r="U12" s="142"/>
      <c r="V12" s="142"/>
      <c r="W12" s="142"/>
      <c r="X12" s="142"/>
      <c r="Y12" s="142"/>
      <c r="Z12" s="142"/>
      <c r="AA12" s="142"/>
      <c r="AB12" s="142"/>
      <c r="AC12" s="142"/>
      <c r="AD12" s="142"/>
      <c r="AE12" s="142"/>
      <c r="AF12" s="142"/>
      <c r="AG12" s="142"/>
      <c r="AH12" s="142"/>
      <c r="AI12" s="142"/>
    </row>
    <row r="13" spans="1:35" ht="40" customHeight="1">
      <c r="B13" s="43" t="str">
        <f t="shared" si="0"/>
        <v/>
      </c>
      <c r="C13" s="43" t="str">
        <f t="shared" si="1"/>
        <v/>
      </c>
      <c r="D13" s="43" t="str">
        <f t="shared" si="2"/>
        <v/>
      </c>
      <c r="E13" s="63" t="s">
        <v>777</v>
      </c>
      <c r="F13" s="62"/>
      <c r="G13" s="62"/>
      <c r="H13" s="62"/>
      <c r="I13" s="62"/>
      <c r="J13" s="62"/>
      <c r="K13" s="62"/>
      <c r="L13" s="62"/>
      <c r="M13" s="62"/>
      <c r="N13" s="61"/>
      <c r="P13" s="142"/>
      <c r="Q13" s="142"/>
      <c r="R13" s="142"/>
      <c r="S13" s="142"/>
      <c r="T13" s="142"/>
      <c r="U13" s="142"/>
      <c r="V13" s="142"/>
      <c r="W13" s="142"/>
      <c r="X13" s="142"/>
      <c r="Y13" s="142"/>
      <c r="Z13" s="142"/>
      <c r="AA13" s="142"/>
      <c r="AB13" s="142"/>
      <c r="AC13" s="142"/>
      <c r="AD13" s="142"/>
      <c r="AE13" s="142"/>
      <c r="AF13" s="142"/>
      <c r="AG13" s="142"/>
      <c r="AH13" s="142"/>
      <c r="AI13" s="142"/>
    </row>
    <row r="14" spans="1:35" ht="40" customHeight="1">
      <c r="B14" s="43" t="str">
        <f t="shared" si="0"/>
        <v>（２）</v>
      </c>
      <c r="C14" s="43" t="str">
        <f t="shared" si="1"/>
        <v/>
      </c>
      <c r="D14" s="43" t="str">
        <f t="shared" si="2"/>
        <v/>
      </c>
      <c r="E14" s="147" t="s">
        <v>549</v>
      </c>
      <c r="F14" s="88" t="s">
        <v>861</v>
      </c>
      <c r="G14" s="46"/>
      <c r="H14" s="46"/>
      <c r="I14" s="46"/>
      <c r="J14" s="46"/>
      <c r="K14" s="46"/>
      <c r="L14" s="46"/>
      <c r="M14" s="46"/>
      <c r="N14" s="46"/>
      <c r="P14" s="142"/>
      <c r="Q14" s="142"/>
      <c r="R14" s="142"/>
      <c r="S14" s="142"/>
      <c r="T14" s="142"/>
      <c r="U14" s="142"/>
      <c r="V14" s="142"/>
      <c r="W14" s="142"/>
      <c r="X14" s="142"/>
      <c r="Y14" s="142"/>
      <c r="Z14" s="142"/>
      <c r="AA14" s="142"/>
      <c r="AB14" s="142"/>
      <c r="AC14" s="142"/>
      <c r="AD14" s="142"/>
      <c r="AE14" s="142"/>
      <c r="AF14" s="142"/>
      <c r="AG14" s="142"/>
      <c r="AH14" s="142"/>
      <c r="AI14" s="142"/>
    </row>
    <row r="15" spans="1:35" ht="30" customHeight="1">
      <c r="A15" s="139">
        <v>5</v>
      </c>
      <c r="B15" s="43" t="str">
        <f t="shared" si="0"/>
        <v>（２）</v>
      </c>
      <c r="C15" s="43" t="str">
        <f t="shared" si="1"/>
        <v>（２）ア</v>
      </c>
      <c r="D15" s="43">
        <f t="shared" si="2"/>
        <v>5</v>
      </c>
      <c r="E15" s="147" t="s">
        <v>547</v>
      </c>
      <c r="F15" s="149" t="s">
        <v>860</v>
      </c>
      <c r="G15" s="50" t="s">
        <v>499</v>
      </c>
      <c r="H15" s="50" t="s">
        <v>498</v>
      </c>
      <c r="I15" s="50" t="s">
        <v>497</v>
      </c>
      <c r="J15" s="50" t="s">
        <v>496</v>
      </c>
      <c r="K15" s="50" t="s">
        <v>495</v>
      </c>
      <c r="L15" s="150"/>
      <c r="M15" s="46"/>
      <c r="N15" s="46"/>
      <c r="P15" s="142"/>
      <c r="Q15" s="142"/>
      <c r="R15" s="142"/>
      <c r="S15" s="142"/>
      <c r="T15" s="142"/>
      <c r="U15" s="142"/>
      <c r="V15" s="142"/>
      <c r="W15" s="142"/>
      <c r="X15" s="142"/>
      <c r="Y15" s="142"/>
      <c r="Z15" s="142"/>
      <c r="AA15" s="142"/>
      <c r="AB15" s="142"/>
      <c r="AC15" s="142"/>
      <c r="AD15" s="142"/>
      <c r="AE15" s="142"/>
      <c r="AF15" s="142"/>
      <c r="AG15" s="142"/>
      <c r="AH15" s="142"/>
      <c r="AI15" s="142"/>
    </row>
    <row r="16" spans="1:35" ht="30" customHeight="1">
      <c r="A16" s="139">
        <v>6</v>
      </c>
      <c r="B16" s="43" t="str">
        <f t="shared" si="0"/>
        <v>（２）</v>
      </c>
      <c r="C16" s="43" t="str">
        <f t="shared" si="1"/>
        <v>（２）イ</v>
      </c>
      <c r="D16" s="43">
        <f t="shared" si="2"/>
        <v>6</v>
      </c>
      <c r="E16" s="147" t="s">
        <v>545</v>
      </c>
      <c r="F16" s="149" t="s">
        <v>773</v>
      </c>
      <c r="G16" s="50" t="s">
        <v>499</v>
      </c>
      <c r="H16" s="50" t="s">
        <v>498</v>
      </c>
      <c r="I16" s="50" t="s">
        <v>497</v>
      </c>
      <c r="J16" s="50" t="s">
        <v>496</v>
      </c>
      <c r="K16" s="50" t="s">
        <v>495</v>
      </c>
      <c r="L16" s="150"/>
      <c r="M16" s="46"/>
      <c r="N16" s="46"/>
      <c r="P16" s="142"/>
      <c r="Q16" s="142"/>
      <c r="R16" s="142"/>
      <c r="S16" s="142"/>
      <c r="T16" s="142"/>
      <c r="U16" s="142"/>
      <c r="V16" s="142"/>
      <c r="W16" s="142"/>
      <c r="X16" s="142"/>
      <c r="Y16" s="142"/>
      <c r="Z16" s="142"/>
      <c r="AA16" s="142"/>
      <c r="AB16" s="142"/>
      <c r="AC16" s="142"/>
      <c r="AD16" s="142"/>
      <c r="AE16" s="142"/>
      <c r="AF16" s="142"/>
      <c r="AG16" s="142"/>
      <c r="AH16" s="142"/>
      <c r="AI16" s="142"/>
    </row>
    <row r="17" spans="1:35" ht="30" customHeight="1">
      <c r="A17" s="139">
        <v>7</v>
      </c>
      <c r="B17" s="43" t="str">
        <f t="shared" si="0"/>
        <v>（２）</v>
      </c>
      <c r="C17" s="43" t="str">
        <f t="shared" si="1"/>
        <v>（２）ウ</v>
      </c>
      <c r="D17" s="43">
        <f t="shared" si="2"/>
        <v>7</v>
      </c>
      <c r="E17" s="147" t="s">
        <v>543</v>
      </c>
      <c r="F17" s="149" t="s">
        <v>772</v>
      </c>
      <c r="G17" s="50" t="s">
        <v>499</v>
      </c>
      <c r="H17" s="50" t="s">
        <v>498</v>
      </c>
      <c r="I17" s="50" t="s">
        <v>497</v>
      </c>
      <c r="J17" s="50" t="s">
        <v>496</v>
      </c>
      <c r="K17" s="50" t="s">
        <v>495</v>
      </c>
      <c r="L17" s="150"/>
      <c r="M17" s="46"/>
      <c r="N17" s="46"/>
      <c r="P17" s="142"/>
      <c r="Q17" s="142"/>
      <c r="R17" s="142"/>
      <c r="S17" s="142"/>
      <c r="T17" s="142"/>
      <c r="U17" s="142"/>
      <c r="V17" s="142"/>
      <c r="W17" s="142"/>
      <c r="X17" s="142"/>
      <c r="Y17" s="142"/>
      <c r="Z17" s="142"/>
      <c r="AA17" s="142"/>
      <c r="AB17" s="142"/>
      <c r="AC17" s="142"/>
      <c r="AD17" s="142"/>
      <c r="AE17" s="142"/>
      <c r="AF17" s="142"/>
      <c r="AG17" s="142"/>
      <c r="AH17" s="142"/>
      <c r="AI17" s="142"/>
    </row>
    <row r="18" spans="1:35" ht="30" customHeight="1">
      <c r="A18" s="139">
        <v>8</v>
      </c>
      <c r="B18" s="43" t="str">
        <f t="shared" si="0"/>
        <v>（２）</v>
      </c>
      <c r="C18" s="43" t="str">
        <f t="shared" si="1"/>
        <v>（２）エ</v>
      </c>
      <c r="D18" s="43">
        <f t="shared" si="2"/>
        <v>8</v>
      </c>
      <c r="E18" s="147" t="s">
        <v>541</v>
      </c>
      <c r="F18" s="149" t="s">
        <v>540</v>
      </c>
      <c r="G18" s="50" t="s">
        <v>499</v>
      </c>
      <c r="H18" s="50" t="s">
        <v>498</v>
      </c>
      <c r="I18" s="50" t="s">
        <v>497</v>
      </c>
      <c r="J18" s="50" t="s">
        <v>496</v>
      </c>
      <c r="K18" s="50" t="s">
        <v>495</v>
      </c>
      <c r="L18" s="150"/>
      <c r="M18" s="46"/>
      <c r="N18" s="46"/>
      <c r="P18" s="142"/>
      <c r="Q18" s="142"/>
      <c r="R18" s="142"/>
      <c r="S18" s="142"/>
      <c r="T18" s="142"/>
      <c r="U18" s="142"/>
      <c r="V18" s="142"/>
      <c r="W18" s="142"/>
      <c r="X18" s="142"/>
      <c r="Y18" s="142"/>
      <c r="Z18" s="142"/>
      <c r="AA18" s="142"/>
      <c r="AB18" s="142"/>
      <c r="AC18" s="142"/>
      <c r="AD18" s="142"/>
      <c r="AE18" s="142"/>
      <c r="AF18" s="142"/>
      <c r="AG18" s="142"/>
      <c r="AH18" s="142"/>
      <c r="AI18" s="142"/>
    </row>
    <row r="19" spans="1:35" ht="30" customHeight="1">
      <c r="A19" s="139">
        <v>9</v>
      </c>
      <c r="B19" s="43" t="str">
        <f t="shared" si="0"/>
        <v>（２）</v>
      </c>
      <c r="C19" s="43" t="str">
        <f t="shared" si="1"/>
        <v>（２）オ</v>
      </c>
      <c r="D19" s="43">
        <f t="shared" si="2"/>
        <v>9</v>
      </c>
      <c r="E19" s="147" t="s">
        <v>539</v>
      </c>
      <c r="F19" s="149" t="s">
        <v>1677</v>
      </c>
      <c r="G19" s="50" t="s">
        <v>499</v>
      </c>
      <c r="H19" s="50" t="s">
        <v>498</v>
      </c>
      <c r="I19" s="50" t="s">
        <v>497</v>
      </c>
      <c r="J19" s="50" t="s">
        <v>496</v>
      </c>
      <c r="K19" s="50" t="s">
        <v>495</v>
      </c>
      <c r="L19" s="150"/>
      <c r="M19" s="46"/>
      <c r="N19" s="46"/>
      <c r="P19" s="142"/>
      <c r="Q19" s="142"/>
      <c r="R19" s="142"/>
      <c r="S19" s="142"/>
      <c r="T19" s="142"/>
      <c r="U19" s="142"/>
      <c r="V19" s="142"/>
      <c r="W19" s="142"/>
      <c r="X19" s="142"/>
      <c r="Y19" s="142"/>
      <c r="Z19" s="142"/>
      <c r="AA19" s="142"/>
      <c r="AB19" s="142"/>
      <c r="AC19" s="142"/>
      <c r="AD19" s="142"/>
      <c r="AE19" s="142"/>
      <c r="AF19" s="142"/>
      <c r="AG19" s="142"/>
      <c r="AH19" s="142"/>
      <c r="AI19" s="142"/>
    </row>
    <row r="20" spans="1:35" ht="30" customHeight="1">
      <c r="A20" s="139">
        <v>10</v>
      </c>
      <c r="B20" s="43" t="str">
        <f t="shared" si="0"/>
        <v>（２）</v>
      </c>
      <c r="C20" s="43" t="str">
        <f t="shared" si="1"/>
        <v>（２）カ</v>
      </c>
      <c r="D20" s="43">
        <f t="shared" si="2"/>
        <v>10</v>
      </c>
      <c r="E20" s="147" t="s">
        <v>537</v>
      </c>
      <c r="F20" s="151" t="s">
        <v>536</v>
      </c>
      <c r="G20" s="50" t="s">
        <v>499</v>
      </c>
      <c r="H20" s="50" t="s">
        <v>498</v>
      </c>
      <c r="I20" s="50" t="s">
        <v>497</v>
      </c>
      <c r="J20" s="50" t="s">
        <v>496</v>
      </c>
      <c r="K20" s="50" t="s">
        <v>495</v>
      </c>
      <c r="L20" s="150"/>
      <c r="M20" s="46"/>
      <c r="N20" s="46"/>
      <c r="P20" s="142"/>
      <c r="Q20" s="142"/>
      <c r="R20" s="142"/>
      <c r="S20" s="142"/>
      <c r="T20" s="142"/>
      <c r="U20" s="142"/>
      <c r="V20" s="142"/>
      <c r="W20" s="142"/>
      <c r="X20" s="142"/>
      <c r="Y20" s="142"/>
      <c r="Z20" s="142"/>
      <c r="AA20" s="142"/>
      <c r="AB20" s="142"/>
      <c r="AC20" s="142"/>
      <c r="AD20" s="142"/>
      <c r="AE20" s="142"/>
      <c r="AF20" s="142"/>
      <c r="AG20" s="142"/>
      <c r="AH20" s="142"/>
      <c r="AI20" s="142"/>
    </row>
    <row r="21" spans="1:35" ht="30" customHeight="1">
      <c r="A21" s="139">
        <v>11</v>
      </c>
      <c r="B21" s="43" t="str">
        <f t="shared" si="0"/>
        <v>（２）</v>
      </c>
      <c r="C21" s="43" t="str">
        <f t="shared" si="1"/>
        <v>（２）キ</v>
      </c>
      <c r="D21" s="43">
        <f t="shared" si="2"/>
        <v>11</v>
      </c>
      <c r="E21" s="147" t="s">
        <v>535</v>
      </c>
      <c r="F21" s="149" t="s">
        <v>1678</v>
      </c>
      <c r="G21" s="50" t="s">
        <v>499</v>
      </c>
      <c r="H21" s="50" t="s">
        <v>498</v>
      </c>
      <c r="I21" s="50" t="s">
        <v>497</v>
      </c>
      <c r="J21" s="50" t="s">
        <v>496</v>
      </c>
      <c r="K21" s="50" t="s">
        <v>495</v>
      </c>
      <c r="L21" s="150"/>
      <c r="M21" s="46"/>
      <c r="N21" s="46"/>
      <c r="P21" s="142"/>
      <c r="Q21" s="142"/>
      <c r="R21" s="142"/>
      <c r="S21" s="142"/>
      <c r="T21" s="142"/>
      <c r="U21" s="142"/>
      <c r="V21" s="142"/>
      <c r="W21" s="142"/>
      <c r="X21" s="142"/>
      <c r="Y21" s="142"/>
      <c r="Z21" s="142"/>
      <c r="AA21" s="142"/>
      <c r="AB21" s="142"/>
      <c r="AC21" s="142"/>
      <c r="AD21" s="142"/>
      <c r="AE21" s="142"/>
      <c r="AF21" s="142"/>
      <c r="AG21" s="142"/>
      <c r="AH21" s="142"/>
      <c r="AI21" s="142"/>
    </row>
    <row r="22" spans="1:35" ht="30" customHeight="1">
      <c r="A22" s="139">
        <v>12</v>
      </c>
      <c r="B22" s="43" t="str">
        <f t="shared" si="0"/>
        <v>（２）</v>
      </c>
      <c r="C22" s="43" t="str">
        <f t="shared" si="1"/>
        <v>（２）ク</v>
      </c>
      <c r="D22" s="43">
        <f t="shared" si="2"/>
        <v>12</v>
      </c>
      <c r="E22" s="147" t="s">
        <v>533</v>
      </c>
      <c r="F22" s="149" t="s">
        <v>765</v>
      </c>
      <c r="G22" s="50" t="s">
        <v>499</v>
      </c>
      <c r="H22" s="50" t="s">
        <v>498</v>
      </c>
      <c r="I22" s="50" t="s">
        <v>497</v>
      </c>
      <c r="J22" s="50" t="s">
        <v>496</v>
      </c>
      <c r="K22" s="50" t="s">
        <v>495</v>
      </c>
      <c r="L22" s="150"/>
      <c r="M22" s="46"/>
      <c r="N22" s="46"/>
      <c r="P22" s="142"/>
      <c r="Q22" s="142"/>
      <c r="R22" s="142"/>
      <c r="S22" s="142"/>
      <c r="T22" s="142"/>
      <c r="U22" s="142"/>
      <c r="V22" s="142"/>
      <c r="W22" s="142"/>
      <c r="X22" s="142"/>
      <c r="Y22" s="142"/>
      <c r="Z22" s="142"/>
      <c r="AA22" s="142"/>
      <c r="AB22" s="142"/>
      <c r="AC22" s="142"/>
      <c r="AD22" s="142"/>
      <c r="AE22" s="142"/>
      <c r="AF22" s="142"/>
      <c r="AG22" s="142"/>
      <c r="AH22" s="142"/>
      <c r="AI22" s="142"/>
    </row>
    <row r="23" spans="1:35" ht="30" customHeight="1">
      <c r="A23" s="139">
        <v>13</v>
      </c>
      <c r="B23" s="43" t="str">
        <f t="shared" si="0"/>
        <v>（２）</v>
      </c>
      <c r="C23" s="43" t="str">
        <f t="shared" si="1"/>
        <v>（２）ケ</v>
      </c>
      <c r="D23" s="43">
        <f t="shared" si="2"/>
        <v>13</v>
      </c>
      <c r="E23" s="147" t="s">
        <v>531</v>
      </c>
      <c r="F23" s="149" t="s">
        <v>530</v>
      </c>
      <c r="G23" s="50" t="s">
        <v>499</v>
      </c>
      <c r="H23" s="50" t="s">
        <v>498</v>
      </c>
      <c r="I23" s="50" t="s">
        <v>497</v>
      </c>
      <c r="J23" s="50" t="s">
        <v>496</v>
      </c>
      <c r="K23" s="50" t="s">
        <v>495</v>
      </c>
      <c r="L23" s="150"/>
      <c r="M23" s="46"/>
      <c r="N23" s="46"/>
      <c r="P23" s="142"/>
      <c r="Q23" s="142"/>
      <c r="R23" s="142"/>
      <c r="S23" s="142"/>
      <c r="T23" s="142"/>
      <c r="U23" s="142"/>
      <c r="V23" s="142"/>
      <c r="W23" s="142"/>
      <c r="X23" s="142"/>
      <c r="Y23" s="142"/>
      <c r="Z23" s="142"/>
      <c r="AA23" s="142"/>
      <c r="AB23" s="142"/>
      <c r="AC23" s="142"/>
      <c r="AD23" s="142"/>
      <c r="AE23" s="142"/>
      <c r="AF23" s="142"/>
      <c r="AG23" s="142"/>
      <c r="AH23" s="142"/>
      <c r="AI23" s="142"/>
    </row>
    <row r="24" spans="1:35" ht="30" customHeight="1">
      <c r="A24" s="139">
        <v>14</v>
      </c>
      <c r="B24" s="43" t="str">
        <f t="shared" si="0"/>
        <v>（２）</v>
      </c>
      <c r="C24" s="43" t="str">
        <f t="shared" si="1"/>
        <v>（２）コ</v>
      </c>
      <c r="D24" s="43">
        <f t="shared" si="2"/>
        <v>14</v>
      </c>
      <c r="E24" s="147" t="s">
        <v>529</v>
      </c>
      <c r="F24" s="149" t="s">
        <v>528</v>
      </c>
      <c r="G24" s="50" t="s">
        <v>499</v>
      </c>
      <c r="H24" s="50" t="s">
        <v>498</v>
      </c>
      <c r="I24" s="50" t="s">
        <v>497</v>
      </c>
      <c r="J24" s="50" t="s">
        <v>496</v>
      </c>
      <c r="K24" s="50" t="s">
        <v>495</v>
      </c>
      <c r="L24" s="150"/>
      <c r="M24" s="46"/>
      <c r="N24" s="46"/>
      <c r="P24" s="142"/>
      <c r="Q24" s="142"/>
      <c r="R24" s="142"/>
      <c r="S24" s="142"/>
      <c r="T24" s="142"/>
      <c r="U24" s="142"/>
      <c r="V24" s="142"/>
      <c r="W24" s="142"/>
      <c r="X24" s="142"/>
      <c r="Y24" s="142"/>
      <c r="Z24" s="142"/>
      <c r="AA24" s="142"/>
      <c r="AB24" s="142"/>
      <c r="AC24" s="142"/>
      <c r="AD24" s="142"/>
      <c r="AE24" s="142"/>
      <c r="AF24" s="142"/>
      <c r="AG24" s="142"/>
      <c r="AH24" s="142"/>
      <c r="AI24" s="142"/>
    </row>
    <row r="25" spans="1:35" ht="30" customHeight="1">
      <c r="A25" s="139">
        <v>15</v>
      </c>
      <c r="B25" s="43" t="str">
        <f t="shared" si="0"/>
        <v>（２）</v>
      </c>
      <c r="C25" s="43" t="str">
        <f t="shared" si="1"/>
        <v>（２）サ</v>
      </c>
      <c r="D25" s="43">
        <f t="shared" si="2"/>
        <v>15</v>
      </c>
      <c r="E25" s="147" t="s">
        <v>527</v>
      </c>
      <c r="F25" s="149" t="s">
        <v>854</v>
      </c>
      <c r="G25" s="50" t="s">
        <v>499</v>
      </c>
      <c r="H25" s="50" t="s">
        <v>498</v>
      </c>
      <c r="I25" s="50" t="s">
        <v>497</v>
      </c>
      <c r="J25" s="50" t="s">
        <v>496</v>
      </c>
      <c r="K25" s="50" t="s">
        <v>495</v>
      </c>
      <c r="L25" s="150"/>
      <c r="M25" s="46"/>
      <c r="N25" s="46"/>
      <c r="P25" s="142"/>
      <c r="Q25" s="142"/>
      <c r="R25" s="142"/>
      <c r="S25" s="142"/>
      <c r="T25" s="142"/>
      <c r="U25" s="142"/>
      <c r="V25" s="142"/>
      <c r="W25" s="142"/>
      <c r="X25" s="142"/>
      <c r="Y25" s="142"/>
      <c r="Z25" s="142"/>
      <c r="AA25" s="142"/>
      <c r="AB25" s="142"/>
      <c r="AC25" s="142"/>
      <c r="AD25" s="142"/>
      <c r="AE25" s="142"/>
      <c r="AF25" s="142"/>
      <c r="AG25" s="142"/>
      <c r="AH25" s="142"/>
      <c r="AI25" s="142"/>
    </row>
    <row r="26" spans="1:35" ht="30" customHeight="1">
      <c r="A26" s="139">
        <v>16</v>
      </c>
      <c r="B26" s="43" t="str">
        <f t="shared" si="0"/>
        <v>（２）</v>
      </c>
      <c r="C26" s="43" t="str">
        <f t="shared" si="1"/>
        <v>（２）シ</v>
      </c>
      <c r="D26" s="43">
        <f t="shared" si="2"/>
        <v>16</v>
      </c>
      <c r="E26" s="147" t="s">
        <v>525</v>
      </c>
      <c r="F26" s="149" t="s">
        <v>758</v>
      </c>
      <c r="G26" s="50" t="s">
        <v>499</v>
      </c>
      <c r="H26" s="50" t="s">
        <v>498</v>
      </c>
      <c r="I26" s="50" t="s">
        <v>497</v>
      </c>
      <c r="J26" s="50" t="s">
        <v>496</v>
      </c>
      <c r="K26" s="50" t="s">
        <v>495</v>
      </c>
      <c r="L26" s="150"/>
      <c r="M26" s="46"/>
      <c r="N26" s="46"/>
      <c r="P26" s="142"/>
      <c r="Q26" s="142"/>
      <c r="R26" s="142"/>
      <c r="S26" s="142"/>
      <c r="T26" s="142"/>
      <c r="U26" s="142"/>
      <c r="V26" s="142"/>
      <c r="W26" s="142"/>
      <c r="X26" s="142"/>
      <c r="Y26" s="142"/>
      <c r="Z26" s="142"/>
      <c r="AA26" s="142"/>
      <c r="AB26" s="142"/>
      <c r="AC26" s="142"/>
      <c r="AD26" s="142"/>
      <c r="AE26" s="142"/>
      <c r="AF26" s="142"/>
      <c r="AG26" s="142"/>
      <c r="AH26" s="142"/>
      <c r="AI26" s="142"/>
    </row>
    <row r="27" spans="1:35" ht="30" customHeight="1">
      <c r="A27" s="139">
        <v>17</v>
      </c>
      <c r="B27" s="43" t="str">
        <f t="shared" si="0"/>
        <v>（２）</v>
      </c>
      <c r="C27" s="43" t="str">
        <f t="shared" si="1"/>
        <v>（２）ス</v>
      </c>
      <c r="D27" s="43">
        <f t="shared" si="2"/>
        <v>17</v>
      </c>
      <c r="E27" s="147" t="s">
        <v>523</v>
      </c>
      <c r="F27" s="149" t="s">
        <v>522</v>
      </c>
      <c r="G27" s="50" t="s">
        <v>499</v>
      </c>
      <c r="H27" s="50" t="s">
        <v>498</v>
      </c>
      <c r="I27" s="50" t="s">
        <v>497</v>
      </c>
      <c r="J27" s="50" t="s">
        <v>496</v>
      </c>
      <c r="K27" s="50" t="s">
        <v>495</v>
      </c>
      <c r="L27" s="150"/>
      <c r="M27" s="46"/>
      <c r="N27" s="46"/>
      <c r="P27" s="142"/>
      <c r="Q27" s="142"/>
      <c r="R27" s="142"/>
      <c r="S27" s="142"/>
      <c r="T27" s="142"/>
      <c r="U27" s="142"/>
      <c r="V27" s="142"/>
      <c r="W27" s="142"/>
      <c r="X27" s="142"/>
      <c r="Y27" s="142"/>
      <c r="Z27" s="142"/>
      <c r="AA27" s="142"/>
      <c r="AB27" s="142"/>
      <c r="AC27" s="142"/>
      <c r="AD27" s="142"/>
      <c r="AE27" s="142"/>
      <c r="AF27" s="142"/>
      <c r="AG27" s="142"/>
      <c r="AH27" s="142"/>
      <c r="AI27" s="142"/>
    </row>
    <row r="28" spans="1:35" ht="30" customHeight="1">
      <c r="A28" s="139">
        <v>18</v>
      </c>
      <c r="B28" s="43" t="str">
        <f t="shared" si="0"/>
        <v>（２）</v>
      </c>
      <c r="C28" s="43" t="str">
        <f t="shared" si="1"/>
        <v>（２）セ</v>
      </c>
      <c r="D28" s="43">
        <f t="shared" si="2"/>
        <v>18</v>
      </c>
      <c r="E28" s="147" t="s">
        <v>521</v>
      </c>
      <c r="F28" s="149" t="s">
        <v>520</v>
      </c>
      <c r="G28" s="50" t="s">
        <v>499</v>
      </c>
      <c r="H28" s="50" t="s">
        <v>498</v>
      </c>
      <c r="I28" s="50" t="s">
        <v>497</v>
      </c>
      <c r="J28" s="50" t="s">
        <v>496</v>
      </c>
      <c r="K28" s="50" t="s">
        <v>495</v>
      </c>
      <c r="L28" s="150"/>
      <c r="M28" s="46"/>
      <c r="N28" s="46"/>
      <c r="P28" s="142"/>
      <c r="Q28" s="142"/>
      <c r="R28" s="142"/>
      <c r="S28" s="142"/>
      <c r="T28" s="142"/>
      <c r="U28" s="142"/>
      <c r="V28" s="142"/>
      <c r="W28" s="142"/>
      <c r="X28" s="142"/>
      <c r="Y28" s="142"/>
      <c r="Z28" s="142"/>
      <c r="AA28" s="142"/>
      <c r="AB28" s="142"/>
      <c r="AC28" s="142"/>
      <c r="AD28" s="142"/>
      <c r="AE28" s="142"/>
      <c r="AF28" s="142"/>
      <c r="AG28" s="142"/>
      <c r="AH28" s="142"/>
      <c r="AI28" s="142"/>
    </row>
    <row r="29" spans="1:35" ht="30" customHeight="1">
      <c r="A29" s="139">
        <v>19</v>
      </c>
      <c r="B29" s="43" t="str">
        <f t="shared" si="0"/>
        <v>（２）</v>
      </c>
      <c r="C29" s="43" t="str">
        <f t="shared" si="1"/>
        <v>（２）ソ</v>
      </c>
      <c r="D29" s="43">
        <f t="shared" si="2"/>
        <v>19</v>
      </c>
      <c r="E29" s="147" t="s">
        <v>519</v>
      </c>
      <c r="F29" s="149" t="s">
        <v>754</v>
      </c>
      <c r="G29" s="50" t="s">
        <v>499</v>
      </c>
      <c r="H29" s="50" t="s">
        <v>498</v>
      </c>
      <c r="I29" s="50" t="s">
        <v>497</v>
      </c>
      <c r="J29" s="50" t="s">
        <v>496</v>
      </c>
      <c r="K29" s="50" t="s">
        <v>495</v>
      </c>
      <c r="L29" s="150"/>
      <c r="M29" s="46"/>
      <c r="N29" s="46"/>
      <c r="P29" s="142"/>
      <c r="Q29" s="142"/>
      <c r="R29" s="142"/>
      <c r="S29" s="142"/>
      <c r="T29" s="142"/>
      <c r="U29" s="142"/>
      <c r="V29" s="142"/>
      <c r="W29" s="142"/>
      <c r="X29" s="142"/>
      <c r="Y29" s="142"/>
      <c r="Z29" s="142"/>
      <c r="AA29" s="142"/>
      <c r="AB29" s="142"/>
      <c r="AC29" s="142"/>
      <c r="AD29" s="142"/>
      <c r="AE29" s="142"/>
      <c r="AF29" s="142"/>
      <c r="AG29" s="142"/>
      <c r="AH29" s="142"/>
      <c r="AI29" s="142"/>
    </row>
    <row r="30" spans="1:35" ht="30" customHeight="1">
      <c r="A30" s="139">
        <v>20</v>
      </c>
      <c r="B30" s="43" t="str">
        <f t="shared" si="0"/>
        <v>（２）</v>
      </c>
      <c r="C30" s="43" t="str">
        <f t="shared" si="1"/>
        <v>（２）タ</v>
      </c>
      <c r="D30" s="43">
        <f t="shared" si="2"/>
        <v>20</v>
      </c>
      <c r="E30" s="147" t="s">
        <v>517</v>
      </c>
      <c r="F30" s="149" t="s">
        <v>516</v>
      </c>
      <c r="G30" s="50" t="s">
        <v>499</v>
      </c>
      <c r="H30" s="50" t="s">
        <v>498</v>
      </c>
      <c r="I30" s="50" t="s">
        <v>497</v>
      </c>
      <c r="J30" s="50" t="s">
        <v>496</v>
      </c>
      <c r="K30" s="50" t="s">
        <v>495</v>
      </c>
      <c r="L30" s="150"/>
      <c r="M30" s="46"/>
      <c r="N30" s="46"/>
      <c r="P30" s="142"/>
      <c r="Q30" s="142"/>
      <c r="R30" s="142"/>
      <c r="S30" s="142"/>
      <c r="T30" s="142"/>
      <c r="U30" s="142"/>
      <c r="V30" s="142"/>
      <c r="W30" s="142"/>
      <c r="X30" s="142"/>
      <c r="Y30" s="142"/>
      <c r="Z30" s="142"/>
      <c r="AA30" s="142"/>
      <c r="AB30" s="142"/>
      <c r="AC30" s="142"/>
      <c r="AD30" s="142"/>
      <c r="AE30" s="142"/>
      <c r="AF30" s="142"/>
      <c r="AG30" s="142"/>
      <c r="AH30" s="142"/>
      <c r="AI30" s="142"/>
    </row>
    <row r="31" spans="1:35" ht="30" customHeight="1">
      <c r="A31" s="139">
        <v>21</v>
      </c>
      <c r="B31" s="43" t="str">
        <f t="shared" si="0"/>
        <v>（２）</v>
      </c>
      <c r="C31" s="43" t="str">
        <f t="shared" si="1"/>
        <v>（２）チ</v>
      </c>
      <c r="D31" s="43">
        <f t="shared" si="2"/>
        <v>21</v>
      </c>
      <c r="E31" s="147" t="s">
        <v>515</v>
      </c>
      <c r="F31" s="149" t="s">
        <v>751</v>
      </c>
      <c r="G31" s="50" t="s">
        <v>499</v>
      </c>
      <c r="H31" s="50" t="s">
        <v>498</v>
      </c>
      <c r="I31" s="50" t="s">
        <v>497</v>
      </c>
      <c r="J31" s="50" t="s">
        <v>496</v>
      </c>
      <c r="K31" s="50" t="s">
        <v>495</v>
      </c>
      <c r="L31" s="150"/>
      <c r="M31" s="46"/>
      <c r="N31" s="46"/>
      <c r="P31" s="142"/>
      <c r="Q31" s="142"/>
      <c r="R31" s="142"/>
      <c r="S31" s="142"/>
      <c r="T31" s="142"/>
      <c r="U31" s="142"/>
      <c r="V31" s="142"/>
      <c r="W31" s="142"/>
      <c r="X31" s="142"/>
      <c r="Y31" s="142"/>
      <c r="Z31" s="142"/>
      <c r="AA31" s="142"/>
      <c r="AB31" s="142"/>
      <c r="AC31" s="142"/>
      <c r="AD31" s="142"/>
      <c r="AE31" s="142"/>
      <c r="AF31" s="142"/>
      <c r="AG31" s="142"/>
      <c r="AH31" s="142"/>
      <c r="AI31" s="142"/>
    </row>
    <row r="32" spans="1:35" ht="30" customHeight="1">
      <c r="A32" s="139">
        <v>22</v>
      </c>
      <c r="B32" s="43" t="str">
        <f t="shared" si="0"/>
        <v>（２）</v>
      </c>
      <c r="C32" s="43" t="str">
        <f t="shared" si="1"/>
        <v>（２）ツ</v>
      </c>
      <c r="D32" s="43">
        <f t="shared" si="2"/>
        <v>22</v>
      </c>
      <c r="E32" s="147" t="s">
        <v>513</v>
      </c>
      <c r="F32" s="149" t="s">
        <v>849</v>
      </c>
      <c r="G32" s="50" t="s">
        <v>499</v>
      </c>
      <c r="H32" s="50" t="s">
        <v>498</v>
      </c>
      <c r="I32" s="50" t="s">
        <v>497</v>
      </c>
      <c r="J32" s="50" t="s">
        <v>496</v>
      </c>
      <c r="K32" s="50" t="s">
        <v>495</v>
      </c>
      <c r="L32" s="150"/>
      <c r="M32" s="46"/>
      <c r="N32" s="46"/>
      <c r="P32" s="142"/>
      <c r="Q32" s="142"/>
      <c r="R32" s="142"/>
      <c r="S32" s="142"/>
      <c r="T32" s="142"/>
      <c r="U32" s="142"/>
      <c r="V32" s="142"/>
      <c r="W32" s="142"/>
      <c r="X32" s="142"/>
      <c r="Y32" s="142"/>
      <c r="Z32" s="142"/>
      <c r="AA32" s="142"/>
      <c r="AB32" s="142"/>
      <c r="AC32" s="142"/>
      <c r="AD32" s="142"/>
      <c r="AE32" s="142"/>
      <c r="AF32" s="142"/>
      <c r="AG32" s="142"/>
      <c r="AH32" s="142"/>
      <c r="AI32" s="142"/>
    </row>
    <row r="33" spans="1:35" ht="30" customHeight="1">
      <c r="A33" s="139">
        <v>23</v>
      </c>
      <c r="B33" s="43" t="str">
        <f t="shared" si="0"/>
        <v>（２）</v>
      </c>
      <c r="C33" s="43" t="str">
        <f t="shared" si="1"/>
        <v>（２）テ</v>
      </c>
      <c r="D33" s="43">
        <f t="shared" si="2"/>
        <v>23</v>
      </c>
      <c r="E33" s="147" t="s">
        <v>511</v>
      </c>
      <c r="F33" s="149" t="s">
        <v>747</v>
      </c>
      <c r="G33" s="50" t="s">
        <v>499</v>
      </c>
      <c r="H33" s="50" t="s">
        <v>498</v>
      </c>
      <c r="I33" s="50" t="s">
        <v>497</v>
      </c>
      <c r="J33" s="50" t="s">
        <v>496</v>
      </c>
      <c r="K33" s="50" t="s">
        <v>495</v>
      </c>
      <c r="L33" s="150"/>
      <c r="M33" s="46"/>
      <c r="N33" s="46"/>
      <c r="P33" s="142"/>
      <c r="Q33" s="142"/>
      <c r="R33" s="142"/>
      <c r="S33" s="142"/>
      <c r="T33" s="142"/>
      <c r="U33" s="142"/>
      <c r="V33" s="142"/>
      <c r="W33" s="142"/>
      <c r="X33" s="142"/>
      <c r="Y33" s="142"/>
      <c r="Z33" s="142"/>
      <c r="AA33" s="142"/>
      <c r="AB33" s="142"/>
      <c r="AC33" s="142"/>
      <c r="AD33" s="142"/>
      <c r="AE33" s="142"/>
      <c r="AF33" s="142"/>
      <c r="AG33" s="142"/>
      <c r="AH33" s="142"/>
      <c r="AI33" s="142"/>
    </row>
    <row r="34" spans="1:35" ht="30" customHeight="1">
      <c r="A34" s="139">
        <v>24</v>
      </c>
      <c r="B34" s="43" t="str">
        <f t="shared" si="0"/>
        <v>（２）</v>
      </c>
      <c r="C34" s="43" t="str">
        <f t="shared" si="1"/>
        <v>（２）ト</v>
      </c>
      <c r="D34" s="43">
        <f t="shared" si="2"/>
        <v>24</v>
      </c>
      <c r="E34" s="147" t="s">
        <v>509</v>
      </c>
      <c r="F34" s="149" t="s">
        <v>508</v>
      </c>
      <c r="G34" s="50" t="s">
        <v>499</v>
      </c>
      <c r="H34" s="50" t="s">
        <v>498</v>
      </c>
      <c r="I34" s="50" t="s">
        <v>497</v>
      </c>
      <c r="J34" s="50" t="s">
        <v>496</v>
      </c>
      <c r="K34" s="50" t="s">
        <v>495</v>
      </c>
      <c r="L34" s="150"/>
      <c r="M34" s="46"/>
      <c r="N34" s="46"/>
      <c r="P34" s="142"/>
      <c r="Q34" s="142"/>
      <c r="R34" s="142"/>
      <c r="S34" s="142"/>
      <c r="T34" s="142"/>
      <c r="U34" s="142"/>
      <c r="V34" s="142"/>
      <c r="W34" s="142"/>
      <c r="X34" s="142"/>
      <c r="Y34" s="142"/>
      <c r="Z34" s="142"/>
      <c r="AA34" s="142"/>
      <c r="AB34" s="142"/>
      <c r="AC34" s="142"/>
      <c r="AD34" s="142"/>
      <c r="AE34" s="142"/>
      <c r="AF34" s="142"/>
      <c r="AG34" s="142"/>
      <c r="AH34" s="142"/>
      <c r="AI34" s="142"/>
    </row>
    <row r="35" spans="1:35" ht="30" customHeight="1">
      <c r="A35" s="139">
        <v>25</v>
      </c>
      <c r="B35" s="43" t="str">
        <f t="shared" si="0"/>
        <v>（２）</v>
      </c>
      <c r="C35" s="43" t="str">
        <f t="shared" si="1"/>
        <v>（２）ナ</v>
      </c>
      <c r="D35" s="43">
        <f t="shared" si="2"/>
        <v>25</v>
      </c>
      <c r="E35" s="147" t="s">
        <v>507</v>
      </c>
      <c r="F35" s="149" t="s">
        <v>506</v>
      </c>
      <c r="G35" s="50" t="s">
        <v>499</v>
      </c>
      <c r="H35" s="50" t="s">
        <v>498</v>
      </c>
      <c r="I35" s="50" t="s">
        <v>497</v>
      </c>
      <c r="J35" s="50" t="s">
        <v>496</v>
      </c>
      <c r="K35" s="50" t="s">
        <v>495</v>
      </c>
      <c r="L35" s="150"/>
      <c r="M35" s="46"/>
      <c r="N35" s="46"/>
      <c r="P35" s="142"/>
      <c r="Q35" s="142"/>
      <c r="R35" s="142"/>
      <c r="S35" s="142"/>
      <c r="T35" s="142"/>
      <c r="U35" s="142"/>
      <c r="V35" s="142"/>
      <c r="W35" s="142"/>
      <c r="X35" s="142"/>
      <c r="Y35" s="142"/>
      <c r="Z35" s="142"/>
      <c r="AA35" s="142"/>
      <c r="AB35" s="142"/>
      <c r="AC35" s="142"/>
      <c r="AD35" s="142"/>
      <c r="AE35" s="142"/>
      <c r="AF35" s="142"/>
      <c r="AG35" s="142"/>
      <c r="AH35" s="142"/>
      <c r="AI35" s="142"/>
    </row>
    <row r="36" spans="1:35" ht="30" customHeight="1">
      <c r="A36" s="139">
        <v>26</v>
      </c>
      <c r="B36" s="43" t="str">
        <f t="shared" si="0"/>
        <v>（２）</v>
      </c>
      <c r="C36" s="43" t="str">
        <f t="shared" si="1"/>
        <v>（２）ニ</v>
      </c>
      <c r="D36" s="43">
        <f t="shared" si="2"/>
        <v>26</v>
      </c>
      <c r="E36" s="147" t="s">
        <v>505</v>
      </c>
      <c r="F36" s="149" t="s">
        <v>848</v>
      </c>
      <c r="G36" s="50" t="s">
        <v>499</v>
      </c>
      <c r="H36" s="50" t="s">
        <v>498</v>
      </c>
      <c r="I36" s="50" t="s">
        <v>497</v>
      </c>
      <c r="J36" s="50" t="s">
        <v>496</v>
      </c>
      <c r="K36" s="50" t="s">
        <v>495</v>
      </c>
      <c r="L36" s="150"/>
      <c r="M36" s="46"/>
      <c r="N36" s="46"/>
      <c r="P36" s="142"/>
      <c r="Q36" s="142"/>
      <c r="R36" s="142"/>
      <c r="S36" s="142"/>
      <c r="T36" s="142"/>
      <c r="U36" s="142"/>
      <c r="V36" s="142"/>
      <c r="W36" s="142"/>
      <c r="X36" s="142"/>
      <c r="Y36" s="142"/>
      <c r="Z36" s="142"/>
      <c r="AA36" s="142"/>
      <c r="AB36" s="142"/>
      <c r="AC36" s="142"/>
      <c r="AD36" s="142"/>
      <c r="AE36" s="142"/>
      <c r="AF36" s="142"/>
      <c r="AG36" s="142"/>
      <c r="AH36" s="142"/>
      <c r="AI36" s="142"/>
    </row>
    <row r="37" spans="1:35" ht="30" customHeight="1">
      <c r="A37" s="139">
        <v>27</v>
      </c>
      <c r="B37" s="43" t="str">
        <f t="shared" si="0"/>
        <v>（２）</v>
      </c>
      <c r="C37" s="43" t="str">
        <f t="shared" si="1"/>
        <v>（２）ヌ</v>
      </c>
      <c r="D37" s="43">
        <f t="shared" si="2"/>
        <v>27</v>
      </c>
      <c r="E37" s="147" t="s">
        <v>503</v>
      </c>
      <c r="F37" s="149" t="s">
        <v>502</v>
      </c>
      <c r="G37" s="50" t="s">
        <v>499</v>
      </c>
      <c r="H37" s="50" t="s">
        <v>498</v>
      </c>
      <c r="I37" s="50" t="s">
        <v>497</v>
      </c>
      <c r="J37" s="50" t="s">
        <v>496</v>
      </c>
      <c r="K37" s="50" t="s">
        <v>495</v>
      </c>
      <c r="L37" s="150"/>
      <c r="M37" s="46"/>
      <c r="N37" s="46"/>
      <c r="P37" s="142"/>
      <c r="Q37" s="142"/>
      <c r="R37" s="142"/>
      <c r="S37" s="142"/>
      <c r="T37" s="142"/>
      <c r="U37" s="142"/>
      <c r="V37" s="142"/>
      <c r="W37" s="142"/>
      <c r="X37" s="142"/>
      <c r="Y37" s="142"/>
      <c r="Z37" s="142"/>
      <c r="AA37" s="142"/>
      <c r="AB37" s="142"/>
      <c r="AC37" s="142"/>
      <c r="AD37" s="142"/>
      <c r="AE37" s="142"/>
      <c r="AF37" s="142"/>
      <c r="AG37" s="142"/>
      <c r="AH37" s="142"/>
      <c r="AI37" s="142"/>
    </row>
    <row r="38" spans="1:35" ht="30" customHeight="1">
      <c r="A38" s="139">
        <v>28</v>
      </c>
      <c r="B38" s="43" t="str">
        <f t="shared" si="0"/>
        <v>（２）</v>
      </c>
      <c r="C38" s="43" t="str">
        <f t="shared" si="1"/>
        <v>（２）ネ</v>
      </c>
      <c r="D38" s="43">
        <f t="shared" si="2"/>
        <v>28</v>
      </c>
      <c r="E38" s="147" t="s">
        <v>501</v>
      </c>
      <c r="F38" s="149" t="s">
        <v>899</v>
      </c>
      <c r="G38" s="50" t="s">
        <v>499</v>
      </c>
      <c r="H38" s="50" t="s">
        <v>498</v>
      </c>
      <c r="I38" s="50" t="s">
        <v>497</v>
      </c>
      <c r="J38" s="50" t="s">
        <v>496</v>
      </c>
      <c r="K38" s="50" t="s">
        <v>495</v>
      </c>
      <c r="L38" s="150"/>
      <c r="M38" s="46"/>
      <c r="N38" s="46"/>
      <c r="P38" s="142"/>
      <c r="Q38" s="142"/>
      <c r="R38" s="142"/>
      <c r="S38" s="142"/>
      <c r="T38" s="142"/>
      <c r="U38" s="142"/>
      <c r="V38" s="142"/>
      <c r="W38" s="142"/>
      <c r="X38" s="142"/>
      <c r="Y38" s="142"/>
      <c r="Z38" s="142"/>
      <c r="AA38" s="142"/>
      <c r="AB38" s="142"/>
      <c r="AC38" s="142"/>
      <c r="AD38" s="142"/>
      <c r="AE38" s="142"/>
      <c r="AF38" s="142"/>
      <c r="AG38" s="142"/>
      <c r="AH38" s="142"/>
      <c r="AI38" s="142"/>
    </row>
    <row r="39" spans="1:35" ht="30" customHeight="1">
      <c r="B39" s="43" t="str">
        <f t="shared" si="0"/>
        <v/>
      </c>
      <c r="C39" s="43" t="str">
        <f t="shared" si="1"/>
        <v/>
      </c>
      <c r="D39" s="43" t="str">
        <f t="shared" si="2"/>
        <v/>
      </c>
      <c r="E39" s="307" t="s">
        <v>1899</v>
      </c>
      <c r="F39" s="317"/>
      <c r="G39" s="317"/>
      <c r="H39" s="317"/>
      <c r="I39" s="317"/>
      <c r="J39" s="317"/>
      <c r="K39" s="317"/>
      <c r="L39" s="317"/>
      <c r="M39" s="317"/>
      <c r="N39" s="318"/>
      <c r="P39" s="142"/>
      <c r="Q39" s="142"/>
      <c r="R39" s="142"/>
      <c r="S39" s="142"/>
      <c r="T39" s="142"/>
      <c r="U39" s="142"/>
      <c r="V39" s="142"/>
      <c r="W39" s="142"/>
      <c r="X39" s="142"/>
      <c r="Y39" s="142"/>
      <c r="Z39" s="142"/>
      <c r="AA39" s="142"/>
      <c r="AB39" s="142"/>
      <c r="AC39" s="142"/>
      <c r="AD39" s="142"/>
      <c r="AE39" s="142"/>
      <c r="AF39" s="142"/>
      <c r="AG39" s="142"/>
      <c r="AH39" s="142"/>
      <c r="AI39" s="142"/>
    </row>
    <row r="40" spans="1:35" ht="30" customHeight="1">
      <c r="A40" s="139">
        <v>29</v>
      </c>
      <c r="B40" s="43" t="str">
        <f t="shared" si="0"/>
        <v/>
      </c>
      <c r="C40" s="43" t="str">
        <f t="shared" si="1"/>
        <v>（３）</v>
      </c>
      <c r="D40" s="43">
        <f t="shared" si="2"/>
        <v>29</v>
      </c>
      <c r="E40" s="147" t="s">
        <v>493</v>
      </c>
      <c r="F40" s="149" t="s">
        <v>1900</v>
      </c>
      <c r="G40" s="50" t="s">
        <v>1875</v>
      </c>
      <c r="H40" s="50" t="s">
        <v>1876</v>
      </c>
      <c r="I40" s="50" t="s">
        <v>834</v>
      </c>
      <c r="J40" s="50" t="s">
        <v>1901</v>
      </c>
      <c r="K40" s="50" t="s">
        <v>1878</v>
      </c>
      <c r="L40" s="46"/>
      <c r="M40" s="46"/>
      <c r="N40" s="46"/>
      <c r="P40" s="142"/>
      <c r="Q40" s="142"/>
      <c r="R40" s="142"/>
      <c r="S40" s="142"/>
      <c r="T40" s="142"/>
      <c r="U40" s="142"/>
      <c r="V40" s="142"/>
      <c r="W40" s="142"/>
      <c r="X40" s="142"/>
      <c r="Y40" s="142"/>
      <c r="Z40" s="142"/>
      <c r="AA40" s="142"/>
      <c r="AB40" s="142"/>
      <c r="AC40" s="142"/>
      <c r="AD40" s="142"/>
      <c r="AE40" s="142"/>
      <c r="AF40" s="142"/>
      <c r="AG40" s="142"/>
      <c r="AH40" s="142"/>
      <c r="AI40" s="142"/>
    </row>
    <row r="41" spans="1:35" ht="30" customHeight="1">
      <c r="A41" s="139">
        <v>30</v>
      </c>
      <c r="B41" s="43" t="str">
        <f t="shared" si="0"/>
        <v/>
      </c>
      <c r="C41" s="43" t="str">
        <f t="shared" si="1"/>
        <v>（４）</v>
      </c>
      <c r="D41" s="43">
        <f t="shared" si="2"/>
        <v>30</v>
      </c>
      <c r="E41" s="147" t="s">
        <v>491</v>
      </c>
      <c r="F41" s="149" t="s">
        <v>1902</v>
      </c>
      <c r="G41" s="50" t="s">
        <v>1875</v>
      </c>
      <c r="H41" s="50" t="s">
        <v>1876</v>
      </c>
      <c r="I41" s="50" t="s">
        <v>834</v>
      </c>
      <c r="J41" s="50" t="s">
        <v>1901</v>
      </c>
      <c r="K41" s="50" t="s">
        <v>1878</v>
      </c>
      <c r="L41" s="46"/>
      <c r="M41" s="46"/>
      <c r="N41" s="46"/>
      <c r="P41" s="142"/>
      <c r="Q41" s="142"/>
      <c r="R41" s="142"/>
      <c r="S41" s="142"/>
      <c r="T41" s="142"/>
      <c r="U41" s="142"/>
      <c r="V41" s="142"/>
      <c r="W41" s="142"/>
      <c r="X41" s="142"/>
      <c r="Y41" s="142"/>
      <c r="Z41" s="142"/>
      <c r="AA41" s="142"/>
      <c r="AB41" s="142"/>
      <c r="AC41" s="142"/>
      <c r="AD41" s="142"/>
      <c r="AE41" s="142"/>
      <c r="AF41" s="142"/>
      <c r="AG41" s="142"/>
      <c r="AH41" s="142"/>
      <c r="AI41" s="142"/>
    </row>
    <row r="42" spans="1:35" ht="30" customHeight="1">
      <c r="A42" s="139">
        <v>31</v>
      </c>
      <c r="B42" s="43" t="str">
        <f t="shared" si="0"/>
        <v/>
      </c>
      <c r="C42" s="43" t="str">
        <f t="shared" si="1"/>
        <v>（５）</v>
      </c>
      <c r="D42" s="43">
        <f t="shared" si="2"/>
        <v>31</v>
      </c>
      <c r="E42" s="147" t="s">
        <v>489</v>
      </c>
      <c r="F42" s="149" t="s">
        <v>1903</v>
      </c>
      <c r="G42" s="50" t="s">
        <v>1875</v>
      </c>
      <c r="H42" s="50" t="s">
        <v>1876</v>
      </c>
      <c r="I42" s="50" t="s">
        <v>834</v>
      </c>
      <c r="J42" s="50" t="s">
        <v>1901</v>
      </c>
      <c r="K42" s="50" t="s">
        <v>1878</v>
      </c>
      <c r="L42" s="46"/>
      <c r="M42" s="46"/>
      <c r="N42" s="46"/>
      <c r="P42" s="142"/>
      <c r="Q42" s="142"/>
      <c r="R42" s="142"/>
      <c r="S42" s="142"/>
      <c r="T42" s="142"/>
      <c r="U42" s="142"/>
      <c r="V42" s="142"/>
      <c r="W42" s="142"/>
      <c r="X42" s="142"/>
      <c r="Y42" s="142"/>
      <c r="Z42" s="142"/>
      <c r="AA42" s="142"/>
      <c r="AB42" s="142"/>
      <c r="AC42" s="142"/>
      <c r="AD42" s="142"/>
      <c r="AE42" s="142"/>
      <c r="AF42" s="142"/>
      <c r="AG42" s="142"/>
      <c r="AH42" s="142"/>
      <c r="AI42" s="142"/>
    </row>
    <row r="43" spans="1:35" ht="30" customHeight="1">
      <c r="A43" s="139">
        <v>32</v>
      </c>
      <c r="B43" s="43" t="str">
        <f t="shared" si="0"/>
        <v/>
      </c>
      <c r="C43" s="43" t="str">
        <f t="shared" si="1"/>
        <v>（６）</v>
      </c>
      <c r="D43" s="43">
        <f t="shared" si="2"/>
        <v>32</v>
      </c>
      <c r="E43" s="147" t="s">
        <v>487</v>
      </c>
      <c r="F43" s="149" t="s">
        <v>1904</v>
      </c>
      <c r="G43" s="50" t="s">
        <v>1875</v>
      </c>
      <c r="H43" s="50" t="s">
        <v>1876</v>
      </c>
      <c r="I43" s="50" t="s">
        <v>834</v>
      </c>
      <c r="J43" s="50" t="s">
        <v>1901</v>
      </c>
      <c r="K43" s="50" t="s">
        <v>1878</v>
      </c>
      <c r="L43" s="46"/>
      <c r="M43" s="46"/>
      <c r="N43" s="46"/>
      <c r="P43" s="142"/>
      <c r="Q43" s="142"/>
      <c r="R43" s="142"/>
      <c r="S43" s="142"/>
      <c r="T43" s="142"/>
      <c r="U43" s="142"/>
      <c r="V43" s="142"/>
      <c r="W43" s="142"/>
      <c r="X43" s="142"/>
      <c r="Y43" s="142"/>
      <c r="Z43" s="142"/>
      <c r="AA43" s="142"/>
      <c r="AB43" s="142"/>
      <c r="AC43" s="142"/>
      <c r="AD43" s="142"/>
      <c r="AE43" s="142"/>
      <c r="AF43" s="142"/>
      <c r="AG43" s="142"/>
      <c r="AH43" s="142"/>
      <c r="AI43" s="142"/>
    </row>
    <row r="44" spans="1:35" ht="30" customHeight="1">
      <c r="A44" s="139">
        <v>33</v>
      </c>
      <c r="B44" s="43" t="str">
        <f t="shared" si="0"/>
        <v/>
      </c>
      <c r="C44" s="43" t="str">
        <f t="shared" si="1"/>
        <v>（７）</v>
      </c>
      <c r="D44" s="43">
        <f t="shared" si="2"/>
        <v>33</v>
      </c>
      <c r="E44" s="147" t="s">
        <v>485</v>
      </c>
      <c r="F44" s="149" t="s">
        <v>1905</v>
      </c>
      <c r="G44" s="50" t="s">
        <v>1875</v>
      </c>
      <c r="H44" s="50" t="s">
        <v>1876</v>
      </c>
      <c r="I44" s="50" t="s">
        <v>834</v>
      </c>
      <c r="J44" s="50" t="s">
        <v>1901</v>
      </c>
      <c r="K44" s="50" t="s">
        <v>1878</v>
      </c>
      <c r="L44" s="46"/>
      <c r="M44" s="46"/>
      <c r="N44" s="46"/>
      <c r="P44" s="142"/>
      <c r="Q44" s="142"/>
      <c r="R44" s="142"/>
      <c r="S44" s="142"/>
      <c r="T44" s="142"/>
      <c r="U44" s="142"/>
      <c r="V44" s="142"/>
      <c r="W44" s="142"/>
      <c r="X44" s="142"/>
      <c r="Y44" s="142"/>
      <c r="Z44" s="142"/>
      <c r="AA44" s="142"/>
      <c r="AB44" s="142"/>
      <c r="AC44" s="142"/>
      <c r="AD44" s="142"/>
      <c r="AE44" s="142"/>
      <c r="AF44" s="142"/>
      <c r="AG44" s="142"/>
      <c r="AH44" s="142"/>
      <c r="AI44" s="142"/>
    </row>
    <row r="45" spans="1:35" ht="30" customHeight="1">
      <c r="A45" s="139">
        <v>34</v>
      </c>
      <c r="B45" s="43" t="str">
        <f t="shared" si="0"/>
        <v/>
      </c>
      <c r="C45" s="43" t="str">
        <f t="shared" si="1"/>
        <v>（８）</v>
      </c>
      <c r="D45" s="43">
        <f t="shared" si="2"/>
        <v>34</v>
      </c>
      <c r="E45" s="147" t="s">
        <v>483</v>
      </c>
      <c r="F45" s="149" t="s">
        <v>1906</v>
      </c>
      <c r="G45" s="50" t="s">
        <v>1875</v>
      </c>
      <c r="H45" s="50" t="s">
        <v>1876</v>
      </c>
      <c r="I45" s="50" t="s">
        <v>834</v>
      </c>
      <c r="J45" s="50" t="s">
        <v>1901</v>
      </c>
      <c r="K45" s="50" t="s">
        <v>1878</v>
      </c>
      <c r="L45" s="46"/>
      <c r="M45" s="46"/>
      <c r="N45" s="46"/>
      <c r="P45" s="142"/>
      <c r="Q45" s="142"/>
      <c r="R45" s="142"/>
      <c r="S45" s="142"/>
      <c r="T45" s="142"/>
      <c r="U45" s="142"/>
      <c r="V45" s="142"/>
      <c r="W45" s="142"/>
      <c r="X45" s="142"/>
      <c r="Y45" s="142"/>
      <c r="Z45" s="142"/>
      <c r="AA45" s="142"/>
      <c r="AB45" s="142"/>
      <c r="AC45" s="142"/>
      <c r="AD45" s="142"/>
      <c r="AE45" s="142"/>
      <c r="AF45" s="142"/>
      <c r="AG45" s="142"/>
      <c r="AH45" s="142"/>
      <c r="AI45" s="142"/>
    </row>
    <row r="46" spans="1:35" ht="30" customHeight="1">
      <c r="A46" s="139">
        <v>35</v>
      </c>
      <c r="B46" s="43" t="str">
        <f t="shared" si="0"/>
        <v/>
      </c>
      <c r="C46" s="43" t="str">
        <f t="shared" si="1"/>
        <v>（９）</v>
      </c>
      <c r="D46" s="43">
        <f t="shared" si="2"/>
        <v>35</v>
      </c>
      <c r="E46" s="147" t="s">
        <v>481</v>
      </c>
      <c r="F46" s="149" t="s">
        <v>1907</v>
      </c>
      <c r="G46" s="50" t="s">
        <v>1875</v>
      </c>
      <c r="H46" s="50" t="s">
        <v>1876</v>
      </c>
      <c r="I46" s="50" t="s">
        <v>834</v>
      </c>
      <c r="J46" s="50" t="s">
        <v>1901</v>
      </c>
      <c r="K46" s="50" t="s">
        <v>1878</v>
      </c>
      <c r="L46" s="46"/>
      <c r="M46" s="46"/>
      <c r="N46" s="46"/>
      <c r="P46" s="142"/>
      <c r="Q46" s="142"/>
      <c r="R46" s="142"/>
      <c r="S46" s="142"/>
      <c r="T46" s="142"/>
      <c r="U46" s="142"/>
      <c r="V46" s="142"/>
      <c r="W46" s="142"/>
      <c r="X46" s="142"/>
      <c r="Y46" s="142"/>
      <c r="Z46" s="142"/>
      <c r="AA46" s="142"/>
      <c r="AB46" s="142"/>
      <c r="AC46" s="142"/>
      <c r="AD46" s="142"/>
      <c r="AE46" s="142"/>
      <c r="AF46" s="142"/>
      <c r="AG46" s="142"/>
      <c r="AH46" s="142"/>
      <c r="AI46" s="142"/>
    </row>
    <row r="47" spans="1:35" ht="30" customHeight="1">
      <c r="A47" s="139">
        <v>36</v>
      </c>
      <c r="B47" s="43" t="str">
        <f t="shared" si="0"/>
        <v/>
      </c>
      <c r="C47" s="43" t="str">
        <f t="shared" si="1"/>
        <v>（１０）</v>
      </c>
      <c r="D47" s="43">
        <f t="shared" si="2"/>
        <v>36</v>
      </c>
      <c r="E47" s="147" t="s">
        <v>479</v>
      </c>
      <c r="F47" s="149" t="s">
        <v>1908</v>
      </c>
      <c r="G47" s="50" t="s">
        <v>1875</v>
      </c>
      <c r="H47" s="50" t="s">
        <v>1876</v>
      </c>
      <c r="I47" s="50" t="s">
        <v>834</v>
      </c>
      <c r="J47" s="50" t="s">
        <v>1901</v>
      </c>
      <c r="K47" s="50" t="s">
        <v>1878</v>
      </c>
      <c r="L47" s="46"/>
      <c r="M47" s="46"/>
      <c r="N47" s="46"/>
      <c r="P47" s="142"/>
      <c r="Q47" s="142"/>
      <c r="R47" s="142"/>
      <c r="S47" s="142"/>
      <c r="T47" s="142"/>
      <c r="U47" s="142"/>
      <c r="V47" s="142"/>
      <c r="W47" s="142"/>
      <c r="X47" s="142"/>
      <c r="Y47" s="142"/>
      <c r="Z47" s="142"/>
      <c r="AA47" s="142"/>
      <c r="AB47" s="142"/>
      <c r="AC47" s="142"/>
      <c r="AD47" s="142"/>
      <c r="AE47" s="142"/>
      <c r="AF47" s="142"/>
      <c r="AG47" s="142"/>
      <c r="AH47" s="142"/>
      <c r="AI47" s="142"/>
    </row>
    <row r="48" spans="1:35" ht="30" customHeight="1">
      <c r="A48" s="139">
        <v>37</v>
      </c>
      <c r="B48" s="43" t="str">
        <f t="shared" si="0"/>
        <v/>
      </c>
      <c r="C48" s="43" t="str">
        <f t="shared" si="1"/>
        <v>（１１）</v>
      </c>
      <c r="D48" s="43">
        <f t="shared" si="2"/>
        <v>37</v>
      </c>
      <c r="E48" s="147" t="s">
        <v>477</v>
      </c>
      <c r="F48" s="149" t="s">
        <v>1909</v>
      </c>
      <c r="G48" s="50" t="s">
        <v>1875</v>
      </c>
      <c r="H48" s="50" t="s">
        <v>1876</v>
      </c>
      <c r="I48" s="50" t="s">
        <v>834</v>
      </c>
      <c r="J48" s="50" t="s">
        <v>1901</v>
      </c>
      <c r="K48" s="50" t="s">
        <v>1878</v>
      </c>
      <c r="L48" s="46"/>
      <c r="M48" s="46"/>
      <c r="N48" s="46"/>
      <c r="P48" s="142"/>
      <c r="Q48" s="142"/>
      <c r="R48" s="142"/>
      <c r="S48" s="142"/>
      <c r="T48" s="142"/>
      <c r="U48" s="142"/>
      <c r="V48" s="142"/>
      <c r="W48" s="142"/>
      <c r="X48" s="142"/>
      <c r="Y48" s="142"/>
      <c r="Z48" s="142"/>
      <c r="AA48" s="142"/>
      <c r="AB48" s="142"/>
      <c r="AC48" s="142"/>
      <c r="AD48" s="142"/>
      <c r="AE48" s="142"/>
      <c r="AF48" s="142"/>
      <c r="AG48" s="142"/>
      <c r="AH48" s="142"/>
      <c r="AI48" s="142"/>
    </row>
    <row r="49" spans="1:35" ht="30" customHeight="1">
      <c r="A49" s="139">
        <v>38</v>
      </c>
      <c r="B49" s="43" t="str">
        <f t="shared" si="0"/>
        <v/>
      </c>
      <c r="C49" s="43" t="str">
        <f t="shared" si="1"/>
        <v>（１２）</v>
      </c>
      <c r="D49" s="43">
        <f t="shared" si="2"/>
        <v>38</v>
      </c>
      <c r="E49" s="147" t="s">
        <v>475</v>
      </c>
      <c r="F49" s="149" t="s">
        <v>1910</v>
      </c>
      <c r="G49" s="50" t="s">
        <v>1875</v>
      </c>
      <c r="H49" s="50" t="s">
        <v>1876</v>
      </c>
      <c r="I49" s="50" t="s">
        <v>834</v>
      </c>
      <c r="J49" s="50" t="s">
        <v>1901</v>
      </c>
      <c r="K49" s="50" t="s">
        <v>1878</v>
      </c>
      <c r="L49" s="46"/>
      <c r="M49" s="46"/>
      <c r="N49" s="46"/>
      <c r="P49" s="142"/>
      <c r="Q49" s="142"/>
      <c r="R49" s="142"/>
      <c r="S49" s="142"/>
      <c r="T49" s="142"/>
      <c r="U49" s="142"/>
      <c r="V49" s="142"/>
      <c r="W49" s="142"/>
      <c r="X49" s="142"/>
      <c r="Y49" s="142"/>
      <c r="Z49" s="142"/>
      <c r="AA49" s="142"/>
      <c r="AB49" s="142"/>
      <c r="AC49" s="142"/>
      <c r="AD49" s="142"/>
      <c r="AE49" s="142"/>
      <c r="AF49" s="142"/>
      <c r="AG49" s="142"/>
      <c r="AH49" s="142"/>
      <c r="AI49" s="142"/>
    </row>
    <row r="50" spans="1:35" ht="30" customHeight="1">
      <c r="A50" s="139">
        <v>39</v>
      </c>
      <c r="B50" s="43" t="str">
        <f t="shared" si="0"/>
        <v/>
      </c>
      <c r="C50" s="43" t="str">
        <f t="shared" si="1"/>
        <v>（１３）</v>
      </c>
      <c r="D50" s="43">
        <f t="shared" si="2"/>
        <v>39</v>
      </c>
      <c r="E50" s="147" t="s">
        <v>473</v>
      </c>
      <c r="F50" s="149" t="s">
        <v>1911</v>
      </c>
      <c r="G50" s="50" t="s">
        <v>1875</v>
      </c>
      <c r="H50" s="50" t="s">
        <v>1876</v>
      </c>
      <c r="I50" s="50" t="s">
        <v>834</v>
      </c>
      <c r="J50" s="50" t="s">
        <v>1901</v>
      </c>
      <c r="K50" s="50" t="s">
        <v>1878</v>
      </c>
      <c r="L50" s="46"/>
      <c r="M50" s="46"/>
      <c r="N50" s="46"/>
      <c r="P50" s="142"/>
      <c r="Q50" s="142"/>
      <c r="R50" s="142"/>
      <c r="S50" s="142"/>
      <c r="T50" s="142"/>
      <c r="U50" s="142"/>
      <c r="V50" s="142"/>
      <c r="W50" s="142"/>
      <c r="X50" s="142"/>
      <c r="Y50" s="142"/>
      <c r="Z50" s="142"/>
      <c r="AA50" s="142"/>
      <c r="AB50" s="142"/>
      <c r="AC50" s="142"/>
      <c r="AD50" s="142"/>
      <c r="AE50" s="142"/>
      <c r="AF50" s="142"/>
      <c r="AG50" s="142"/>
      <c r="AH50" s="142"/>
      <c r="AI50" s="142"/>
    </row>
    <row r="51" spans="1:35" ht="30" customHeight="1">
      <c r="A51" s="139">
        <v>40</v>
      </c>
      <c r="B51" s="43" t="str">
        <f t="shared" si="0"/>
        <v/>
      </c>
      <c r="C51" s="43" t="str">
        <f t="shared" si="1"/>
        <v>（１４）</v>
      </c>
      <c r="D51" s="43">
        <f t="shared" si="2"/>
        <v>40</v>
      </c>
      <c r="E51" s="147" t="s">
        <v>471</v>
      </c>
      <c r="F51" s="149" t="s">
        <v>1912</v>
      </c>
      <c r="G51" s="50" t="s">
        <v>1875</v>
      </c>
      <c r="H51" s="50" t="s">
        <v>1876</v>
      </c>
      <c r="I51" s="50" t="s">
        <v>834</v>
      </c>
      <c r="J51" s="50" t="s">
        <v>1901</v>
      </c>
      <c r="K51" s="50" t="s">
        <v>1878</v>
      </c>
      <c r="L51" s="46"/>
      <c r="M51" s="46"/>
      <c r="N51" s="46"/>
      <c r="P51" s="142"/>
      <c r="Q51" s="142"/>
      <c r="R51" s="142"/>
      <c r="S51" s="142"/>
      <c r="T51" s="142"/>
      <c r="U51" s="142"/>
      <c r="V51" s="142"/>
      <c r="W51" s="142"/>
      <c r="X51" s="142"/>
      <c r="Y51" s="142"/>
      <c r="Z51" s="142"/>
      <c r="AA51" s="142"/>
      <c r="AB51" s="142"/>
      <c r="AC51" s="142"/>
      <c r="AD51" s="142"/>
      <c r="AE51" s="142"/>
      <c r="AF51" s="142"/>
      <c r="AG51" s="142"/>
      <c r="AH51" s="142"/>
      <c r="AI51" s="142"/>
    </row>
    <row r="52" spans="1:35" ht="30" customHeight="1">
      <c r="A52" s="139">
        <v>41</v>
      </c>
      <c r="B52" s="43" t="str">
        <f t="shared" si="0"/>
        <v/>
      </c>
      <c r="C52" s="43" t="str">
        <f t="shared" si="1"/>
        <v>（１５）</v>
      </c>
      <c r="D52" s="43">
        <f t="shared" si="2"/>
        <v>41</v>
      </c>
      <c r="E52" s="147" t="s">
        <v>715</v>
      </c>
      <c r="F52" s="149" t="s">
        <v>1913</v>
      </c>
      <c r="G52" s="50" t="s">
        <v>1875</v>
      </c>
      <c r="H52" s="50" t="s">
        <v>1876</v>
      </c>
      <c r="I52" s="50" t="s">
        <v>834</v>
      </c>
      <c r="J52" s="50" t="s">
        <v>1901</v>
      </c>
      <c r="K52" s="50" t="s">
        <v>1878</v>
      </c>
      <c r="L52" s="46"/>
      <c r="M52" s="46"/>
      <c r="N52" s="46"/>
      <c r="P52" s="142"/>
      <c r="Q52" s="142"/>
      <c r="R52" s="142"/>
      <c r="S52" s="142"/>
      <c r="T52" s="142"/>
      <c r="U52" s="142"/>
      <c r="V52" s="142"/>
      <c r="W52" s="142"/>
      <c r="X52" s="142"/>
      <c r="Y52" s="142"/>
      <c r="Z52" s="142"/>
      <c r="AA52" s="142"/>
      <c r="AB52" s="142"/>
      <c r="AC52" s="142"/>
      <c r="AD52" s="142"/>
      <c r="AE52" s="142"/>
      <c r="AF52" s="142"/>
      <c r="AG52" s="142"/>
      <c r="AH52" s="142"/>
      <c r="AI52" s="142"/>
    </row>
    <row r="53" spans="1:35" ht="30" customHeight="1">
      <c r="A53" s="139">
        <v>42</v>
      </c>
      <c r="B53" s="43" t="str">
        <f t="shared" si="0"/>
        <v/>
      </c>
      <c r="C53" s="43" t="str">
        <f t="shared" si="1"/>
        <v>（１６）</v>
      </c>
      <c r="D53" s="43">
        <f t="shared" si="2"/>
        <v>42</v>
      </c>
      <c r="E53" s="147" t="s">
        <v>713</v>
      </c>
      <c r="F53" s="149" t="s">
        <v>1914</v>
      </c>
      <c r="G53" s="50" t="s">
        <v>1875</v>
      </c>
      <c r="H53" s="50" t="s">
        <v>1876</v>
      </c>
      <c r="I53" s="50" t="s">
        <v>834</v>
      </c>
      <c r="J53" s="50" t="s">
        <v>1901</v>
      </c>
      <c r="K53" s="50" t="s">
        <v>1878</v>
      </c>
      <c r="L53" s="46"/>
      <c r="M53" s="46"/>
      <c r="N53" s="46"/>
      <c r="P53" s="142"/>
      <c r="Q53" s="142"/>
      <c r="R53" s="142"/>
      <c r="S53" s="142"/>
      <c r="T53" s="142"/>
      <c r="U53" s="142"/>
      <c r="V53" s="142"/>
      <c r="W53" s="142"/>
      <c r="X53" s="142"/>
      <c r="Y53" s="142"/>
      <c r="Z53" s="142"/>
      <c r="AA53" s="142"/>
      <c r="AB53" s="142"/>
      <c r="AC53" s="142"/>
      <c r="AD53" s="142"/>
      <c r="AE53" s="142"/>
      <c r="AF53" s="142"/>
      <c r="AG53" s="142"/>
      <c r="AH53" s="142"/>
      <c r="AI53" s="142"/>
    </row>
    <row r="54" spans="1:35" ht="30" customHeight="1">
      <c r="A54" s="139">
        <v>43</v>
      </c>
      <c r="B54" s="43" t="str">
        <f t="shared" si="0"/>
        <v/>
      </c>
      <c r="C54" s="43" t="str">
        <f t="shared" si="1"/>
        <v>（１７）</v>
      </c>
      <c r="D54" s="43">
        <f t="shared" si="2"/>
        <v>43</v>
      </c>
      <c r="E54" s="147" t="s">
        <v>460</v>
      </c>
      <c r="F54" s="149" t="s">
        <v>1915</v>
      </c>
      <c r="G54" s="50" t="s">
        <v>1875</v>
      </c>
      <c r="H54" s="50" t="s">
        <v>1876</v>
      </c>
      <c r="I54" s="50" t="s">
        <v>834</v>
      </c>
      <c r="J54" s="50" t="s">
        <v>1901</v>
      </c>
      <c r="K54" s="50" t="s">
        <v>1878</v>
      </c>
      <c r="L54" s="46"/>
      <c r="M54" s="46"/>
      <c r="N54" s="46"/>
      <c r="P54" s="142"/>
      <c r="Q54" s="142"/>
      <c r="R54" s="142"/>
      <c r="S54" s="142"/>
      <c r="T54" s="142"/>
      <c r="U54" s="142"/>
      <c r="V54" s="142"/>
      <c r="W54" s="142"/>
      <c r="X54" s="142"/>
      <c r="Y54" s="142"/>
      <c r="Z54" s="142"/>
      <c r="AA54" s="142"/>
      <c r="AB54" s="142"/>
      <c r="AC54" s="142"/>
      <c r="AD54" s="142"/>
      <c r="AE54" s="142"/>
      <c r="AF54" s="142"/>
      <c r="AG54" s="142"/>
      <c r="AH54" s="142"/>
      <c r="AI54" s="142"/>
    </row>
    <row r="55" spans="1:35" ht="30" customHeight="1">
      <c r="A55" s="139">
        <v>44</v>
      </c>
      <c r="B55" s="43" t="str">
        <f t="shared" si="0"/>
        <v/>
      </c>
      <c r="C55" s="43" t="str">
        <f t="shared" si="1"/>
        <v>（１８）</v>
      </c>
      <c r="D55" s="43">
        <f t="shared" si="2"/>
        <v>44</v>
      </c>
      <c r="E55" s="147" t="s">
        <v>458</v>
      </c>
      <c r="F55" s="149" t="s">
        <v>1916</v>
      </c>
      <c r="G55" s="50" t="s">
        <v>1875</v>
      </c>
      <c r="H55" s="50" t="s">
        <v>1876</v>
      </c>
      <c r="I55" s="50" t="s">
        <v>834</v>
      </c>
      <c r="J55" s="50" t="s">
        <v>1901</v>
      </c>
      <c r="K55" s="50" t="s">
        <v>1878</v>
      </c>
      <c r="L55" s="46"/>
      <c r="M55" s="46"/>
      <c r="N55" s="46"/>
      <c r="P55" s="142"/>
      <c r="Q55" s="142"/>
      <c r="R55" s="142"/>
      <c r="S55" s="142"/>
      <c r="T55" s="142"/>
      <c r="U55" s="142"/>
      <c r="V55" s="142"/>
      <c r="W55" s="142"/>
      <c r="X55" s="142"/>
      <c r="Y55" s="142"/>
      <c r="Z55" s="142"/>
      <c r="AA55" s="142"/>
      <c r="AB55" s="142"/>
      <c r="AC55" s="142"/>
      <c r="AD55" s="142"/>
      <c r="AE55" s="142"/>
      <c r="AF55" s="142"/>
      <c r="AG55" s="142"/>
      <c r="AH55" s="142"/>
      <c r="AI55" s="142"/>
    </row>
    <row r="56" spans="1:35" ht="30" customHeight="1">
      <c r="A56" s="139">
        <v>45</v>
      </c>
      <c r="B56" s="43" t="str">
        <f t="shared" si="0"/>
        <v/>
      </c>
      <c r="C56" s="43" t="str">
        <f t="shared" si="1"/>
        <v>（１９）</v>
      </c>
      <c r="D56" s="43">
        <f t="shared" si="2"/>
        <v>45</v>
      </c>
      <c r="E56" s="147" t="s">
        <v>452</v>
      </c>
      <c r="F56" s="149" t="s">
        <v>1917</v>
      </c>
      <c r="G56" s="50" t="s">
        <v>1875</v>
      </c>
      <c r="H56" s="50" t="s">
        <v>1876</v>
      </c>
      <c r="I56" s="50" t="s">
        <v>834</v>
      </c>
      <c r="J56" s="50" t="s">
        <v>1901</v>
      </c>
      <c r="K56" s="50" t="s">
        <v>1878</v>
      </c>
      <c r="L56" s="46"/>
      <c r="M56" s="46"/>
      <c r="N56" s="46"/>
      <c r="P56" s="142"/>
      <c r="Q56" s="142"/>
      <c r="R56" s="142"/>
      <c r="S56" s="142"/>
      <c r="T56" s="142"/>
      <c r="U56" s="142"/>
      <c r="V56" s="142"/>
      <c r="W56" s="142"/>
      <c r="X56" s="142"/>
      <c r="Y56" s="142"/>
      <c r="Z56" s="142"/>
      <c r="AA56" s="142"/>
      <c r="AB56" s="142"/>
      <c r="AC56" s="142"/>
      <c r="AD56" s="142"/>
      <c r="AE56" s="142"/>
      <c r="AF56" s="142"/>
      <c r="AG56" s="142"/>
      <c r="AH56" s="142"/>
      <c r="AI56" s="142"/>
    </row>
    <row r="57" spans="1:35" ht="30" customHeight="1">
      <c r="A57" s="139">
        <v>46</v>
      </c>
      <c r="B57" s="43" t="str">
        <f t="shared" si="0"/>
        <v/>
      </c>
      <c r="C57" s="43" t="str">
        <f t="shared" si="1"/>
        <v>（２０）</v>
      </c>
      <c r="D57" s="43">
        <f t="shared" si="2"/>
        <v>46</v>
      </c>
      <c r="E57" s="147" t="s">
        <v>446</v>
      </c>
      <c r="F57" s="149" t="s">
        <v>1918</v>
      </c>
      <c r="G57" s="50" t="s">
        <v>1875</v>
      </c>
      <c r="H57" s="50" t="s">
        <v>1876</v>
      </c>
      <c r="I57" s="50" t="s">
        <v>834</v>
      </c>
      <c r="J57" s="50" t="s">
        <v>1901</v>
      </c>
      <c r="K57" s="50" t="s">
        <v>1878</v>
      </c>
      <c r="L57" s="46"/>
      <c r="M57" s="46"/>
      <c r="N57" s="46"/>
      <c r="P57" s="142"/>
      <c r="Q57" s="142"/>
      <c r="R57" s="142"/>
      <c r="S57" s="142"/>
      <c r="T57" s="142"/>
      <c r="U57" s="142"/>
      <c r="V57" s="142"/>
      <c r="W57" s="142"/>
      <c r="X57" s="142"/>
      <c r="Y57" s="142"/>
      <c r="Z57" s="142"/>
      <c r="AA57" s="142"/>
      <c r="AB57" s="142"/>
      <c r="AC57" s="142"/>
      <c r="AD57" s="142"/>
      <c r="AE57" s="142"/>
      <c r="AF57" s="142"/>
      <c r="AG57" s="142"/>
      <c r="AH57" s="142"/>
      <c r="AI57" s="142"/>
    </row>
    <row r="58" spans="1:35" ht="30" customHeight="1">
      <c r="A58" s="139">
        <v>47</v>
      </c>
      <c r="B58" s="43" t="str">
        <f t="shared" si="0"/>
        <v/>
      </c>
      <c r="C58" s="43" t="str">
        <f t="shared" si="1"/>
        <v>（２１）</v>
      </c>
      <c r="D58" s="43">
        <f t="shared" si="2"/>
        <v>47</v>
      </c>
      <c r="E58" s="147" t="s">
        <v>444</v>
      </c>
      <c r="F58" s="149" t="s">
        <v>1919</v>
      </c>
      <c r="G58" s="50" t="s">
        <v>1875</v>
      </c>
      <c r="H58" s="50" t="s">
        <v>1876</v>
      </c>
      <c r="I58" s="50" t="s">
        <v>834</v>
      </c>
      <c r="J58" s="50" t="s">
        <v>1901</v>
      </c>
      <c r="K58" s="50" t="s">
        <v>1878</v>
      </c>
      <c r="L58" s="46"/>
      <c r="M58" s="46"/>
      <c r="N58" s="46"/>
      <c r="P58" s="142"/>
      <c r="Q58" s="142"/>
      <c r="R58" s="142"/>
      <c r="S58" s="142"/>
      <c r="T58" s="142"/>
      <c r="U58" s="142"/>
      <c r="V58" s="142"/>
      <c r="W58" s="142"/>
      <c r="X58" s="142"/>
      <c r="Y58" s="142"/>
      <c r="Z58" s="142"/>
      <c r="AA58" s="142"/>
      <c r="AB58" s="142"/>
      <c r="AC58" s="142"/>
      <c r="AD58" s="142"/>
      <c r="AE58" s="142"/>
      <c r="AF58" s="142"/>
      <c r="AG58" s="142"/>
      <c r="AH58" s="142"/>
      <c r="AI58" s="142"/>
    </row>
    <row r="59" spans="1:35" ht="30" customHeight="1">
      <c r="A59" s="139">
        <v>48</v>
      </c>
      <c r="B59" s="43" t="str">
        <f t="shared" si="0"/>
        <v/>
      </c>
      <c r="C59" s="43" t="str">
        <f t="shared" si="1"/>
        <v>（２２）</v>
      </c>
      <c r="D59" s="43">
        <f t="shared" si="2"/>
        <v>48</v>
      </c>
      <c r="E59" s="147" t="s">
        <v>688</v>
      </c>
      <c r="F59" s="149" t="s">
        <v>1920</v>
      </c>
      <c r="G59" s="50" t="s">
        <v>1875</v>
      </c>
      <c r="H59" s="50" t="s">
        <v>1876</v>
      </c>
      <c r="I59" s="50" t="s">
        <v>834</v>
      </c>
      <c r="J59" s="50" t="s">
        <v>1901</v>
      </c>
      <c r="K59" s="50" t="s">
        <v>1878</v>
      </c>
      <c r="L59" s="46"/>
      <c r="M59" s="46"/>
      <c r="N59" s="46"/>
      <c r="P59" s="142"/>
      <c r="Q59" s="142"/>
      <c r="R59" s="142"/>
      <c r="S59" s="142"/>
      <c r="T59" s="142"/>
      <c r="U59" s="142"/>
      <c r="V59" s="142"/>
      <c r="W59" s="142"/>
      <c r="X59" s="142"/>
      <c r="Y59" s="142"/>
      <c r="Z59" s="142"/>
      <c r="AA59" s="142"/>
      <c r="AB59" s="142"/>
      <c r="AC59" s="142"/>
      <c r="AD59" s="142"/>
      <c r="AE59" s="142"/>
      <c r="AF59" s="142"/>
      <c r="AG59" s="142"/>
      <c r="AH59" s="142"/>
      <c r="AI59" s="142"/>
    </row>
    <row r="60" spans="1:35" ht="30" customHeight="1">
      <c r="B60" s="43" t="str">
        <f t="shared" si="0"/>
        <v/>
      </c>
      <c r="C60" s="43" t="str">
        <f t="shared" si="1"/>
        <v/>
      </c>
      <c r="D60" s="43" t="str">
        <f t="shared" si="2"/>
        <v/>
      </c>
      <c r="E60" s="307" t="s">
        <v>722</v>
      </c>
      <c r="F60" s="317"/>
      <c r="G60" s="317"/>
      <c r="H60" s="317"/>
      <c r="I60" s="317"/>
      <c r="J60" s="317"/>
      <c r="K60" s="317"/>
      <c r="L60" s="317"/>
      <c r="M60" s="317"/>
      <c r="N60" s="318"/>
      <c r="P60" s="142"/>
      <c r="Q60" s="142"/>
      <c r="R60" s="142"/>
      <c r="S60" s="142"/>
      <c r="T60" s="142"/>
      <c r="U60" s="142"/>
      <c r="V60" s="142"/>
      <c r="W60" s="142"/>
      <c r="X60" s="142"/>
      <c r="Y60" s="142"/>
      <c r="Z60" s="142"/>
      <c r="AA60" s="142"/>
      <c r="AB60" s="142"/>
      <c r="AC60" s="142"/>
      <c r="AD60" s="142"/>
      <c r="AE60" s="142"/>
      <c r="AF60" s="142"/>
      <c r="AG60" s="142"/>
      <c r="AH60" s="142"/>
      <c r="AI60" s="142"/>
    </row>
    <row r="61" spans="1:35" ht="30" customHeight="1">
      <c r="A61" s="139">
        <v>49</v>
      </c>
      <c r="B61" s="43" t="str">
        <f t="shared" si="0"/>
        <v/>
      </c>
      <c r="C61" s="43" t="str">
        <f t="shared" si="1"/>
        <v>（２３）</v>
      </c>
      <c r="D61" s="43">
        <f t="shared" si="2"/>
        <v>49</v>
      </c>
      <c r="E61" s="147" t="s">
        <v>433</v>
      </c>
      <c r="F61" s="149" t="s">
        <v>465</v>
      </c>
      <c r="G61" s="50" t="s">
        <v>425</v>
      </c>
      <c r="H61" s="50" t="s">
        <v>424</v>
      </c>
      <c r="I61" s="50" t="s">
        <v>423</v>
      </c>
      <c r="J61" s="50" t="s">
        <v>422</v>
      </c>
      <c r="K61" s="46"/>
      <c r="L61" s="46"/>
      <c r="M61" s="46"/>
      <c r="N61" s="46"/>
      <c r="P61" s="142"/>
      <c r="Q61" s="142"/>
      <c r="R61" s="142"/>
      <c r="S61" s="142"/>
      <c r="T61" s="142"/>
      <c r="U61" s="142"/>
      <c r="V61" s="142"/>
      <c r="W61" s="142"/>
      <c r="X61" s="142"/>
      <c r="Y61" s="142"/>
      <c r="Z61" s="142"/>
      <c r="AA61" s="142"/>
      <c r="AB61" s="142"/>
      <c r="AC61" s="142"/>
      <c r="AD61" s="142"/>
      <c r="AE61" s="142"/>
      <c r="AF61" s="142"/>
      <c r="AG61" s="142"/>
      <c r="AH61" s="142"/>
      <c r="AI61" s="142"/>
    </row>
    <row r="62" spans="1:35" ht="30" customHeight="1">
      <c r="A62" s="139">
        <v>50</v>
      </c>
      <c r="B62" s="43" t="str">
        <f t="shared" si="0"/>
        <v/>
      </c>
      <c r="C62" s="43" t="str">
        <f t="shared" si="1"/>
        <v>（２４）</v>
      </c>
      <c r="D62" s="43">
        <f t="shared" si="2"/>
        <v>50</v>
      </c>
      <c r="E62" s="147" t="s">
        <v>427</v>
      </c>
      <c r="F62" s="149" t="s">
        <v>832</v>
      </c>
      <c r="G62" s="50" t="s">
        <v>375</v>
      </c>
      <c r="H62" s="50" t="s">
        <v>374</v>
      </c>
      <c r="I62" s="50" t="s">
        <v>462</v>
      </c>
      <c r="J62" s="50" t="s">
        <v>461</v>
      </c>
      <c r="K62" s="46"/>
      <c r="L62" s="46"/>
      <c r="M62" s="46"/>
      <c r="N62" s="46"/>
      <c r="P62" s="142"/>
      <c r="Q62" s="142"/>
      <c r="R62" s="142"/>
      <c r="S62" s="142"/>
      <c r="T62" s="142"/>
      <c r="U62" s="142"/>
      <c r="V62" s="142"/>
      <c r="W62" s="142"/>
      <c r="X62" s="142"/>
      <c r="Y62" s="142"/>
      <c r="Z62" s="142"/>
      <c r="AA62" s="142"/>
      <c r="AB62" s="142"/>
      <c r="AC62" s="142"/>
      <c r="AD62" s="142"/>
      <c r="AE62" s="142"/>
      <c r="AF62" s="142"/>
      <c r="AG62" s="142"/>
      <c r="AH62" s="142"/>
      <c r="AI62" s="142"/>
    </row>
    <row r="63" spans="1:35" ht="30" customHeight="1">
      <c r="A63" s="139">
        <v>51</v>
      </c>
      <c r="B63" s="43" t="str">
        <f t="shared" si="0"/>
        <v/>
      </c>
      <c r="C63" s="43" t="str">
        <f t="shared" si="1"/>
        <v>（２５）</v>
      </c>
      <c r="D63" s="43">
        <f t="shared" si="2"/>
        <v>51</v>
      </c>
      <c r="E63" s="147" t="s">
        <v>421</v>
      </c>
      <c r="F63" s="149" t="s">
        <v>1529</v>
      </c>
      <c r="G63" s="50" t="s">
        <v>456</v>
      </c>
      <c r="H63" s="50" t="s">
        <v>455</v>
      </c>
      <c r="I63" s="50" t="s">
        <v>454</v>
      </c>
      <c r="J63" s="50" t="s">
        <v>716</v>
      </c>
      <c r="K63" s="46"/>
      <c r="L63" s="46"/>
      <c r="M63" s="46"/>
      <c r="N63" s="46"/>
      <c r="P63" s="142"/>
      <c r="Q63" s="142"/>
      <c r="R63" s="142"/>
      <c r="S63" s="142"/>
      <c r="T63" s="142"/>
      <c r="U63" s="142"/>
      <c r="V63" s="142"/>
      <c r="W63" s="142"/>
      <c r="X63" s="142"/>
      <c r="Y63" s="142"/>
      <c r="Z63" s="142"/>
      <c r="AA63" s="142"/>
      <c r="AB63" s="142"/>
      <c r="AC63" s="142"/>
      <c r="AD63" s="142"/>
      <c r="AE63" s="142"/>
      <c r="AF63" s="142"/>
      <c r="AG63" s="142"/>
      <c r="AH63" s="142"/>
      <c r="AI63" s="142"/>
    </row>
    <row r="64" spans="1:35" ht="30" customHeight="1">
      <c r="A64" s="139">
        <v>52</v>
      </c>
      <c r="B64" s="43" t="str">
        <f t="shared" si="0"/>
        <v/>
      </c>
      <c r="C64" s="43" t="str">
        <f t="shared" si="1"/>
        <v>（２６）</v>
      </c>
      <c r="D64" s="43">
        <f t="shared" si="2"/>
        <v>52</v>
      </c>
      <c r="E64" s="147" t="s">
        <v>419</v>
      </c>
      <c r="F64" s="149" t="s">
        <v>830</v>
      </c>
      <c r="G64" s="50" t="s">
        <v>456</v>
      </c>
      <c r="H64" s="50" t="s">
        <v>455</v>
      </c>
      <c r="I64" s="50" t="s">
        <v>454</v>
      </c>
      <c r="J64" s="50" t="s">
        <v>716</v>
      </c>
      <c r="K64" s="46"/>
      <c r="L64" s="46"/>
      <c r="M64" s="46"/>
      <c r="N64" s="46"/>
      <c r="P64" s="142"/>
      <c r="Q64" s="142"/>
      <c r="R64" s="142"/>
      <c r="S64" s="142"/>
      <c r="T64" s="142"/>
      <c r="U64" s="142"/>
      <c r="V64" s="142"/>
      <c r="W64" s="142"/>
      <c r="X64" s="142"/>
      <c r="Y64" s="142"/>
      <c r="Z64" s="142"/>
      <c r="AA64" s="142"/>
      <c r="AB64" s="142"/>
      <c r="AC64" s="142"/>
      <c r="AD64" s="142"/>
      <c r="AE64" s="142"/>
      <c r="AF64" s="142"/>
      <c r="AG64" s="142"/>
      <c r="AH64" s="142"/>
      <c r="AI64" s="142"/>
    </row>
    <row r="65" spans="1:35" ht="30" customHeight="1">
      <c r="A65" s="139">
        <v>53</v>
      </c>
      <c r="B65" s="43" t="str">
        <f t="shared" si="0"/>
        <v/>
      </c>
      <c r="C65" s="43" t="str">
        <f t="shared" si="1"/>
        <v>（２７）</v>
      </c>
      <c r="D65" s="43">
        <f t="shared" si="2"/>
        <v>53</v>
      </c>
      <c r="E65" s="147" t="s">
        <v>413</v>
      </c>
      <c r="F65" s="149" t="s">
        <v>1659</v>
      </c>
      <c r="G65" s="50" t="s">
        <v>1531</v>
      </c>
      <c r="H65" s="50" t="s">
        <v>1532</v>
      </c>
      <c r="I65" s="50" t="s">
        <v>1660</v>
      </c>
      <c r="J65" s="50" t="s">
        <v>1534</v>
      </c>
      <c r="K65" s="47" t="s">
        <v>1535</v>
      </c>
      <c r="L65" s="47" t="s">
        <v>1536</v>
      </c>
      <c r="M65" s="47" t="s">
        <v>1921</v>
      </c>
      <c r="N65" s="46"/>
      <c r="P65" s="142"/>
      <c r="Q65" s="142"/>
      <c r="R65" s="142"/>
      <c r="S65" s="142"/>
      <c r="T65" s="142"/>
      <c r="U65" s="142"/>
      <c r="V65" s="142"/>
      <c r="W65" s="142"/>
      <c r="X65" s="142"/>
      <c r="Y65" s="142"/>
      <c r="Z65" s="142"/>
      <c r="AA65" s="142"/>
      <c r="AB65" s="142"/>
      <c r="AC65" s="142"/>
      <c r="AD65" s="142"/>
      <c r="AE65" s="142"/>
      <c r="AF65" s="142"/>
      <c r="AG65" s="142"/>
      <c r="AH65" s="142"/>
      <c r="AI65" s="142"/>
    </row>
    <row r="66" spans="1:35" ht="30" customHeight="1">
      <c r="A66" s="139">
        <v>54</v>
      </c>
      <c r="B66" s="43" t="str">
        <f t="shared" si="0"/>
        <v/>
      </c>
      <c r="C66" s="43" t="str">
        <f t="shared" si="1"/>
        <v>（２８）</v>
      </c>
      <c r="D66" s="43">
        <f t="shared" si="2"/>
        <v>54</v>
      </c>
      <c r="E66" s="147" t="s">
        <v>407</v>
      </c>
      <c r="F66" s="54" t="s">
        <v>714</v>
      </c>
      <c r="G66" s="50" t="s">
        <v>450</v>
      </c>
      <c r="H66" s="50" t="s">
        <v>449</v>
      </c>
      <c r="I66" s="50" t="s">
        <v>448</v>
      </c>
      <c r="J66" s="50" t="s">
        <v>447</v>
      </c>
      <c r="K66" s="46"/>
      <c r="L66" s="46"/>
      <c r="M66" s="46"/>
      <c r="N66" s="46"/>
      <c r="P66" s="142"/>
      <c r="Q66" s="142"/>
      <c r="R66" s="142"/>
      <c r="S66" s="142"/>
      <c r="T66" s="142"/>
      <c r="U66" s="142"/>
      <c r="V66" s="142"/>
      <c r="W66" s="142"/>
      <c r="X66" s="142"/>
      <c r="Y66" s="142"/>
      <c r="Z66" s="142"/>
      <c r="AA66" s="142"/>
      <c r="AB66" s="142"/>
      <c r="AC66" s="142"/>
      <c r="AD66" s="142"/>
      <c r="AE66" s="142"/>
      <c r="AF66" s="142"/>
      <c r="AG66" s="142"/>
      <c r="AH66" s="142"/>
      <c r="AI66" s="142"/>
    </row>
    <row r="67" spans="1:35" ht="30" customHeight="1">
      <c r="A67" s="139">
        <v>55</v>
      </c>
      <c r="B67" s="43" t="str">
        <f t="shared" si="0"/>
        <v/>
      </c>
      <c r="C67" s="43" t="str">
        <f t="shared" si="1"/>
        <v>（２９）</v>
      </c>
      <c r="D67" s="43">
        <f t="shared" si="2"/>
        <v>55</v>
      </c>
      <c r="E67" s="147" t="s">
        <v>679</v>
      </c>
      <c r="F67" s="54" t="s">
        <v>445</v>
      </c>
      <c r="G67" s="50" t="s">
        <v>442</v>
      </c>
      <c r="H67" s="50" t="s">
        <v>357</v>
      </c>
      <c r="I67" s="50" t="s">
        <v>441</v>
      </c>
      <c r="J67" s="46"/>
      <c r="K67" s="46"/>
      <c r="L67" s="46"/>
      <c r="M67" s="46"/>
      <c r="N67" s="46"/>
      <c r="P67" s="142"/>
      <c r="Q67" s="142"/>
      <c r="R67" s="142"/>
      <c r="S67" s="142"/>
      <c r="T67" s="142"/>
      <c r="U67" s="142"/>
      <c r="V67" s="142"/>
      <c r="W67" s="142"/>
      <c r="X67" s="142"/>
      <c r="Y67" s="142"/>
      <c r="Z67" s="142"/>
      <c r="AA67" s="142"/>
      <c r="AB67" s="142"/>
      <c r="AC67" s="142"/>
      <c r="AD67" s="142"/>
      <c r="AE67" s="142"/>
      <c r="AF67" s="142"/>
      <c r="AG67" s="142"/>
      <c r="AH67" s="142"/>
      <c r="AI67" s="142"/>
    </row>
    <row r="68" spans="1:35" ht="30" customHeight="1">
      <c r="A68" s="139">
        <v>56</v>
      </c>
      <c r="B68" s="43" t="str">
        <f t="shared" si="0"/>
        <v/>
      </c>
      <c r="C68" s="43" t="str">
        <f t="shared" si="1"/>
        <v>（３０）</v>
      </c>
      <c r="D68" s="43">
        <f t="shared" si="2"/>
        <v>56</v>
      </c>
      <c r="E68" s="147" t="s">
        <v>398</v>
      </c>
      <c r="F68" s="54" t="s">
        <v>443</v>
      </c>
      <c r="G68" s="50" t="s">
        <v>442</v>
      </c>
      <c r="H68" s="50" t="s">
        <v>357</v>
      </c>
      <c r="I68" s="50" t="s">
        <v>441</v>
      </c>
      <c r="J68" s="46"/>
      <c r="K68" s="46"/>
      <c r="L68" s="46"/>
      <c r="M68" s="46"/>
      <c r="N68" s="46"/>
      <c r="P68" s="142"/>
      <c r="Q68" s="142"/>
      <c r="R68" s="142"/>
      <c r="S68" s="142"/>
      <c r="T68" s="142"/>
      <c r="U68" s="142"/>
      <c r="V68" s="142"/>
      <c r="W68" s="142"/>
      <c r="X68" s="142"/>
      <c r="Y68" s="142"/>
      <c r="Z68" s="142"/>
      <c r="AA68" s="142"/>
      <c r="AB68" s="142"/>
      <c r="AC68" s="142"/>
      <c r="AD68" s="142"/>
      <c r="AE68" s="142"/>
      <c r="AF68" s="142"/>
      <c r="AG68" s="142"/>
      <c r="AH68" s="142"/>
      <c r="AI68" s="142"/>
    </row>
    <row r="69" spans="1:35" ht="30" customHeight="1">
      <c r="B69" s="43" t="str">
        <f t="shared" si="0"/>
        <v/>
      </c>
      <c r="C69" s="43" t="str">
        <f t="shared" si="1"/>
        <v/>
      </c>
      <c r="D69" s="43" t="str">
        <f t="shared" si="2"/>
        <v/>
      </c>
      <c r="E69" s="325" t="s">
        <v>1922</v>
      </c>
      <c r="F69" s="326"/>
      <c r="G69" s="326"/>
      <c r="H69" s="326"/>
      <c r="I69" s="326"/>
      <c r="J69" s="326"/>
      <c r="K69" s="326"/>
      <c r="L69" s="326"/>
      <c r="M69" s="326"/>
      <c r="N69" s="327"/>
      <c r="P69" s="142"/>
      <c r="Q69" s="142"/>
      <c r="R69" s="142"/>
      <c r="S69" s="142"/>
      <c r="T69" s="142"/>
      <c r="U69" s="142"/>
      <c r="V69" s="142"/>
      <c r="W69" s="142"/>
      <c r="X69" s="142"/>
      <c r="Y69" s="142"/>
      <c r="Z69" s="142"/>
      <c r="AA69" s="142"/>
      <c r="AB69" s="142"/>
      <c r="AC69" s="142"/>
      <c r="AD69" s="142"/>
      <c r="AE69" s="142"/>
      <c r="AF69" s="142"/>
      <c r="AG69" s="142"/>
      <c r="AH69" s="142"/>
      <c r="AI69" s="142"/>
    </row>
    <row r="70" spans="1:35" ht="30" customHeight="1">
      <c r="A70" s="139">
        <v>57</v>
      </c>
      <c r="B70" s="43" t="str">
        <f t="shared" si="0"/>
        <v/>
      </c>
      <c r="C70" s="43" t="str">
        <f t="shared" si="1"/>
        <v>（３１）</v>
      </c>
      <c r="D70" s="43">
        <f t="shared" si="2"/>
        <v>57</v>
      </c>
      <c r="E70" s="147" t="s">
        <v>1181</v>
      </c>
      <c r="F70" s="154" t="s">
        <v>307</v>
      </c>
      <c r="G70" s="50" t="s">
        <v>284</v>
      </c>
      <c r="H70" s="50" t="s">
        <v>1923</v>
      </c>
      <c r="I70" s="50" t="s">
        <v>1924</v>
      </c>
      <c r="J70" s="50" t="s">
        <v>1633</v>
      </c>
      <c r="K70" s="46"/>
      <c r="L70" s="46"/>
      <c r="M70" s="46"/>
      <c r="N70" s="46"/>
      <c r="P70" s="142"/>
      <c r="Q70" s="142"/>
      <c r="R70" s="142"/>
      <c r="S70" s="142"/>
      <c r="T70" s="142"/>
      <c r="U70" s="142"/>
      <c r="V70" s="142"/>
      <c r="W70" s="142"/>
      <c r="X70" s="142"/>
      <c r="Y70" s="142"/>
      <c r="Z70" s="142"/>
      <c r="AA70" s="142"/>
      <c r="AB70" s="142"/>
      <c r="AC70" s="142"/>
      <c r="AD70" s="142"/>
      <c r="AE70" s="142"/>
      <c r="AF70" s="142"/>
      <c r="AG70" s="142"/>
      <c r="AH70" s="142"/>
      <c r="AI70" s="142"/>
    </row>
    <row r="71" spans="1:35" ht="30" customHeight="1">
      <c r="A71" s="139">
        <v>58</v>
      </c>
      <c r="B71" s="43" t="str">
        <f t="shared" si="0"/>
        <v/>
      </c>
      <c r="C71" s="43" t="str">
        <f t="shared" si="1"/>
        <v>（３２）</v>
      </c>
      <c r="D71" s="43">
        <f t="shared" si="2"/>
        <v>58</v>
      </c>
      <c r="E71" s="147" t="s">
        <v>394</v>
      </c>
      <c r="F71" s="154" t="s">
        <v>827</v>
      </c>
      <c r="G71" s="50" t="s">
        <v>284</v>
      </c>
      <c r="H71" s="50" t="s">
        <v>1923</v>
      </c>
      <c r="I71" s="50" t="s">
        <v>1924</v>
      </c>
      <c r="J71" s="50" t="s">
        <v>1633</v>
      </c>
      <c r="K71" s="46"/>
      <c r="L71" s="46"/>
      <c r="M71" s="46"/>
      <c r="N71" s="46"/>
      <c r="P71" s="142"/>
      <c r="Q71" s="142"/>
      <c r="R71" s="142"/>
      <c r="S71" s="142"/>
      <c r="T71" s="142"/>
      <c r="U71" s="142"/>
      <c r="V71" s="142"/>
      <c r="W71" s="142"/>
      <c r="X71" s="142"/>
      <c r="Y71" s="142"/>
      <c r="Z71" s="142"/>
      <c r="AA71" s="142"/>
      <c r="AB71" s="142"/>
      <c r="AC71" s="142"/>
      <c r="AD71" s="142"/>
      <c r="AE71" s="142"/>
      <c r="AF71" s="142"/>
      <c r="AG71" s="142"/>
      <c r="AH71" s="142"/>
      <c r="AI71" s="142"/>
    </row>
    <row r="72" spans="1:35" ht="30" customHeight="1">
      <c r="A72" s="139">
        <v>59</v>
      </c>
      <c r="B72" s="43" t="str">
        <f t="shared" ref="B72:B120" si="3">IF(A72&lt;&gt;"",B71,IF(ISERROR(FIND("　",E72)),E72,""))</f>
        <v/>
      </c>
      <c r="C72" s="43" t="str">
        <f t="shared" ref="C72:C120" si="4">IF(A72&lt;&gt;"", B72&amp;E72, "")</f>
        <v>（３３）</v>
      </c>
      <c r="D72" s="43">
        <f t="shared" ref="D72:D120" si="5">IF(A72=0,"",A72)</f>
        <v>59</v>
      </c>
      <c r="E72" s="147" t="s">
        <v>392</v>
      </c>
      <c r="F72" s="88" t="s">
        <v>303</v>
      </c>
      <c r="G72" s="50" t="s">
        <v>284</v>
      </c>
      <c r="H72" s="50" t="s">
        <v>1923</v>
      </c>
      <c r="I72" s="50" t="s">
        <v>1924</v>
      </c>
      <c r="J72" s="50" t="s">
        <v>1633</v>
      </c>
      <c r="K72" s="46"/>
      <c r="L72" s="46"/>
      <c r="M72" s="46"/>
      <c r="N72" s="46"/>
      <c r="P72" s="142"/>
      <c r="Q72" s="142"/>
      <c r="R72" s="142"/>
      <c r="S72" s="142"/>
      <c r="T72" s="142"/>
      <c r="U72" s="142"/>
      <c r="V72" s="142"/>
      <c r="W72" s="142"/>
      <c r="X72" s="142"/>
      <c r="Y72" s="142"/>
      <c r="Z72" s="142"/>
      <c r="AA72" s="142"/>
      <c r="AB72" s="142"/>
      <c r="AC72" s="142"/>
      <c r="AD72" s="142"/>
      <c r="AE72" s="142"/>
      <c r="AF72" s="142"/>
      <c r="AG72" s="142"/>
      <c r="AH72" s="142"/>
      <c r="AI72" s="142"/>
    </row>
    <row r="73" spans="1:35" ht="30" customHeight="1">
      <c r="A73" s="139">
        <v>60</v>
      </c>
      <c r="B73" s="43" t="str">
        <f t="shared" si="3"/>
        <v/>
      </c>
      <c r="C73" s="43" t="str">
        <f t="shared" si="4"/>
        <v>（３４）</v>
      </c>
      <c r="D73" s="43">
        <f t="shared" si="5"/>
        <v>60</v>
      </c>
      <c r="E73" s="147" t="s">
        <v>390</v>
      </c>
      <c r="F73" s="154" t="s">
        <v>826</v>
      </c>
      <c r="G73" s="50" t="s">
        <v>284</v>
      </c>
      <c r="H73" s="50" t="s">
        <v>1923</v>
      </c>
      <c r="I73" s="50" t="s">
        <v>1924</v>
      </c>
      <c r="J73" s="50" t="s">
        <v>1633</v>
      </c>
      <c r="K73" s="46"/>
      <c r="L73" s="46"/>
      <c r="M73" s="46"/>
      <c r="N73" s="46"/>
      <c r="P73" s="142"/>
      <c r="Q73" s="142"/>
      <c r="R73" s="142"/>
      <c r="S73" s="142"/>
      <c r="T73" s="142"/>
      <c r="U73" s="142"/>
      <c r="V73" s="142"/>
      <c r="W73" s="142"/>
      <c r="X73" s="142"/>
      <c r="Y73" s="142"/>
      <c r="Z73" s="142"/>
      <c r="AA73" s="142"/>
      <c r="AB73" s="142"/>
      <c r="AC73" s="142"/>
      <c r="AD73" s="142"/>
      <c r="AE73" s="142"/>
      <c r="AF73" s="142"/>
      <c r="AG73" s="142"/>
      <c r="AH73" s="142"/>
      <c r="AI73" s="142"/>
    </row>
    <row r="74" spans="1:35" ht="30" customHeight="1">
      <c r="A74" s="139">
        <v>61</v>
      </c>
      <c r="B74" s="43" t="str">
        <f t="shared" si="3"/>
        <v/>
      </c>
      <c r="C74" s="43" t="str">
        <f t="shared" si="4"/>
        <v>（３５）</v>
      </c>
      <c r="D74" s="43">
        <f t="shared" si="5"/>
        <v>61</v>
      </c>
      <c r="E74" s="147" t="s">
        <v>388</v>
      </c>
      <c r="F74" s="154" t="s">
        <v>825</v>
      </c>
      <c r="G74" s="50" t="s">
        <v>284</v>
      </c>
      <c r="H74" s="50" t="s">
        <v>1923</v>
      </c>
      <c r="I74" s="50" t="s">
        <v>1924</v>
      </c>
      <c r="J74" s="50" t="s">
        <v>1633</v>
      </c>
      <c r="K74" s="46"/>
      <c r="L74" s="46"/>
      <c r="M74" s="46"/>
      <c r="N74" s="46"/>
      <c r="P74" s="142"/>
      <c r="Q74" s="142"/>
      <c r="R74" s="142"/>
      <c r="S74" s="142"/>
      <c r="T74" s="142"/>
      <c r="U74" s="142"/>
      <c r="V74" s="142"/>
      <c r="W74" s="142"/>
      <c r="X74" s="142"/>
      <c r="Y74" s="142"/>
      <c r="Z74" s="142"/>
      <c r="AA74" s="142"/>
      <c r="AB74" s="142"/>
      <c r="AC74" s="142"/>
      <c r="AD74" s="142"/>
      <c r="AE74" s="142"/>
      <c r="AF74" s="142"/>
      <c r="AG74" s="142"/>
      <c r="AH74" s="142"/>
      <c r="AI74" s="142"/>
    </row>
    <row r="75" spans="1:35" ht="30" customHeight="1">
      <c r="A75" s="139">
        <v>62</v>
      </c>
      <c r="B75" s="43" t="str">
        <f t="shared" si="3"/>
        <v/>
      </c>
      <c r="C75" s="43" t="str">
        <f t="shared" si="4"/>
        <v>（３６）</v>
      </c>
      <c r="D75" s="43">
        <f t="shared" si="5"/>
        <v>62</v>
      </c>
      <c r="E75" s="147" t="s">
        <v>386</v>
      </c>
      <c r="F75" s="154" t="s">
        <v>683</v>
      </c>
      <c r="G75" s="50" t="s">
        <v>284</v>
      </c>
      <c r="H75" s="50" t="s">
        <v>1923</v>
      </c>
      <c r="I75" s="50" t="s">
        <v>1924</v>
      </c>
      <c r="J75" s="50" t="s">
        <v>1633</v>
      </c>
      <c r="K75" s="46"/>
      <c r="L75" s="46"/>
      <c r="M75" s="46"/>
      <c r="N75" s="46"/>
      <c r="P75" s="142"/>
      <c r="Q75" s="142"/>
      <c r="R75" s="142"/>
      <c r="S75" s="142"/>
      <c r="T75" s="142"/>
      <c r="U75" s="142"/>
      <c r="V75" s="142"/>
      <c r="W75" s="142"/>
      <c r="X75" s="142"/>
      <c r="Y75" s="142"/>
      <c r="Z75" s="142"/>
      <c r="AA75" s="142"/>
      <c r="AB75" s="142"/>
      <c r="AC75" s="142"/>
      <c r="AD75" s="142"/>
      <c r="AE75" s="142"/>
      <c r="AF75" s="142"/>
      <c r="AG75" s="142"/>
      <c r="AH75" s="142"/>
      <c r="AI75" s="142"/>
    </row>
    <row r="76" spans="1:35" ht="30" customHeight="1">
      <c r="A76" s="139">
        <v>63</v>
      </c>
      <c r="B76" s="43" t="str">
        <f t="shared" si="3"/>
        <v/>
      </c>
      <c r="C76" s="43" t="str">
        <f t="shared" si="4"/>
        <v>（３７）</v>
      </c>
      <c r="D76" s="43">
        <f t="shared" si="5"/>
        <v>63</v>
      </c>
      <c r="E76" s="147" t="s">
        <v>657</v>
      </c>
      <c r="F76" s="88" t="s">
        <v>892</v>
      </c>
      <c r="G76" s="50" t="s">
        <v>284</v>
      </c>
      <c r="H76" s="50" t="s">
        <v>1923</v>
      </c>
      <c r="I76" s="50" t="s">
        <v>1924</v>
      </c>
      <c r="J76" s="50" t="s">
        <v>1633</v>
      </c>
      <c r="K76" s="46"/>
      <c r="L76" s="46"/>
      <c r="M76" s="46"/>
      <c r="N76" s="46"/>
      <c r="P76" s="142"/>
      <c r="Q76" s="142"/>
      <c r="R76" s="142"/>
      <c r="S76" s="142"/>
      <c r="T76" s="142"/>
      <c r="U76" s="142"/>
      <c r="V76" s="142"/>
      <c r="W76" s="142"/>
      <c r="X76" s="142"/>
      <c r="Y76" s="142"/>
      <c r="Z76" s="142"/>
      <c r="AA76" s="142"/>
      <c r="AB76" s="142"/>
      <c r="AC76" s="142"/>
      <c r="AD76" s="142"/>
      <c r="AE76" s="142"/>
      <c r="AF76" s="142"/>
      <c r="AG76" s="142"/>
      <c r="AH76" s="142"/>
      <c r="AI76" s="142"/>
    </row>
    <row r="77" spans="1:35" ht="30" customHeight="1">
      <c r="A77" s="139">
        <v>64</v>
      </c>
      <c r="B77" s="43" t="str">
        <f t="shared" si="3"/>
        <v/>
      </c>
      <c r="C77" s="43" t="str">
        <f t="shared" si="4"/>
        <v>（３８）</v>
      </c>
      <c r="D77" s="43">
        <f t="shared" si="5"/>
        <v>64</v>
      </c>
      <c r="E77" s="147" t="s">
        <v>377</v>
      </c>
      <c r="F77" s="154" t="s">
        <v>293</v>
      </c>
      <c r="G77" s="50" t="s">
        <v>284</v>
      </c>
      <c r="H77" s="50" t="s">
        <v>1923</v>
      </c>
      <c r="I77" s="50" t="s">
        <v>1924</v>
      </c>
      <c r="J77" s="50" t="s">
        <v>1633</v>
      </c>
      <c r="K77" s="46"/>
      <c r="L77" s="46"/>
      <c r="M77" s="46"/>
      <c r="N77" s="46"/>
      <c r="P77" s="142"/>
      <c r="Q77" s="142"/>
      <c r="R77" s="142"/>
      <c r="S77" s="142"/>
      <c r="T77" s="142"/>
      <c r="U77" s="142"/>
      <c r="V77" s="142"/>
      <c r="W77" s="142"/>
      <c r="X77" s="142"/>
      <c r="Y77" s="142"/>
      <c r="Z77" s="142"/>
      <c r="AA77" s="142"/>
      <c r="AB77" s="142"/>
      <c r="AC77" s="142"/>
      <c r="AD77" s="142"/>
      <c r="AE77" s="142"/>
      <c r="AF77" s="142"/>
      <c r="AG77" s="142"/>
      <c r="AH77" s="142"/>
      <c r="AI77" s="142"/>
    </row>
    <row r="78" spans="1:35" ht="30" customHeight="1">
      <c r="A78" s="139">
        <v>65</v>
      </c>
      <c r="B78" s="43" t="str">
        <f t="shared" si="3"/>
        <v/>
      </c>
      <c r="C78" s="43" t="str">
        <f t="shared" si="4"/>
        <v>（３９）</v>
      </c>
      <c r="D78" s="43">
        <f t="shared" si="5"/>
        <v>65</v>
      </c>
      <c r="E78" s="147" t="s">
        <v>811</v>
      </c>
      <c r="F78" s="154" t="s">
        <v>823</v>
      </c>
      <c r="G78" s="50" t="s">
        <v>284</v>
      </c>
      <c r="H78" s="50" t="s">
        <v>1923</v>
      </c>
      <c r="I78" s="50" t="s">
        <v>1924</v>
      </c>
      <c r="J78" s="50" t="s">
        <v>1633</v>
      </c>
      <c r="K78" s="46"/>
      <c r="L78" s="46"/>
      <c r="M78" s="46"/>
      <c r="N78" s="46"/>
      <c r="P78" s="142"/>
      <c r="Q78" s="142"/>
      <c r="R78" s="142"/>
      <c r="S78" s="142"/>
      <c r="T78" s="142"/>
      <c r="U78" s="142"/>
      <c r="V78" s="142"/>
      <c r="W78" s="142"/>
      <c r="X78" s="142"/>
      <c r="Y78" s="142"/>
      <c r="Z78" s="142"/>
      <c r="AA78" s="142"/>
      <c r="AB78" s="142"/>
      <c r="AC78" s="142"/>
      <c r="AD78" s="142"/>
      <c r="AE78" s="142"/>
      <c r="AF78" s="142"/>
      <c r="AG78" s="142"/>
      <c r="AH78" s="142"/>
      <c r="AI78" s="142"/>
    </row>
    <row r="79" spans="1:35" ht="30" customHeight="1">
      <c r="A79" s="139">
        <v>66</v>
      </c>
      <c r="B79" s="43" t="str">
        <f t="shared" si="3"/>
        <v/>
      </c>
      <c r="C79" s="43" t="str">
        <f t="shared" si="4"/>
        <v>（４０）</v>
      </c>
      <c r="D79" s="43">
        <f t="shared" si="5"/>
        <v>66</v>
      </c>
      <c r="E79" s="147" t="s">
        <v>368</v>
      </c>
      <c r="F79" s="154" t="s">
        <v>678</v>
      </c>
      <c r="G79" s="50" t="s">
        <v>284</v>
      </c>
      <c r="H79" s="50" t="s">
        <v>1923</v>
      </c>
      <c r="I79" s="50" t="s">
        <v>1924</v>
      </c>
      <c r="J79" s="50" t="s">
        <v>1633</v>
      </c>
      <c r="K79" s="46"/>
      <c r="L79" s="46"/>
      <c r="M79" s="46"/>
      <c r="N79" s="46"/>
      <c r="P79" s="142"/>
      <c r="Q79" s="142"/>
      <c r="R79" s="142"/>
      <c r="S79" s="142"/>
      <c r="T79" s="142"/>
      <c r="U79" s="142"/>
      <c r="V79" s="142"/>
      <c r="W79" s="142"/>
      <c r="X79" s="142"/>
      <c r="Y79" s="142"/>
      <c r="Z79" s="142"/>
      <c r="AA79" s="142"/>
      <c r="AB79" s="142"/>
      <c r="AC79" s="142"/>
      <c r="AD79" s="142"/>
      <c r="AE79" s="142"/>
      <c r="AF79" s="142"/>
      <c r="AG79" s="142"/>
      <c r="AH79" s="142"/>
      <c r="AI79" s="142"/>
    </row>
    <row r="80" spans="1:35" ht="30" customHeight="1">
      <c r="A80" s="139">
        <v>67</v>
      </c>
      <c r="B80" s="43" t="str">
        <f t="shared" si="3"/>
        <v/>
      </c>
      <c r="C80" s="43" t="str">
        <f t="shared" si="4"/>
        <v>（４１）</v>
      </c>
      <c r="D80" s="43">
        <f t="shared" si="5"/>
        <v>67</v>
      </c>
      <c r="E80" s="147" t="s">
        <v>366</v>
      </c>
      <c r="F80" s="154" t="s">
        <v>1690</v>
      </c>
      <c r="G80" s="50" t="s">
        <v>284</v>
      </c>
      <c r="H80" s="50" t="s">
        <v>1923</v>
      </c>
      <c r="I80" s="50" t="s">
        <v>1924</v>
      </c>
      <c r="J80" s="50" t="s">
        <v>1633</v>
      </c>
      <c r="K80" s="46"/>
      <c r="L80" s="46"/>
      <c r="M80" s="46"/>
      <c r="N80" s="46"/>
      <c r="P80" s="142"/>
      <c r="Q80" s="142"/>
      <c r="R80" s="142"/>
      <c r="S80" s="142"/>
      <c r="T80" s="142"/>
      <c r="U80" s="142"/>
      <c r="V80" s="142"/>
      <c r="W80" s="142"/>
      <c r="X80" s="142"/>
      <c r="Y80" s="142"/>
      <c r="Z80" s="142"/>
      <c r="AA80" s="142"/>
      <c r="AB80" s="142"/>
      <c r="AC80" s="142"/>
      <c r="AD80" s="142"/>
      <c r="AE80" s="142"/>
      <c r="AF80" s="142"/>
      <c r="AG80" s="142"/>
      <c r="AH80" s="142"/>
      <c r="AI80" s="142"/>
    </row>
    <row r="81" spans="1:35" ht="30" customHeight="1">
      <c r="A81" s="139">
        <v>68</v>
      </c>
      <c r="B81" s="43" t="str">
        <f t="shared" si="3"/>
        <v/>
      </c>
      <c r="C81" s="43" t="str">
        <f t="shared" si="4"/>
        <v>（４２）</v>
      </c>
      <c r="D81" s="43">
        <f t="shared" si="5"/>
        <v>68</v>
      </c>
      <c r="E81" s="147" t="s">
        <v>356</v>
      </c>
      <c r="F81" s="139" t="s">
        <v>821</v>
      </c>
      <c r="G81" s="50" t="s">
        <v>284</v>
      </c>
      <c r="H81" s="50" t="s">
        <v>1923</v>
      </c>
      <c r="I81" s="50" t="s">
        <v>1924</v>
      </c>
      <c r="J81" s="50" t="s">
        <v>1633</v>
      </c>
      <c r="K81" s="46"/>
      <c r="L81" s="46"/>
      <c r="M81" s="46"/>
      <c r="N81" s="46"/>
      <c r="P81" s="142"/>
      <c r="Q81" s="142"/>
      <c r="R81" s="142"/>
      <c r="S81" s="142"/>
      <c r="T81" s="142"/>
      <c r="U81" s="142"/>
      <c r="V81" s="142"/>
      <c r="W81" s="142"/>
      <c r="X81" s="142"/>
      <c r="Y81" s="142"/>
      <c r="Z81" s="142"/>
      <c r="AA81" s="142"/>
      <c r="AB81" s="142"/>
      <c r="AC81" s="142"/>
      <c r="AD81" s="142"/>
      <c r="AE81" s="142"/>
      <c r="AF81" s="142"/>
      <c r="AG81" s="142"/>
      <c r="AH81" s="142"/>
      <c r="AI81" s="142"/>
    </row>
    <row r="82" spans="1:35" ht="30" customHeight="1">
      <c r="B82" s="43" t="str">
        <f t="shared" si="3"/>
        <v/>
      </c>
      <c r="C82" s="43" t="str">
        <f t="shared" si="4"/>
        <v/>
      </c>
      <c r="D82" s="43" t="str">
        <f t="shared" si="5"/>
        <v/>
      </c>
      <c r="E82" s="307" t="s">
        <v>1925</v>
      </c>
      <c r="F82" s="308"/>
      <c r="G82" s="308"/>
      <c r="H82" s="308"/>
      <c r="I82" s="308"/>
      <c r="J82" s="308"/>
      <c r="K82" s="308"/>
      <c r="L82" s="308"/>
      <c r="M82" s="308"/>
      <c r="N82" s="309"/>
      <c r="P82" s="142"/>
      <c r="Q82" s="142"/>
      <c r="R82" s="142"/>
      <c r="S82" s="142"/>
      <c r="T82" s="142"/>
      <c r="U82" s="142"/>
      <c r="V82" s="142"/>
      <c r="W82" s="142"/>
      <c r="X82" s="142"/>
      <c r="Y82" s="142"/>
      <c r="Z82" s="142"/>
      <c r="AA82" s="142"/>
      <c r="AB82" s="142"/>
      <c r="AC82" s="142"/>
      <c r="AD82" s="142"/>
      <c r="AE82" s="142"/>
      <c r="AF82" s="142"/>
      <c r="AG82" s="142"/>
      <c r="AH82" s="142"/>
      <c r="AI82" s="142"/>
    </row>
    <row r="83" spans="1:35" ht="30" customHeight="1">
      <c r="A83" s="139">
        <v>69</v>
      </c>
      <c r="B83" s="43" t="str">
        <f t="shared" si="3"/>
        <v/>
      </c>
      <c r="C83" s="43" t="str">
        <f t="shared" si="4"/>
        <v>（４３）</v>
      </c>
      <c r="D83" s="43">
        <f t="shared" si="5"/>
        <v>69</v>
      </c>
      <c r="E83" s="147" t="s">
        <v>1926</v>
      </c>
      <c r="F83" s="149" t="s">
        <v>438</v>
      </c>
      <c r="G83" s="50" t="s">
        <v>671</v>
      </c>
      <c r="H83" s="50" t="s">
        <v>670</v>
      </c>
      <c r="I83" s="50" t="s">
        <v>669</v>
      </c>
      <c r="J83" s="50" t="s">
        <v>817</v>
      </c>
      <c r="K83" s="46"/>
      <c r="L83" s="46"/>
      <c r="M83" s="46"/>
      <c r="N83" s="46"/>
      <c r="P83" s="142"/>
      <c r="Q83" s="142"/>
      <c r="R83" s="142"/>
      <c r="S83" s="142"/>
      <c r="T83" s="142"/>
      <c r="U83" s="142"/>
      <c r="V83" s="142"/>
      <c r="W83" s="142"/>
      <c r="X83" s="142"/>
      <c r="Y83" s="142"/>
      <c r="Z83" s="142"/>
      <c r="AA83" s="142"/>
      <c r="AB83" s="142"/>
      <c r="AC83" s="142"/>
      <c r="AD83" s="142"/>
      <c r="AE83" s="142"/>
      <c r="AF83" s="142"/>
      <c r="AG83" s="142"/>
      <c r="AH83" s="142"/>
      <c r="AI83" s="142"/>
    </row>
    <row r="84" spans="1:35" ht="30" customHeight="1">
      <c r="A84" s="139">
        <v>70</v>
      </c>
      <c r="B84" s="43" t="str">
        <f t="shared" si="3"/>
        <v/>
      </c>
      <c r="C84" s="43" t="str">
        <f t="shared" si="4"/>
        <v>（４４）</v>
      </c>
      <c r="D84" s="43">
        <f t="shared" si="5"/>
        <v>70</v>
      </c>
      <c r="E84" s="147" t="s">
        <v>341</v>
      </c>
      <c r="F84" s="149" t="s">
        <v>432</v>
      </c>
      <c r="G84" s="50" t="s">
        <v>431</v>
      </c>
      <c r="H84" s="50" t="s">
        <v>430</v>
      </c>
      <c r="I84" s="50" t="s">
        <v>429</v>
      </c>
      <c r="J84" s="50" t="s">
        <v>428</v>
      </c>
      <c r="K84" s="46"/>
      <c r="L84" s="46"/>
      <c r="M84" s="46"/>
      <c r="N84" s="46"/>
      <c r="P84" s="142"/>
      <c r="Q84" s="142"/>
      <c r="R84" s="142"/>
      <c r="S84" s="142"/>
      <c r="T84" s="142"/>
      <c r="U84" s="142"/>
      <c r="V84" s="142"/>
      <c r="W84" s="142"/>
      <c r="X84" s="142"/>
      <c r="Y84" s="142"/>
      <c r="Z84" s="142"/>
      <c r="AA84" s="142"/>
      <c r="AB84" s="142"/>
      <c r="AC84" s="142"/>
      <c r="AD84" s="142"/>
      <c r="AE84" s="142"/>
      <c r="AF84" s="142"/>
      <c r="AG84" s="142"/>
      <c r="AH84" s="142"/>
      <c r="AI84" s="142"/>
    </row>
    <row r="85" spans="1:35" ht="30" customHeight="1">
      <c r="A85" s="139">
        <v>71</v>
      </c>
      <c r="B85" s="43" t="str">
        <f t="shared" si="3"/>
        <v/>
      </c>
      <c r="C85" s="43" t="str">
        <f t="shared" si="4"/>
        <v>（４５）</v>
      </c>
      <c r="D85" s="43">
        <f t="shared" si="5"/>
        <v>71</v>
      </c>
      <c r="E85" s="147" t="s">
        <v>337</v>
      </c>
      <c r="F85" s="149" t="s">
        <v>426</v>
      </c>
      <c r="G85" s="50" t="s">
        <v>425</v>
      </c>
      <c r="H85" s="50" t="s">
        <v>424</v>
      </c>
      <c r="I85" s="50" t="s">
        <v>423</v>
      </c>
      <c r="J85" s="50" t="s">
        <v>422</v>
      </c>
      <c r="K85" s="46"/>
      <c r="L85" s="46"/>
      <c r="M85" s="46"/>
      <c r="N85" s="46"/>
      <c r="P85" s="142"/>
      <c r="Q85" s="142"/>
      <c r="R85" s="142"/>
      <c r="S85" s="142"/>
      <c r="T85" s="142"/>
      <c r="U85" s="142"/>
      <c r="V85" s="142"/>
      <c r="W85" s="142"/>
      <c r="X85" s="142"/>
      <c r="Y85" s="142"/>
      <c r="Z85" s="142"/>
      <c r="AA85" s="142"/>
      <c r="AB85" s="142"/>
      <c r="AC85" s="142"/>
      <c r="AD85" s="142"/>
      <c r="AE85" s="142"/>
      <c r="AF85" s="142"/>
      <c r="AG85" s="142"/>
      <c r="AH85" s="142"/>
      <c r="AI85" s="142"/>
    </row>
    <row r="86" spans="1:35" ht="30" customHeight="1">
      <c r="A86" s="139">
        <v>72</v>
      </c>
      <c r="B86" s="43" t="str">
        <f t="shared" si="3"/>
        <v/>
      </c>
      <c r="C86" s="43" t="str">
        <f t="shared" si="4"/>
        <v>（４６）</v>
      </c>
      <c r="D86" s="43">
        <f t="shared" si="5"/>
        <v>72</v>
      </c>
      <c r="E86" s="147" t="s">
        <v>334</v>
      </c>
      <c r="F86" s="149" t="s">
        <v>660</v>
      </c>
      <c r="G86" s="50" t="s">
        <v>655</v>
      </c>
      <c r="H86" s="50" t="s">
        <v>654</v>
      </c>
      <c r="I86" s="50" t="s">
        <v>653</v>
      </c>
      <c r="J86" s="50" t="s">
        <v>652</v>
      </c>
      <c r="K86" s="46"/>
      <c r="L86" s="46"/>
      <c r="M86" s="46"/>
      <c r="N86" s="46"/>
      <c r="P86" s="142"/>
      <c r="Q86" s="142"/>
      <c r="R86" s="142"/>
      <c r="S86" s="142"/>
      <c r="T86" s="142"/>
      <c r="U86" s="142"/>
      <c r="V86" s="142"/>
      <c r="W86" s="142"/>
      <c r="X86" s="142"/>
      <c r="Y86" s="142"/>
      <c r="Z86" s="142"/>
      <c r="AA86" s="142"/>
      <c r="AB86" s="142"/>
      <c r="AC86" s="142"/>
      <c r="AD86" s="142"/>
      <c r="AE86" s="142"/>
      <c r="AF86" s="142"/>
      <c r="AG86" s="142"/>
      <c r="AH86" s="142"/>
      <c r="AI86" s="142"/>
    </row>
    <row r="87" spans="1:35" ht="30" customHeight="1">
      <c r="A87" s="139">
        <v>73</v>
      </c>
      <c r="B87" s="43" t="str">
        <f t="shared" si="3"/>
        <v/>
      </c>
      <c r="C87" s="43" t="str">
        <f t="shared" si="4"/>
        <v>（４７）</v>
      </c>
      <c r="D87" s="43">
        <f t="shared" si="5"/>
        <v>73</v>
      </c>
      <c r="E87" s="147" t="s">
        <v>325</v>
      </c>
      <c r="F87" s="149" t="s">
        <v>815</v>
      </c>
      <c r="G87" s="50" t="s">
        <v>417</v>
      </c>
      <c r="H87" s="50" t="s">
        <v>416</v>
      </c>
      <c r="I87" s="50" t="s">
        <v>415</v>
      </c>
      <c r="J87" s="50" t="s">
        <v>414</v>
      </c>
      <c r="K87" s="46"/>
      <c r="L87" s="46"/>
      <c r="M87" s="46"/>
      <c r="N87" s="46"/>
      <c r="P87" s="142"/>
      <c r="Q87" s="142"/>
      <c r="R87" s="142"/>
      <c r="S87" s="142"/>
      <c r="T87" s="142"/>
      <c r="U87" s="142"/>
      <c r="V87" s="142"/>
      <c r="W87" s="142"/>
      <c r="X87" s="142"/>
      <c r="Y87" s="142"/>
      <c r="Z87" s="142"/>
      <c r="AA87" s="142"/>
      <c r="AB87" s="142"/>
      <c r="AC87" s="142"/>
      <c r="AD87" s="142"/>
      <c r="AE87" s="142"/>
      <c r="AF87" s="142"/>
      <c r="AG87" s="142"/>
      <c r="AH87" s="142"/>
      <c r="AI87" s="142"/>
    </row>
    <row r="88" spans="1:35" ht="30" customHeight="1">
      <c r="A88" s="139">
        <v>74</v>
      </c>
      <c r="B88" s="43" t="str">
        <f t="shared" si="3"/>
        <v/>
      </c>
      <c r="C88" s="43" t="str">
        <f t="shared" si="4"/>
        <v>（４８）</v>
      </c>
      <c r="D88" s="43">
        <f t="shared" si="5"/>
        <v>74</v>
      </c>
      <c r="E88" s="147" t="s">
        <v>321</v>
      </c>
      <c r="F88" s="149" t="s">
        <v>656</v>
      </c>
      <c r="G88" s="50" t="s">
        <v>655</v>
      </c>
      <c r="H88" s="50" t="s">
        <v>654</v>
      </c>
      <c r="I88" s="50" t="s">
        <v>653</v>
      </c>
      <c r="J88" s="50" t="s">
        <v>652</v>
      </c>
      <c r="K88" s="46"/>
      <c r="L88" s="46"/>
      <c r="M88" s="46"/>
      <c r="N88" s="46"/>
      <c r="P88" s="142"/>
      <c r="Q88" s="142"/>
      <c r="R88" s="142"/>
      <c r="S88" s="142"/>
      <c r="T88" s="142"/>
      <c r="U88" s="142"/>
      <c r="V88" s="142"/>
      <c r="W88" s="142"/>
      <c r="X88" s="142"/>
      <c r="Y88" s="142"/>
      <c r="Z88" s="142"/>
      <c r="AA88" s="142"/>
      <c r="AB88" s="142"/>
      <c r="AC88" s="142"/>
      <c r="AD88" s="142"/>
      <c r="AE88" s="142"/>
      <c r="AF88" s="142"/>
      <c r="AG88" s="142"/>
      <c r="AH88" s="142"/>
      <c r="AI88" s="142"/>
    </row>
    <row r="89" spans="1:35" ht="30" customHeight="1">
      <c r="A89" s="139">
        <v>75</v>
      </c>
      <c r="B89" s="43" t="str">
        <f t="shared" si="3"/>
        <v/>
      </c>
      <c r="C89" s="43" t="str">
        <f t="shared" si="4"/>
        <v>（４９）</v>
      </c>
      <c r="D89" s="43">
        <f t="shared" si="5"/>
        <v>75</v>
      </c>
      <c r="E89" s="147" t="s">
        <v>315</v>
      </c>
      <c r="F89" s="149" t="s">
        <v>814</v>
      </c>
      <c r="G89" s="50" t="s">
        <v>405</v>
      </c>
      <c r="H89" s="50" t="s">
        <v>404</v>
      </c>
      <c r="I89" s="50" t="s">
        <v>403</v>
      </c>
      <c r="J89" s="50" t="s">
        <v>649</v>
      </c>
      <c r="K89" s="46"/>
      <c r="L89" s="46"/>
      <c r="M89" s="46"/>
      <c r="N89" s="46"/>
      <c r="P89" s="142"/>
      <c r="Q89" s="142"/>
      <c r="R89" s="142"/>
      <c r="S89" s="142"/>
      <c r="T89" s="142"/>
      <c r="U89" s="142"/>
      <c r="V89" s="142"/>
      <c r="W89" s="142"/>
      <c r="X89" s="142"/>
      <c r="Y89" s="142"/>
      <c r="Z89" s="142"/>
      <c r="AA89" s="142"/>
      <c r="AB89" s="142"/>
      <c r="AC89" s="142"/>
      <c r="AD89" s="142"/>
      <c r="AE89" s="142"/>
      <c r="AF89" s="142"/>
      <c r="AG89" s="142"/>
      <c r="AH89" s="142"/>
      <c r="AI89" s="142"/>
    </row>
    <row r="90" spans="1:35" ht="30" customHeight="1">
      <c r="B90" s="43" t="str">
        <f t="shared" si="3"/>
        <v/>
      </c>
      <c r="C90" s="43" t="str">
        <f t="shared" si="4"/>
        <v/>
      </c>
      <c r="D90" s="43" t="str">
        <f t="shared" si="5"/>
        <v/>
      </c>
      <c r="E90" s="307" t="s">
        <v>1927</v>
      </c>
      <c r="F90" s="308"/>
      <c r="G90" s="308"/>
      <c r="H90" s="308"/>
      <c r="I90" s="308"/>
      <c r="J90" s="308"/>
      <c r="K90" s="308"/>
      <c r="L90" s="308"/>
      <c r="M90" s="308"/>
      <c r="N90" s="309"/>
      <c r="P90" s="142"/>
      <c r="Q90" s="142"/>
      <c r="R90" s="142"/>
      <c r="S90" s="142"/>
      <c r="T90" s="142"/>
      <c r="U90" s="142"/>
      <c r="V90" s="142"/>
      <c r="W90" s="142"/>
      <c r="X90" s="142"/>
      <c r="Y90" s="142"/>
      <c r="Z90" s="142"/>
      <c r="AA90" s="142"/>
      <c r="AB90" s="142"/>
      <c r="AC90" s="142"/>
      <c r="AD90" s="142"/>
      <c r="AE90" s="142"/>
      <c r="AF90" s="142"/>
      <c r="AG90" s="142"/>
      <c r="AH90" s="142"/>
      <c r="AI90" s="142"/>
    </row>
    <row r="91" spans="1:35" ht="30" customHeight="1">
      <c r="A91" s="139">
        <v>76</v>
      </c>
      <c r="B91" s="43" t="str">
        <f t="shared" si="3"/>
        <v/>
      </c>
      <c r="C91" s="43" t="str">
        <f t="shared" si="4"/>
        <v>（５０）</v>
      </c>
      <c r="D91" s="43">
        <f t="shared" si="5"/>
        <v>76</v>
      </c>
      <c r="E91" s="147" t="s">
        <v>308</v>
      </c>
      <c r="F91" s="149" t="s">
        <v>812</v>
      </c>
      <c r="G91" s="50" t="s">
        <v>640</v>
      </c>
      <c r="H91" s="50" t="s">
        <v>878</v>
      </c>
      <c r="I91" s="50" t="s">
        <v>1613</v>
      </c>
      <c r="J91" s="50" t="s">
        <v>1793</v>
      </c>
      <c r="K91" s="46"/>
      <c r="L91" s="46"/>
      <c r="M91" s="46"/>
      <c r="N91" s="46"/>
      <c r="P91" s="142"/>
      <c r="Q91" s="142"/>
      <c r="R91" s="142"/>
      <c r="S91" s="142"/>
      <c r="T91" s="142"/>
      <c r="U91" s="142"/>
      <c r="V91" s="142"/>
      <c r="W91" s="142"/>
      <c r="X91" s="142"/>
      <c r="Y91" s="142"/>
      <c r="Z91" s="142"/>
      <c r="AA91" s="142"/>
      <c r="AB91" s="142"/>
      <c r="AC91" s="142"/>
      <c r="AD91" s="142"/>
      <c r="AE91" s="142"/>
      <c r="AF91" s="142"/>
      <c r="AG91" s="142"/>
      <c r="AH91" s="142"/>
      <c r="AI91" s="142"/>
    </row>
    <row r="92" spans="1:35" ht="36" customHeight="1">
      <c r="A92" s="139">
        <v>77</v>
      </c>
      <c r="B92" s="43" t="str">
        <f t="shared" si="3"/>
        <v/>
      </c>
      <c r="C92" s="43" t="str">
        <f t="shared" si="4"/>
        <v>（５１）</v>
      </c>
      <c r="D92" s="43">
        <f t="shared" si="5"/>
        <v>77</v>
      </c>
      <c r="E92" s="147" t="s">
        <v>306</v>
      </c>
      <c r="F92" s="149" t="s">
        <v>397</v>
      </c>
      <c r="G92" s="50" t="s">
        <v>640</v>
      </c>
      <c r="H92" s="50" t="s">
        <v>878</v>
      </c>
      <c r="I92" s="50" t="s">
        <v>1613</v>
      </c>
      <c r="J92" s="50" t="s">
        <v>1793</v>
      </c>
      <c r="K92" s="46"/>
      <c r="L92" s="46"/>
      <c r="M92" s="46"/>
      <c r="N92" s="46"/>
      <c r="P92" s="142"/>
      <c r="Q92" s="142"/>
      <c r="R92" s="142"/>
      <c r="S92" s="142"/>
      <c r="T92" s="142"/>
      <c r="U92" s="142"/>
      <c r="V92" s="142"/>
      <c r="W92" s="142"/>
      <c r="X92" s="142"/>
      <c r="Y92" s="142"/>
      <c r="Z92" s="142"/>
      <c r="AA92" s="142"/>
      <c r="AB92" s="142"/>
      <c r="AC92" s="142"/>
      <c r="AD92" s="142"/>
      <c r="AE92" s="142"/>
      <c r="AF92" s="142"/>
      <c r="AG92" s="142"/>
      <c r="AH92" s="142"/>
      <c r="AI92" s="142"/>
    </row>
    <row r="93" spans="1:35" ht="45.75" customHeight="1">
      <c r="A93" s="139">
        <v>78</v>
      </c>
      <c r="B93" s="43" t="str">
        <f t="shared" si="3"/>
        <v/>
      </c>
      <c r="C93" s="43" t="str">
        <f t="shared" si="4"/>
        <v>（５２）</v>
      </c>
      <c r="D93" s="43">
        <f t="shared" si="5"/>
        <v>78</v>
      </c>
      <c r="E93" s="147" t="s">
        <v>304</v>
      </c>
      <c r="F93" s="149" t="s">
        <v>810</v>
      </c>
      <c r="G93" s="50" t="s">
        <v>640</v>
      </c>
      <c r="H93" s="50" t="s">
        <v>878</v>
      </c>
      <c r="I93" s="50" t="s">
        <v>1613</v>
      </c>
      <c r="J93" s="50" t="s">
        <v>1793</v>
      </c>
      <c r="K93" s="46"/>
      <c r="L93" s="46"/>
      <c r="M93" s="46"/>
      <c r="N93" s="46"/>
      <c r="P93" s="142"/>
      <c r="Q93" s="142"/>
      <c r="R93" s="142"/>
      <c r="S93" s="142"/>
      <c r="T93" s="142"/>
      <c r="U93" s="142"/>
      <c r="V93" s="142"/>
      <c r="W93" s="142"/>
      <c r="X93" s="142"/>
      <c r="Y93" s="142"/>
      <c r="Z93" s="142"/>
      <c r="AA93" s="142"/>
      <c r="AB93" s="142"/>
      <c r="AC93" s="142"/>
      <c r="AD93" s="142"/>
      <c r="AE93" s="142"/>
      <c r="AF93" s="142"/>
      <c r="AG93" s="142"/>
      <c r="AH93" s="142"/>
      <c r="AI93" s="142"/>
    </row>
    <row r="94" spans="1:35" ht="45.75" customHeight="1">
      <c r="A94" s="139">
        <v>79</v>
      </c>
      <c r="B94" s="43" t="str">
        <f t="shared" si="3"/>
        <v/>
      </c>
      <c r="C94" s="43" t="str">
        <f t="shared" si="4"/>
        <v>（５３）</v>
      </c>
      <c r="D94" s="43">
        <f t="shared" si="5"/>
        <v>79</v>
      </c>
      <c r="E94" s="147" t="s">
        <v>302</v>
      </c>
      <c r="F94" s="152" t="s">
        <v>393</v>
      </c>
      <c r="G94" s="50" t="s">
        <v>640</v>
      </c>
      <c r="H94" s="50" t="s">
        <v>878</v>
      </c>
      <c r="I94" s="50" t="s">
        <v>1613</v>
      </c>
      <c r="J94" s="50" t="s">
        <v>1793</v>
      </c>
      <c r="K94" s="46"/>
      <c r="L94" s="46"/>
      <c r="M94" s="46"/>
      <c r="N94" s="46"/>
      <c r="P94" s="142"/>
      <c r="Q94" s="142"/>
      <c r="R94" s="142"/>
      <c r="S94" s="142"/>
      <c r="T94" s="142"/>
      <c r="U94" s="142"/>
      <c r="V94" s="142"/>
      <c r="W94" s="142"/>
      <c r="X94" s="142"/>
      <c r="Y94" s="142"/>
      <c r="Z94" s="142"/>
      <c r="AA94" s="142"/>
      <c r="AB94" s="142"/>
      <c r="AC94" s="142"/>
      <c r="AD94" s="142"/>
      <c r="AE94" s="142"/>
      <c r="AF94" s="142"/>
      <c r="AG94" s="142"/>
      <c r="AH94" s="142"/>
      <c r="AI94" s="142"/>
    </row>
    <row r="95" spans="1:35" ht="33.75" customHeight="1">
      <c r="A95" s="139">
        <v>80</v>
      </c>
      <c r="B95" s="43" t="str">
        <f t="shared" si="3"/>
        <v/>
      </c>
      <c r="C95" s="43" t="str">
        <f t="shared" si="4"/>
        <v>（５４）</v>
      </c>
      <c r="D95" s="43">
        <f t="shared" si="5"/>
        <v>80</v>
      </c>
      <c r="E95" s="147" t="s">
        <v>300</v>
      </c>
      <c r="F95" s="149" t="s">
        <v>809</v>
      </c>
      <c r="G95" s="50" t="s">
        <v>640</v>
      </c>
      <c r="H95" s="50" t="s">
        <v>878</v>
      </c>
      <c r="I95" s="50" t="s">
        <v>1613</v>
      </c>
      <c r="J95" s="50" t="s">
        <v>1793</v>
      </c>
      <c r="K95" s="46"/>
      <c r="L95" s="46"/>
      <c r="M95" s="46"/>
      <c r="N95" s="46"/>
      <c r="P95" s="142"/>
      <c r="Q95" s="142"/>
      <c r="R95" s="142"/>
      <c r="S95" s="142"/>
      <c r="T95" s="142"/>
      <c r="U95" s="142"/>
      <c r="V95" s="142"/>
      <c r="W95" s="142"/>
      <c r="X95" s="142"/>
      <c r="Y95" s="142"/>
      <c r="Z95" s="142"/>
      <c r="AA95" s="142"/>
      <c r="AB95" s="142"/>
      <c r="AC95" s="142"/>
      <c r="AD95" s="142"/>
      <c r="AE95" s="142"/>
      <c r="AF95" s="142"/>
      <c r="AG95" s="142"/>
      <c r="AH95" s="142"/>
      <c r="AI95" s="142"/>
    </row>
    <row r="96" spans="1:35" ht="30" customHeight="1">
      <c r="A96" s="139">
        <v>81</v>
      </c>
      <c r="B96" s="43" t="str">
        <f t="shared" si="3"/>
        <v/>
      </c>
      <c r="C96" s="43" t="str">
        <f t="shared" si="4"/>
        <v>（５５）</v>
      </c>
      <c r="D96" s="43">
        <f t="shared" si="5"/>
        <v>81</v>
      </c>
      <c r="E96" s="147" t="s">
        <v>298</v>
      </c>
      <c r="F96" s="149" t="s">
        <v>1696</v>
      </c>
      <c r="G96" s="50" t="s">
        <v>640</v>
      </c>
      <c r="H96" s="50" t="s">
        <v>878</v>
      </c>
      <c r="I96" s="50" t="s">
        <v>1613</v>
      </c>
      <c r="J96" s="50" t="s">
        <v>1793</v>
      </c>
      <c r="K96" s="46"/>
      <c r="L96" s="46"/>
      <c r="M96" s="46"/>
      <c r="N96" s="46"/>
      <c r="P96" s="142"/>
      <c r="Q96" s="142"/>
      <c r="R96" s="142"/>
      <c r="S96" s="142"/>
      <c r="T96" s="142"/>
      <c r="U96" s="142"/>
      <c r="V96" s="142"/>
      <c r="W96" s="142"/>
      <c r="X96" s="142"/>
      <c r="Y96" s="142"/>
      <c r="Z96" s="142"/>
      <c r="AA96" s="142"/>
      <c r="AB96" s="142"/>
      <c r="AC96" s="142"/>
      <c r="AD96" s="142"/>
      <c r="AE96" s="142"/>
      <c r="AF96" s="142"/>
      <c r="AG96" s="142"/>
      <c r="AH96" s="142"/>
      <c r="AI96" s="142"/>
    </row>
    <row r="97" spans="1:35" ht="30" customHeight="1">
      <c r="A97" s="139">
        <v>82</v>
      </c>
      <c r="B97" s="43" t="str">
        <f t="shared" si="3"/>
        <v/>
      </c>
      <c r="C97" s="43" t="str">
        <f t="shared" si="4"/>
        <v>（５６）</v>
      </c>
      <c r="D97" s="43">
        <f t="shared" si="5"/>
        <v>82</v>
      </c>
      <c r="E97" s="147" t="s">
        <v>296</v>
      </c>
      <c r="F97" s="149" t="s">
        <v>1697</v>
      </c>
      <c r="G97" s="50" t="s">
        <v>640</v>
      </c>
      <c r="H97" s="50" t="s">
        <v>878</v>
      </c>
      <c r="I97" s="50" t="s">
        <v>1613</v>
      </c>
      <c r="J97" s="50" t="s">
        <v>1793</v>
      </c>
      <c r="K97" s="46"/>
      <c r="L97" s="46"/>
      <c r="M97" s="46"/>
      <c r="N97" s="46"/>
      <c r="P97" s="142"/>
      <c r="Q97" s="142"/>
      <c r="R97" s="142"/>
      <c r="S97" s="142"/>
      <c r="T97" s="142"/>
      <c r="U97" s="142"/>
      <c r="V97" s="142"/>
      <c r="W97" s="142"/>
      <c r="X97" s="142"/>
      <c r="Y97" s="142"/>
      <c r="Z97" s="142"/>
      <c r="AA97" s="142"/>
      <c r="AB97" s="142"/>
      <c r="AC97" s="142"/>
      <c r="AD97" s="142"/>
      <c r="AE97" s="142"/>
      <c r="AF97" s="142"/>
      <c r="AG97" s="142"/>
      <c r="AH97" s="142"/>
      <c r="AI97" s="142"/>
    </row>
    <row r="98" spans="1:35" ht="44.25" customHeight="1">
      <c r="A98" s="139">
        <v>83</v>
      </c>
      <c r="B98" s="43" t="str">
        <f t="shared" si="3"/>
        <v/>
      </c>
      <c r="C98" s="43" t="str">
        <f t="shared" si="4"/>
        <v>（５７）</v>
      </c>
      <c r="D98" s="43">
        <f t="shared" si="5"/>
        <v>83</v>
      </c>
      <c r="E98" s="147" t="s">
        <v>294</v>
      </c>
      <c r="F98" s="149" t="s">
        <v>1699</v>
      </c>
      <c r="G98" s="50" t="s">
        <v>640</v>
      </c>
      <c r="H98" s="50" t="s">
        <v>878</v>
      </c>
      <c r="I98" s="50" t="s">
        <v>1613</v>
      </c>
      <c r="J98" s="50" t="s">
        <v>1793</v>
      </c>
      <c r="K98" s="46"/>
      <c r="L98" s="46"/>
      <c r="M98" s="46"/>
      <c r="N98" s="46"/>
      <c r="P98" s="142"/>
      <c r="Q98" s="142"/>
      <c r="R98" s="142"/>
      <c r="S98" s="142"/>
      <c r="T98" s="142"/>
      <c r="U98" s="142"/>
      <c r="V98" s="142"/>
      <c r="W98" s="142"/>
      <c r="X98" s="142"/>
      <c r="Y98" s="142"/>
      <c r="Z98" s="142"/>
      <c r="AA98" s="142"/>
      <c r="AB98" s="142"/>
      <c r="AC98" s="142"/>
      <c r="AD98" s="142"/>
      <c r="AE98" s="142"/>
      <c r="AF98" s="142"/>
      <c r="AG98" s="142"/>
      <c r="AH98" s="142"/>
      <c r="AI98" s="142"/>
    </row>
    <row r="99" spans="1:35" ht="30" customHeight="1">
      <c r="B99" s="43" t="str">
        <f t="shared" si="3"/>
        <v/>
      </c>
      <c r="C99" s="43" t="str">
        <f t="shared" si="4"/>
        <v/>
      </c>
      <c r="D99" s="43" t="str">
        <f t="shared" si="5"/>
        <v/>
      </c>
      <c r="E99" s="319" t="s">
        <v>1928</v>
      </c>
      <c r="F99" s="320"/>
      <c r="G99" s="320"/>
      <c r="H99" s="320"/>
      <c r="I99" s="320"/>
      <c r="J99" s="320"/>
      <c r="K99" s="320"/>
      <c r="L99" s="320"/>
      <c r="M99" s="320"/>
      <c r="N99" s="321"/>
      <c r="P99" s="142"/>
      <c r="Q99" s="142"/>
      <c r="R99" s="142"/>
      <c r="S99" s="142"/>
      <c r="T99" s="142"/>
      <c r="U99" s="142"/>
      <c r="V99" s="142"/>
      <c r="W99" s="142"/>
      <c r="X99" s="142"/>
      <c r="Y99" s="142"/>
      <c r="Z99" s="142"/>
      <c r="AA99" s="142"/>
      <c r="AB99" s="142"/>
      <c r="AC99" s="142"/>
      <c r="AD99" s="142"/>
      <c r="AE99" s="142"/>
      <c r="AF99" s="142"/>
      <c r="AG99" s="142"/>
      <c r="AH99" s="142"/>
      <c r="AI99" s="142"/>
    </row>
    <row r="100" spans="1:35" ht="44.25" customHeight="1">
      <c r="A100" s="139">
        <v>84</v>
      </c>
      <c r="B100" s="43" t="str">
        <f t="shared" si="3"/>
        <v/>
      </c>
      <c r="C100" s="43" t="str">
        <f t="shared" si="4"/>
        <v>（５８）</v>
      </c>
      <c r="D100" s="43">
        <f t="shared" si="5"/>
        <v>84</v>
      </c>
      <c r="E100" s="147" t="s">
        <v>787</v>
      </c>
      <c r="F100" s="149" t="s">
        <v>1800</v>
      </c>
      <c r="G100" s="50" t="s">
        <v>1851</v>
      </c>
      <c r="H100" s="50" t="s">
        <v>1852</v>
      </c>
      <c r="I100" s="50" t="s">
        <v>1853</v>
      </c>
      <c r="J100" s="50" t="s">
        <v>1929</v>
      </c>
      <c r="K100" s="46"/>
      <c r="L100" s="46"/>
      <c r="M100" s="46"/>
      <c r="N100" s="46"/>
      <c r="P100" s="142"/>
      <c r="Q100" s="142"/>
      <c r="R100" s="142"/>
      <c r="S100" s="142"/>
      <c r="T100" s="142"/>
      <c r="U100" s="142"/>
      <c r="V100" s="142"/>
      <c r="W100" s="142"/>
      <c r="X100" s="142"/>
      <c r="Y100" s="142"/>
      <c r="Z100" s="142"/>
      <c r="AA100" s="142"/>
      <c r="AB100" s="142"/>
      <c r="AC100" s="142"/>
      <c r="AD100" s="142"/>
      <c r="AE100" s="142"/>
      <c r="AF100" s="142"/>
      <c r="AG100" s="142"/>
      <c r="AH100" s="142"/>
      <c r="AI100" s="142"/>
    </row>
    <row r="101" spans="1:35" ht="30" customHeight="1">
      <c r="A101" s="139">
        <v>85</v>
      </c>
      <c r="B101" s="43" t="str">
        <f t="shared" si="3"/>
        <v/>
      </c>
      <c r="C101" s="43" t="str">
        <f t="shared" si="4"/>
        <v>（５９）</v>
      </c>
      <c r="D101" s="43">
        <f t="shared" si="5"/>
        <v>85</v>
      </c>
      <c r="E101" s="147" t="s">
        <v>290</v>
      </c>
      <c r="F101" s="149" t="s">
        <v>1930</v>
      </c>
      <c r="G101" s="50" t="s">
        <v>1851</v>
      </c>
      <c r="H101" s="50" t="s">
        <v>1852</v>
      </c>
      <c r="I101" s="50" t="s">
        <v>1853</v>
      </c>
      <c r="J101" s="50" t="s">
        <v>1929</v>
      </c>
      <c r="K101" s="158"/>
      <c r="L101" s="158"/>
      <c r="M101" s="158"/>
      <c r="N101" s="159"/>
      <c r="P101" s="142"/>
      <c r="Q101" s="142"/>
      <c r="R101" s="142"/>
      <c r="S101" s="142"/>
      <c r="T101" s="142"/>
      <c r="U101" s="142"/>
      <c r="V101" s="142"/>
      <c r="W101" s="142"/>
      <c r="X101" s="142"/>
      <c r="Y101" s="142"/>
      <c r="Z101" s="142"/>
      <c r="AA101" s="142"/>
      <c r="AB101" s="142"/>
      <c r="AC101" s="142"/>
      <c r="AD101" s="142"/>
      <c r="AE101" s="142"/>
      <c r="AF101" s="142"/>
      <c r="AG101" s="142"/>
      <c r="AH101" s="142"/>
      <c r="AI101" s="142"/>
    </row>
    <row r="102" spans="1:35" ht="30" customHeight="1">
      <c r="A102" s="139">
        <v>86</v>
      </c>
      <c r="B102" s="43" t="str">
        <f t="shared" si="3"/>
        <v/>
      </c>
      <c r="C102" s="43" t="str">
        <f t="shared" si="4"/>
        <v>（６０）</v>
      </c>
      <c r="D102" s="43">
        <f t="shared" si="5"/>
        <v>86</v>
      </c>
      <c r="E102" s="147" t="s">
        <v>288</v>
      </c>
      <c r="F102" s="149" t="s">
        <v>1811</v>
      </c>
      <c r="G102" s="50" t="s">
        <v>1851</v>
      </c>
      <c r="H102" s="50" t="s">
        <v>1852</v>
      </c>
      <c r="I102" s="50" t="s">
        <v>1853</v>
      </c>
      <c r="J102" s="50" t="s">
        <v>1929</v>
      </c>
      <c r="K102" s="158"/>
      <c r="L102" s="158"/>
      <c r="M102" s="158"/>
      <c r="N102" s="159"/>
      <c r="P102" s="142"/>
      <c r="Q102" s="142"/>
      <c r="R102" s="142"/>
      <c r="S102" s="142"/>
      <c r="T102" s="142"/>
      <c r="U102" s="142"/>
      <c r="V102" s="142"/>
      <c r="W102" s="142"/>
      <c r="X102" s="142"/>
      <c r="Y102" s="142"/>
      <c r="Z102" s="142"/>
      <c r="AA102" s="142"/>
      <c r="AB102" s="142"/>
      <c r="AC102" s="142"/>
      <c r="AD102" s="142"/>
      <c r="AE102" s="142"/>
      <c r="AF102" s="142"/>
      <c r="AG102" s="142"/>
      <c r="AH102" s="142"/>
      <c r="AI102" s="142"/>
    </row>
    <row r="103" spans="1:35" ht="30" customHeight="1">
      <c r="A103" s="139">
        <v>87</v>
      </c>
      <c r="B103" s="43" t="str">
        <f t="shared" si="3"/>
        <v/>
      </c>
      <c r="C103" s="43" t="str">
        <f t="shared" si="4"/>
        <v>（６１）</v>
      </c>
      <c r="D103" s="43">
        <f t="shared" si="5"/>
        <v>87</v>
      </c>
      <c r="E103" s="147" t="s">
        <v>286</v>
      </c>
      <c r="F103" s="149" t="s">
        <v>1816</v>
      </c>
      <c r="G103" s="50" t="s">
        <v>1851</v>
      </c>
      <c r="H103" s="50" t="s">
        <v>1852</v>
      </c>
      <c r="I103" s="50" t="s">
        <v>1853</v>
      </c>
      <c r="J103" s="50" t="s">
        <v>1929</v>
      </c>
      <c r="K103" s="158"/>
      <c r="L103" s="158"/>
      <c r="M103" s="158"/>
      <c r="N103" s="159"/>
      <c r="P103" s="142"/>
      <c r="Q103" s="142"/>
      <c r="R103" s="142"/>
      <c r="S103" s="142"/>
      <c r="T103" s="142"/>
      <c r="U103" s="142"/>
      <c r="V103" s="142"/>
      <c r="W103" s="142"/>
      <c r="X103" s="142"/>
      <c r="Y103" s="142"/>
      <c r="Z103" s="142"/>
      <c r="AA103" s="142"/>
      <c r="AB103" s="142"/>
      <c r="AC103" s="142"/>
      <c r="AD103" s="142"/>
      <c r="AE103" s="142"/>
      <c r="AF103" s="142"/>
      <c r="AG103" s="142"/>
      <c r="AH103" s="142"/>
      <c r="AI103" s="142"/>
    </row>
    <row r="104" spans="1:35" ht="30" customHeight="1">
      <c r="B104" s="43" t="str">
        <f t="shared" si="3"/>
        <v/>
      </c>
      <c r="C104" s="43" t="str">
        <f t="shared" si="4"/>
        <v/>
      </c>
      <c r="D104" s="43" t="str">
        <f t="shared" si="5"/>
        <v/>
      </c>
      <c r="E104" s="319" t="s">
        <v>1617</v>
      </c>
      <c r="F104" s="320"/>
      <c r="G104" s="320"/>
      <c r="H104" s="320"/>
      <c r="I104" s="320"/>
      <c r="J104" s="320"/>
      <c r="K104" s="320"/>
      <c r="L104" s="320"/>
      <c r="M104" s="320"/>
      <c r="N104" s="321"/>
      <c r="P104" s="142"/>
      <c r="Q104" s="142"/>
      <c r="R104" s="142"/>
      <c r="S104" s="142"/>
      <c r="T104" s="142"/>
      <c r="U104" s="142"/>
      <c r="V104" s="142"/>
      <c r="W104" s="142"/>
      <c r="X104" s="142"/>
      <c r="Y104" s="142"/>
      <c r="Z104" s="142"/>
      <c r="AA104" s="142"/>
      <c r="AB104" s="142"/>
      <c r="AC104" s="142"/>
      <c r="AD104" s="142"/>
      <c r="AE104" s="142"/>
      <c r="AF104" s="142"/>
      <c r="AG104" s="142"/>
      <c r="AH104" s="142"/>
      <c r="AI104" s="142"/>
    </row>
    <row r="105" spans="1:35" ht="30" customHeight="1">
      <c r="A105" s="139">
        <v>88</v>
      </c>
      <c r="B105" s="43" t="str">
        <f t="shared" si="3"/>
        <v/>
      </c>
      <c r="C105" s="43" t="str">
        <f t="shared" si="4"/>
        <v>（６２）</v>
      </c>
      <c r="D105" s="43">
        <f t="shared" si="5"/>
        <v>88</v>
      </c>
      <c r="E105" s="147" t="s">
        <v>279</v>
      </c>
      <c r="F105" s="149" t="s">
        <v>378</v>
      </c>
      <c r="G105" s="47" t="s">
        <v>375</v>
      </c>
      <c r="H105" s="47" t="s">
        <v>374</v>
      </c>
      <c r="I105" s="47" t="s">
        <v>373</v>
      </c>
      <c r="J105" s="47" t="s">
        <v>876</v>
      </c>
      <c r="K105" s="46"/>
      <c r="L105" s="46"/>
      <c r="M105" s="46"/>
      <c r="N105" s="46"/>
      <c r="P105" s="142"/>
      <c r="Q105" s="142"/>
      <c r="R105" s="142"/>
      <c r="S105" s="142"/>
      <c r="T105" s="142"/>
      <c r="U105" s="142"/>
      <c r="V105" s="142"/>
      <c r="W105" s="142"/>
      <c r="X105" s="142"/>
      <c r="Y105" s="142"/>
      <c r="Z105" s="142"/>
      <c r="AA105" s="142"/>
      <c r="AB105" s="142"/>
      <c r="AC105" s="142"/>
      <c r="AD105" s="142"/>
      <c r="AE105" s="142"/>
      <c r="AF105" s="142"/>
      <c r="AG105" s="142"/>
      <c r="AH105" s="142"/>
      <c r="AI105" s="142"/>
    </row>
    <row r="106" spans="1:35" ht="30" customHeight="1">
      <c r="A106" s="139">
        <v>89</v>
      </c>
      <c r="B106" s="43" t="str">
        <f t="shared" si="3"/>
        <v/>
      </c>
      <c r="C106" s="43" t="str">
        <f t="shared" si="4"/>
        <v>（６３）</v>
      </c>
      <c r="D106" s="43">
        <f t="shared" si="5"/>
        <v>89</v>
      </c>
      <c r="E106" s="147" t="s">
        <v>1033</v>
      </c>
      <c r="F106" s="149" t="s">
        <v>1702</v>
      </c>
      <c r="G106" s="47" t="s">
        <v>375</v>
      </c>
      <c r="H106" s="47" t="s">
        <v>374</v>
      </c>
      <c r="I106" s="47" t="s">
        <v>373</v>
      </c>
      <c r="J106" s="47" t="s">
        <v>876</v>
      </c>
      <c r="K106" s="46"/>
      <c r="L106" s="46"/>
      <c r="M106" s="46"/>
      <c r="N106" s="46"/>
      <c r="P106" s="142"/>
      <c r="Q106" s="142"/>
      <c r="R106" s="142"/>
      <c r="S106" s="142"/>
      <c r="T106" s="142"/>
      <c r="U106" s="142"/>
      <c r="V106" s="142"/>
      <c r="W106" s="142"/>
      <c r="X106" s="142"/>
      <c r="Y106" s="142"/>
      <c r="Z106" s="142"/>
      <c r="AA106" s="142"/>
      <c r="AB106" s="142"/>
      <c r="AC106" s="142"/>
      <c r="AD106" s="142"/>
      <c r="AE106" s="142"/>
      <c r="AF106" s="142"/>
      <c r="AG106" s="142"/>
      <c r="AH106" s="142"/>
      <c r="AI106" s="142"/>
    </row>
    <row r="107" spans="1:35" ht="45">
      <c r="A107" s="139">
        <v>90</v>
      </c>
      <c r="B107" s="43" t="str">
        <f t="shared" si="3"/>
        <v/>
      </c>
      <c r="C107" s="43" t="str">
        <f t="shared" si="4"/>
        <v>（６４）</v>
      </c>
      <c r="D107" s="43">
        <f t="shared" si="5"/>
        <v>90</v>
      </c>
      <c r="E107" s="147" t="s">
        <v>1031</v>
      </c>
      <c r="F107" s="149" t="s">
        <v>802</v>
      </c>
      <c r="G107" s="50" t="s">
        <v>627</v>
      </c>
      <c r="H107" s="47" t="s">
        <v>601</v>
      </c>
      <c r="I107" s="47" t="s">
        <v>600</v>
      </c>
      <c r="J107" s="47" t="s">
        <v>626</v>
      </c>
      <c r="K107" s="47" t="s">
        <v>327</v>
      </c>
      <c r="L107" s="47" t="s">
        <v>338</v>
      </c>
      <c r="M107" s="46"/>
      <c r="N107" s="46"/>
      <c r="P107" s="142"/>
      <c r="Q107" s="142"/>
      <c r="R107" s="142"/>
      <c r="S107" s="142"/>
      <c r="T107" s="142"/>
      <c r="U107" s="142"/>
      <c r="V107" s="142"/>
      <c r="W107" s="142"/>
      <c r="X107" s="142"/>
      <c r="Y107" s="142"/>
      <c r="Z107" s="142"/>
      <c r="AA107" s="142"/>
      <c r="AB107" s="142"/>
      <c r="AC107" s="142"/>
      <c r="AD107" s="142"/>
      <c r="AE107" s="142"/>
      <c r="AF107" s="142"/>
      <c r="AG107" s="142"/>
      <c r="AH107" s="142"/>
      <c r="AI107" s="142"/>
    </row>
    <row r="108" spans="1:35">
      <c r="A108" s="139">
        <v>91</v>
      </c>
      <c r="B108" s="43" t="str">
        <f t="shared" si="3"/>
        <v/>
      </c>
      <c r="C108" s="43" t="str">
        <f t="shared" si="4"/>
        <v>（６５）</v>
      </c>
      <c r="D108" s="43">
        <f t="shared" si="5"/>
        <v>91</v>
      </c>
      <c r="E108" s="147" t="s">
        <v>1171</v>
      </c>
      <c r="F108" s="149" t="s">
        <v>1931</v>
      </c>
      <c r="G108" s="50" t="s">
        <v>603</v>
      </c>
      <c r="H108" s="47" t="s">
        <v>602</v>
      </c>
      <c r="I108" s="47" t="s">
        <v>601</v>
      </c>
      <c r="J108" s="47" t="s">
        <v>600</v>
      </c>
      <c r="K108" s="47" t="s">
        <v>339</v>
      </c>
      <c r="L108" s="47" t="s">
        <v>338</v>
      </c>
      <c r="M108" s="46"/>
      <c r="N108" s="46"/>
      <c r="P108" s="142"/>
      <c r="Q108" s="142"/>
      <c r="R108" s="142"/>
      <c r="S108" s="142"/>
      <c r="T108" s="142"/>
      <c r="U108" s="142"/>
      <c r="V108" s="142"/>
      <c r="W108" s="142"/>
      <c r="X108" s="142"/>
      <c r="Y108" s="142"/>
      <c r="Z108" s="142"/>
      <c r="AA108" s="142"/>
      <c r="AB108" s="142"/>
      <c r="AC108" s="142"/>
      <c r="AD108" s="142"/>
      <c r="AE108" s="142"/>
      <c r="AF108" s="142"/>
      <c r="AG108" s="142"/>
      <c r="AH108" s="142"/>
      <c r="AI108" s="142"/>
    </row>
    <row r="109" spans="1:35" ht="30" customHeight="1">
      <c r="A109" s="139">
        <v>92</v>
      </c>
      <c r="B109" s="43" t="str">
        <f t="shared" si="3"/>
        <v/>
      </c>
      <c r="C109" s="43" t="str">
        <f t="shared" si="4"/>
        <v>（６６）</v>
      </c>
      <c r="D109" s="43">
        <f t="shared" si="5"/>
        <v>92</v>
      </c>
      <c r="E109" s="147" t="s">
        <v>1026</v>
      </c>
      <c r="F109" s="149" t="s">
        <v>365</v>
      </c>
      <c r="G109" s="50" t="s">
        <v>800</v>
      </c>
      <c r="H109" s="47" t="s">
        <v>620</v>
      </c>
      <c r="I109" s="47" t="s">
        <v>619</v>
      </c>
      <c r="J109" s="47" t="s">
        <v>618</v>
      </c>
      <c r="K109" s="47" t="s">
        <v>617</v>
      </c>
      <c r="L109" s="47" t="s">
        <v>616</v>
      </c>
      <c r="M109" s="47" t="s">
        <v>358</v>
      </c>
      <c r="N109" s="47" t="s">
        <v>1932</v>
      </c>
      <c r="P109" s="142"/>
      <c r="Q109" s="142"/>
      <c r="R109" s="142"/>
      <c r="S109" s="142"/>
      <c r="T109" s="142"/>
      <c r="U109" s="142"/>
      <c r="V109" s="142"/>
      <c r="W109" s="142"/>
      <c r="X109" s="142"/>
      <c r="Y109" s="142"/>
      <c r="Z109" s="142"/>
      <c r="AA109" s="142"/>
      <c r="AB109" s="142"/>
      <c r="AC109" s="142"/>
      <c r="AD109" s="142"/>
      <c r="AE109" s="142"/>
      <c r="AF109" s="142"/>
      <c r="AG109" s="142"/>
      <c r="AH109" s="142"/>
      <c r="AI109" s="142"/>
    </row>
    <row r="110" spans="1:35" ht="30" customHeight="1">
      <c r="A110" s="139">
        <v>93</v>
      </c>
      <c r="B110" s="43" t="str">
        <f t="shared" si="3"/>
        <v/>
      </c>
      <c r="C110" s="43" t="str">
        <f t="shared" si="4"/>
        <v>（６７）</v>
      </c>
      <c r="D110" s="43">
        <f t="shared" si="5"/>
        <v>93</v>
      </c>
      <c r="E110" s="147" t="s">
        <v>1024</v>
      </c>
      <c r="F110" s="149" t="s">
        <v>798</v>
      </c>
      <c r="G110" s="50" t="s">
        <v>354</v>
      </c>
      <c r="H110" s="47" t="s">
        <v>353</v>
      </c>
      <c r="I110" s="47" t="s">
        <v>352</v>
      </c>
      <c r="J110" s="47" t="s">
        <v>351</v>
      </c>
      <c r="K110" s="47" t="s">
        <v>797</v>
      </c>
      <c r="L110" s="46"/>
      <c r="M110" s="46"/>
      <c r="N110" s="46"/>
      <c r="O110" s="139" t="s">
        <v>1706</v>
      </c>
      <c r="P110" s="142"/>
      <c r="Q110" s="142"/>
      <c r="R110" s="142"/>
      <c r="S110" s="142"/>
      <c r="T110" s="142"/>
      <c r="U110" s="142"/>
      <c r="V110" s="142"/>
      <c r="W110" s="142"/>
      <c r="X110" s="142"/>
      <c r="Y110" s="142"/>
      <c r="Z110" s="142"/>
      <c r="AA110" s="142"/>
      <c r="AB110" s="142"/>
      <c r="AC110" s="142"/>
      <c r="AD110" s="142"/>
      <c r="AE110" s="142"/>
      <c r="AF110" s="142"/>
      <c r="AG110" s="142"/>
      <c r="AH110" s="142"/>
      <c r="AI110" s="142"/>
    </row>
    <row r="111" spans="1:35" ht="30" customHeight="1">
      <c r="A111" s="139">
        <v>94</v>
      </c>
      <c r="B111" s="43" t="str">
        <f t="shared" si="3"/>
        <v/>
      </c>
      <c r="C111" s="43" t="str">
        <f t="shared" si="4"/>
        <v>（６８）</v>
      </c>
      <c r="D111" s="43">
        <f t="shared" si="5"/>
        <v>94</v>
      </c>
      <c r="E111" s="147" t="s">
        <v>1022</v>
      </c>
      <c r="F111" s="149" t="s">
        <v>348</v>
      </c>
      <c r="G111" s="50" t="s">
        <v>347</v>
      </c>
      <c r="H111" s="47" t="s">
        <v>346</v>
      </c>
      <c r="I111" s="47" t="s">
        <v>345</v>
      </c>
      <c r="J111" s="47" t="s">
        <v>344</v>
      </c>
      <c r="K111" s="47" t="s">
        <v>343</v>
      </c>
      <c r="L111" s="46"/>
      <c r="M111" s="46"/>
      <c r="N111" s="46"/>
      <c r="O111" s="139" t="s">
        <v>1670</v>
      </c>
      <c r="P111" s="142"/>
      <c r="Q111" s="142"/>
      <c r="R111" s="142"/>
      <c r="S111" s="142"/>
      <c r="T111" s="142"/>
      <c r="U111" s="142"/>
      <c r="V111" s="142"/>
      <c r="W111" s="142"/>
      <c r="X111" s="142"/>
      <c r="Y111" s="142"/>
      <c r="Z111" s="142"/>
      <c r="AA111" s="142"/>
      <c r="AB111" s="142"/>
      <c r="AC111" s="142"/>
      <c r="AD111" s="142"/>
      <c r="AE111" s="142"/>
      <c r="AF111" s="142"/>
      <c r="AG111" s="142"/>
      <c r="AH111" s="142"/>
      <c r="AI111" s="142"/>
    </row>
    <row r="112" spans="1:35" ht="45">
      <c r="A112" s="139">
        <v>95</v>
      </c>
      <c r="B112" s="43" t="str">
        <f t="shared" si="3"/>
        <v/>
      </c>
      <c r="C112" s="43" t="str">
        <f t="shared" si="4"/>
        <v>（６９）</v>
      </c>
      <c r="D112" s="43">
        <f t="shared" si="5"/>
        <v>95</v>
      </c>
      <c r="E112" s="147" t="s">
        <v>1020</v>
      </c>
      <c r="F112" s="149" t="s">
        <v>871</v>
      </c>
      <c r="G112" s="50" t="s">
        <v>603</v>
      </c>
      <c r="H112" s="47" t="s">
        <v>602</v>
      </c>
      <c r="I112" s="47" t="s">
        <v>601</v>
      </c>
      <c r="J112" s="47" t="s">
        <v>600</v>
      </c>
      <c r="K112" s="47" t="s">
        <v>339</v>
      </c>
      <c r="L112" s="47" t="s">
        <v>338</v>
      </c>
      <c r="M112" s="46"/>
      <c r="N112" s="46"/>
      <c r="P112" s="142"/>
      <c r="Q112" s="142"/>
      <c r="R112" s="142"/>
      <c r="S112" s="142"/>
      <c r="T112" s="142"/>
      <c r="U112" s="142"/>
      <c r="V112" s="142"/>
      <c r="W112" s="142"/>
      <c r="X112" s="142"/>
      <c r="Y112" s="142"/>
      <c r="Z112" s="142"/>
      <c r="AA112" s="142"/>
      <c r="AB112" s="142"/>
      <c r="AC112" s="142"/>
      <c r="AD112" s="142"/>
      <c r="AE112" s="142"/>
      <c r="AF112" s="142"/>
      <c r="AG112" s="142"/>
      <c r="AH112" s="142"/>
      <c r="AI112" s="142"/>
    </row>
    <row r="113" spans="1:35" ht="53" customHeight="1">
      <c r="A113" s="139">
        <v>96</v>
      </c>
      <c r="B113" s="43" t="str">
        <f t="shared" si="3"/>
        <v/>
      </c>
      <c r="C113" s="43" t="str">
        <f t="shared" si="4"/>
        <v>（７０）</v>
      </c>
      <c r="D113" s="43">
        <f t="shared" si="5"/>
        <v>96</v>
      </c>
      <c r="E113" s="147" t="s">
        <v>1015</v>
      </c>
      <c r="F113" s="149" t="s">
        <v>870</v>
      </c>
      <c r="G113" s="50" t="s">
        <v>335</v>
      </c>
      <c r="H113" s="47" t="s">
        <v>322</v>
      </c>
      <c r="I113" s="46"/>
      <c r="J113" s="46"/>
      <c r="K113" s="46"/>
      <c r="L113" s="46"/>
      <c r="M113" s="46"/>
      <c r="N113" s="46"/>
      <c r="P113" s="142"/>
      <c r="Q113" s="142"/>
      <c r="R113" s="142"/>
      <c r="S113" s="142"/>
      <c r="T113" s="142"/>
      <c r="U113" s="142"/>
      <c r="V113" s="142"/>
      <c r="W113" s="142"/>
      <c r="X113" s="142"/>
      <c r="Y113" s="142"/>
      <c r="Z113" s="142"/>
      <c r="AA113" s="142"/>
      <c r="AB113" s="142"/>
      <c r="AC113" s="142"/>
      <c r="AD113" s="142"/>
      <c r="AE113" s="142"/>
      <c r="AF113" s="142"/>
      <c r="AG113" s="142"/>
      <c r="AH113" s="142"/>
      <c r="AI113" s="142"/>
    </row>
    <row r="114" spans="1:35" ht="45">
      <c r="A114" s="139">
        <v>97</v>
      </c>
      <c r="B114" s="43" t="str">
        <f t="shared" si="3"/>
        <v/>
      </c>
      <c r="C114" s="43" t="str">
        <f t="shared" si="4"/>
        <v>（７１）</v>
      </c>
      <c r="D114" s="43">
        <f t="shared" si="5"/>
        <v>97</v>
      </c>
      <c r="E114" s="147" t="s">
        <v>1824</v>
      </c>
      <c r="F114" s="149" t="s">
        <v>869</v>
      </c>
      <c r="G114" s="50" t="s">
        <v>603</v>
      </c>
      <c r="H114" s="47" t="s">
        <v>602</v>
      </c>
      <c r="I114" s="47" t="s">
        <v>601</v>
      </c>
      <c r="J114" s="47" t="s">
        <v>600</v>
      </c>
      <c r="K114" s="47" t="s">
        <v>626</v>
      </c>
      <c r="L114" s="47" t="s">
        <v>327</v>
      </c>
      <c r="M114" s="47" t="s">
        <v>792</v>
      </c>
      <c r="N114" s="46"/>
      <c r="P114" s="142"/>
      <c r="Q114" s="142"/>
      <c r="R114" s="142"/>
      <c r="S114" s="142"/>
      <c r="T114" s="142"/>
      <c r="U114" s="142"/>
      <c r="V114" s="142"/>
      <c r="W114" s="142"/>
      <c r="X114" s="142"/>
      <c r="Y114" s="142"/>
      <c r="Z114" s="142"/>
      <c r="AA114" s="142"/>
      <c r="AB114" s="142"/>
      <c r="AC114" s="142"/>
      <c r="AD114" s="142"/>
      <c r="AE114" s="142"/>
      <c r="AF114" s="142"/>
      <c r="AG114" s="142"/>
      <c r="AH114" s="142"/>
      <c r="AI114" s="142"/>
    </row>
    <row r="115" spans="1:35" ht="45">
      <c r="A115" s="139">
        <v>98</v>
      </c>
      <c r="B115" s="43" t="str">
        <f t="shared" si="3"/>
        <v/>
      </c>
      <c r="C115" s="43" t="str">
        <f t="shared" si="4"/>
        <v>（７２）</v>
      </c>
      <c r="D115" s="43">
        <f t="shared" si="5"/>
        <v>98</v>
      </c>
      <c r="E115" s="147" t="s">
        <v>1826</v>
      </c>
      <c r="F115" s="149" t="s">
        <v>867</v>
      </c>
      <c r="G115" s="50" t="s">
        <v>335</v>
      </c>
      <c r="H115" s="47" t="s">
        <v>322</v>
      </c>
      <c r="I115" s="46"/>
      <c r="J115" s="46"/>
      <c r="K115" s="46"/>
      <c r="L115" s="46"/>
      <c r="M115" s="46"/>
      <c r="N115" s="46"/>
      <c r="P115" s="142"/>
      <c r="Q115" s="142"/>
      <c r="R115" s="142"/>
      <c r="S115" s="142"/>
      <c r="T115" s="142"/>
      <c r="U115" s="142"/>
      <c r="V115" s="142"/>
      <c r="W115" s="142"/>
      <c r="X115" s="142"/>
      <c r="Y115" s="142"/>
      <c r="Z115" s="142"/>
      <c r="AA115" s="142"/>
      <c r="AB115" s="142"/>
      <c r="AC115" s="142"/>
      <c r="AD115" s="142"/>
      <c r="AE115" s="142"/>
      <c r="AF115" s="142"/>
      <c r="AG115" s="142"/>
      <c r="AH115" s="142"/>
      <c r="AI115" s="142"/>
    </row>
    <row r="116" spans="1:35" ht="30" customHeight="1">
      <c r="A116" s="139">
        <v>99</v>
      </c>
      <c r="B116" s="43" t="str">
        <f t="shared" si="3"/>
        <v/>
      </c>
      <c r="C116" s="43" t="str">
        <f t="shared" si="4"/>
        <v>（７３）</v>
      </c>
      <c r="D116" s="43">
        <f t="shared" si="5"/>
        <v>99</v>
      </c>
      <c r="E116" s="147" t="s">
        <v>1828</v>
      </c>
      <c r="F116" s="149" t="s">
        <v>1933</v>
      </c>
      <c r="G116" s="47" t="s">
        <v>319</v>
      </c>
      <c r="H116" s="47" t="s">
        <v>318</v>
      </c>
      <c r="I116" s="47" t="s">
        <v>317</v>
      </c>
      <c r="J116" s="47" t="s">
        <v>316</v>
      </c>
      <c r="K116" s="46"/>
      <c r="L116" s="46"/>
      <c r="M116" s="46"/>
      <c r="N116" s="46"/>
      <c r="P116" s="142"/>
      <c r="Q116" s="142"/>
      <c r="R116" s="142"/>
      <c r="S116" s="142"/>
      <c r="T116" s="142"/>
      <c r="U116" s="142"/>
      <c r="V116" s="142"/>
      <c r="W116" s="142"/>
      <c r="X116" s="142"/>
      <c r="Y116" s="142"/>
      <c r="Z116" s="142"/>
      <c r="AA116" s="142"/>
      <c r="AB116" s="142"/>
      <c r="AC116" s="142"/>
      <c r="AD116" s="142"/>
      <c r="AE116" s="142"/>
      <c r="AF116" s="142"/>
      <c r="AG116" s="142"/>
      <c r="AH116" s="142"/>
      <c r="AI116" s="142"/>
    </row>
    <row r="117" spans="1:35">
      <c r="A117" s="139">
        <v>100</v>
      </c>
      <c r="B117" s="43" t="str">
        <f t="shared" si="3"/>
        <v/>
      </c>
      <c r="C117" s="43" t="str">
        <f t="shared" si="4"/>
        <v>（７４）</v>
      </c>
      <c r="D117" s="43">
        <f t="shared" si="5"/>
        <v>100</v>
      </c>
      <c r="E117" s="147" t="s">
        <v>1829</v>
      </c>
      <c r="F117" s="149" t="s">
        <v>1707</v>
      </c>
      <c r="G117" s="50" t="s">
        <v>313</v>
      </c>
      <c r="H117" s="47" t="s">
        <v>312</v>
      </c>
      <c r="I117" s="47" t="s">
        <v>311</v>
      </c>
      <c r="J117" s="47" t="s">
        <v>310</v>
      </c>
      <c r="K117" s="46"/>
      <c r="L117" s="46"/>
      <c r="M117" s="46"/>
      <c r="N117" s="46"/>
      <c r="P117" s="142"/>
      <c r="Q117" s="142"/>
      <c r="R117" s="142"/>
      <c r="S117" s="142"/>
      <c r="T117" s="142"/>
      <c r="U117" s="142"/>
      <c r="V117" s="142"/>
      <c r="W117" s="142"/>
      <c r="X117" s="142"/>
      <c r="Y117" s="142"/>
      <c r="Z117" s="142"/>
      <c r="AA117" s="142"/>
      <c r="AB117" s="142"/>
      <c r="AC117" s="142"/>
      <c r="AD117" s="142"/>
      <c r="AE117" s="142"/>
      <c r="AF117" s="142"/>
      <c r="AG117" s="142"/>
      <c r="AH117" s="142"/>
      <c r="AI117" s="142"/>
    </row>
    <row r="118" spans="1:35" ht="30" customHeight="1">
      <c r="B118" s="43" t="str">
        <f t="shared" si="3"/>
        <v/>
      </c>
      <c r="C118" s="43" t="str">
        <f t="shared" si="4"/>
        <v/>
      </c>
      <c r="D118" s="43" t="str">
        <f t="shared" si="5"/>
        <v/>
      </c>
      <c r="E118" s="319" t="s">
        <v>1934</v>
      </c>
      <c r="F118" s="320"/>
      <c r="G118" s="320"/>
      <c r="H118" s="320"/>
      <c r="I118" s="320"/>
      <c r="J118" s="320"/>
      <c r="K118" s="320"/>
      <c r="L118" s="320"/>
      <c r="M118" s="320"/>
      <c r="N118" s="321"/>
      <c r="P118" s="142"/>
      <c r="Q118" s="142"/>
      <c r="R118" s="142"/>
      <c r="S118" s="142"/>
      <c r="T118" s="142"/>
      <c r="U118" s="142"/>
      <c r="V118" s="142"/>
      <c r="W118" s="142"/>
      <c r="X118" s="142"/>
      <c r="Y118" s="142"/>
      <c r="Z118" s="142"/>
      <c r="AA118" s="142"/>
      <c r="AB118" s="142"/>
      <c r="AC118" s="142"/>
      <c r="AD118" s="142"/>
      <c r="AE118" s="142"/>
      <c r="AF118" s="142"/>
      <c r="AG118" s="142"/>
      <c r="AH118" s="142"/>
      <c r="AI118" s="142"/>
    </row>
    <row r="119" spans="1:35" ht="30" customHeight="1">
      <c r="A119" s="139">
        <v>101</v>
      </c>
      <c r="B119" s="43" t="str">
        <f t="shared" si="3"/>
        <v/>
      </c>
      <c r="C119" s="43" t="str">
        <f t="shared" si="4"/>
        <v>（７５）</v>
      </c>
      <c r="D119" s="43">
        <f t="shared" si="5"/>
        <v>101</v>
      </c>
      <c r="E119" s="147" t="s">
        <v>1935</v>
      </c>
      <c r="F119" s="149" t="s">
        <v>578</v>
      </c>
      <c r="G119" s="50" t="s">
        <v>1710</v>
      </c>
      <c r="H119" s="46"/>
      <c r="I119" s="46"/>
      <c r="J119" s="46"/>
      <c r="K119" s="46"/>
      <c r="L119" s="46"/>
      <c r="M119" s="46"/>
      <c r="N119" s="46"/>
      <c r="P119" s="142"/>
      <c r="Q119" s="142"/>
      <c r="R119" s="142"/>
      <c r="S119" s="142"/>
      <c r="T119" s="142"/>
      <c r="U119" s="142"/>
      <c r="V119" s="142"/>
      <c r="W119" s="142"/>
      <c r="X119" s="142"/>
      <c r="Y119" s="142"/>
      <c r="Z119" s="142"/>
      <c r="AA119" s="142"/>
      <c r="AB119" s="142"/>
      <c r="AC119" s="142"/>
      <c r="AD119" s="142"/>
      <c r="AE119" s="142"/>
      <c r="AF119" s="142"/>
      <c r="AG119" s="142"/>
      <c r="AH119" s="142"/>
      <c r="AI119" s="142"/>
    </row>
    <row r="120" spans="1:35" ht="30" customHeight="1">
      <c r="A120" s="139">
        <v>102</v>
      </c>
      <c r="B120" s="43" t="str">
        <f t="shared" si="3"/>
        <v/>
      </c>
      <c r="C120" s="43" t="str">
        <f t="shared" si="4"/>
        <v>（７６）</v>
      </c>
      <c r="D120" s="43">
        <f t="shared" si="5"/>
        <v>102</v>
      </c>
      <c r="E120" s="147" t="s">
        <v>1936</v>
      </c>
      <c r="F120" s="149" t="s">
        <v>1711</v>
      </c>
      <c r="G120" s="50" t="s">
        <v>1580</v>
      </c>
      <c r="H120" s="50" t="s">
        <v>1674</v>
      </c>
      <c r="I120" s="46"/>
      <c r="J120" s="46"/>
      <c r="K120" s="46"/>
      <c r="L120" s="46"/>
      <c r="M120" s="46"/>
      <c r="N120" s="46"/>
      <c r="P120" s="142"/>
      <c r="Q120" s="142"/>
      <c r="R120" s="142"/>
      <c r="S120" s="142"/>
      <c r="T120" s="142"/>
      <c r="U120" s="142"/>
      <c r="V120" s="142"/>
      <c r="W120" s="142"/>
      <c r="X120" s="142"/>
      <c r="Y120" s="142"/>
      <c r="Z120" s="142"/>
      <c r="AA120" s="142"/>
      <c r="AB120" s="142"/>
      <c r="AC120" s="142"/>
      <c r="AD120" s="142"/>
      <c r="AE120" s="142"/>
      <c r="AF120" s="142"/>
      <c r="AG120" s="142"/>
      <c r="AH120" s="142"/>
      <c r="AI120" s="142"/>
    </row>
    <row r="121" spans="1:35" ht="14">
      <c r="P121" s="142"/>
      <c r="Q121" s="142"/>
      <c r="R121" s="142"/>
      <c r="S121" s="142"/>
      <c r="T121" s="142"/>
      <c r="U121" s="142"/>
      <c r="V121" s="142"/>
      <c r="W121" s="142"/>
      <c r="X121" s="142"/>
      <c r="Y121" s="142"/>
      <c r="Z121" s="142"/>
      <c r="AA121" s="142"/>
      <c r="AB121" s="142"/>
      <c r="AC121" s="142"/>
      <c r="AD121" s="142"/>
      <c r="AE121" s="142"/>
      <c r="AF121" s="142"/>
      <c r="AG121" s="142"/>
      <c r="AH121" s="142"/>
      <c r="AI121" s="142"/>
    </row>
    <row r="122" spans="1:35" ht="14">
      <c r="P122" s="142"/>
      <c r="Q122" s="142"/>
      <c r="R122" s="142"/>
      <c r="S122" s="142"/>
      <c r="T122" s="142"/>
      <c r="U122" s="142"/>
      <c r="V122" s="142"/>
      <c r="W122" s="142"/>
      <c r="X122" s="142"/>
      <c r="Y122" s="142"/>
      <c r="Z122" s="142"/>
      <c r="AA122" s="142"/>
      <c r="AB122" s="142"/>
      <c r="AC122" s="142"/>
      <c r="AD122" s="142"/>
      <c r="AE122" s="142"/>
      <c r="AF122" s="142"/>
      <c r="AG122" s="142"/>
      <c r="AH122" s="142"/>
      <c r="AI122" s="142"/>
    </row>
    <row r="123" spans="1:35" ht="30" customHeight="1">
      <c r="P123" s="142"/>
      <c r="Q123" s="142"/>
      <c r="R123" s="142"/>
      <c r="S123" s="142"/>
      <c r="T123" s="142"/>
      <c r="U123" s="142"/>
      <c r="V123" s="142"/>
      <c r="W123" s="142"/>
      <c r="X123" s="142"/>
      <c r="Y123" s="142"/>
      <c r="Z123" s="142"/>
      <c r="AA123" s="142"/>
      <c r="AB123" s="142"/>
      <c r="AC123" s="142"/>
      <c r="AD123" s="142"/>
      <c r="AE123" s="142"/>
      <c r="AF123" s="142"/>
      <c r="AG123" s="142"/>
      <c r="AH123" s="142"/>
      <c r="AI123" s="142"/>
    </row>
    <row r="124" spans="1:35" ht="30" customHeight="1">
      <c r="P124" s="142"/>
      <c r="Q124" s="142"/>
      <c r="R124" s="142"/>
      <c r="S124" s="142"/>
      <c r="T124" s="142"/>
      <c r="U124" s="142"/>
      <c r="V124" s="142"/>
      <c r="W124" s="142"/>
      <c r="X124" s="142"/>
      <c r="Y124" s="142"/>
      <c r="Z124" s="142"/>
      <c r="AA124" s="142"/>
      <c r="AB124" s="142"/>
      <c r="AC124" s="142"/>
      <c r="AD124" s="142"/>
      <c r="AE124" s="142"/>
      <c r="AF124" s="142"/>
      <c r="AG124" s="142"/>
      <c r="AH124" s="142"/>
      <c r="AI124" s="142"/>
    </row>
    <row r="125" spans="1:35" ht="30" customHeight="1">
      <c r="P125" s="142"/>
      <c r="Q125" s="142"/>
      <c r="R125" s="142"/>
      <c r="S125" s="142"/>
      <c r="T125" s="142"/>
      <c r="U125" s="142"/>
      <c r="V125" s="142"/>
      <c r="W125" s="142"/>
      <c r="X125" s="142"/>
      <c r="Y125" s="142"/>
      <c r="Z125" s="142"/>
      <c r="AA125" s="142"/>
      <c r="AB125" s="142"/>
      <c r="AC125" s="142"/>
      <c r="AD125" s="142"/>
      <c r="AE125" s="142"/>
      <c r="AF125" s="142"/>
      <c r="AG125" s="142"/>
      <c r="AH125" s="142"/>
      <c r="AI125" s="142"/>
    </row>
    <row r="126" spans="1:35" ht="14">
      <c r="P126" s="142"/>
      <c r="Q126" s="142"/>
      <c r="R126" s="142"/>
      <c r="S126" s="142"/>
      <c r="T126" s="142"/>
      <c r="U126" s="142"/>
      <c r="V126" s="142"/>
      <c r="W126" s="142"/>
      <c r="X126" s="142"/>
      <c r="Y126" s="142"/>
      <c r="Z126" s="142"/>
      <c r="AA126" s="142"/>
      <c r="AB126" s="142"/>
      <c r="AC126" s="142"/>
      <c r="AD126" s="142"/>
      <c r="AE126" s="142"/>
      <c r="AF126" s="142"/>
      <c r="AG126" s="142"/>
      <c r="AH126" s="142"/>
      <c r="AI126" s="142"/>
    </row>
    <row r="127" spans="1:35" ht="14">
      <c r="P127" s="142"/>
      <c r="Q127" s="142"/>
      <c r="R127" s="142"/>
      <c r="S127" s="142"/>
      <c r="T127" s="142"/>
      <c r="U127" s="142"/>
      <c r="V127" s="142"/>
      <c r="W127" s="142"/>
      <c r="X127" s="142"/>
      <c r="Y127" s="142"/>
      <c r="Z127" s="142"/>
      <c r="AA127" s="142"/>
      <c r="AB127" s="142"/>
      <c r="AC127" s="142"/>
      <c r="AD127" s="142"/>
      <c r="AE127" s="142"/>
      <c r="AF127" s="142"/>
      <c r="AG127" s="142"/>
      <c r="AH127" s="142"/>
      <c r="AI127" s="142"/>
    </row>
    <row r="128" spans="1:35" ht="14">
      <c r="P128" s="142"/>
      <c r="Q128" s="142"/>
      <c r="R128" s="142"/>
      <c r="S128" s="142"/>
      <c r="T128" s="142"/>
      <c r="U128" s="142"/>
      <c r="V128" s="142"/>
      <c r="W128" s="142"/>
      <c r="X128" s="142"/>
      <c r="Y128" s="142"/>
      <c r="Z128" s="142"/>
      <c r="AA128" s="142"/>
      <c r="AB128" s="142"/>
      <c r="AC128" s="142"/>
      <c r="AD128" s="142"/>
      <c r="AE128" s="142"/>
      <c r="AF128" s="142"/>
      <c r="AG128" s="142"/>
      <c r="AH128" s="142"/>
      <c r="AI128" s="142"/>
    </row>
    <row r="129" spans="16:35" ht="14">
      <c r="P129" s="142"/>
      <c r="Q129" s="142"/>
      <c r="R129" s="142"/>
      <c r="S129" s="142"/>
      <c r="T129" s="142"/>
      <c r="U129" s="142"/>
      <c r="V129" s="142"/>
      <c r="W129" s="142"/>
      <c r="X129" s="142"/>
      <c r="Y129" s="142"/>
      <c r="Z129" s="142"/>
      <c r="AA129" s="142"/>
      <c r="AB129" s="142"/>
      <c r="AC129" s="142"/>
      <c r="AD129" s="142"/>
      <c r="AE129" s="142"/>
      <c r="AF129" s="142"/>
      <c r="AG129" s="142"/>
      <c r="AH129" s="142"/>
      <c r="AI129" s="142"/>
    </row>
    <row r="130" spans="16:35" ht="30" customHeight="1">
      <c r="P130" s="142"/>
      <c r="Q130" s="142"/>
      <c r="R130" s="142"/>
      <c r="S130" s="142"/>
      <c r="T130" s="142"/>
      <c r="U130" s="142"/>
      <c r="V130" s="142"/>
      <c r="W130" s="142"/>
      <c r="X130" s="142"/>
      <c r="Y130" s="142"/>
      <c r="Z130" s="142"/>
      <c r="AA130" s="142"/>
      <c r="AB130" s="142"/>
      <c r="AC130" s="142"/>
      <c r="AD130" s="142"/>
      <c r="AE130" s="142"/>
      <c r="AF130" s="142"/>
      <c r="AG130" s="142"/>
      <c r="AH130" s="142"/>
      <c r="AI130" s="142"/>
    </row>
    <row r="131" spans="16:35" ht="42" customHeight="1">
      <c r="P131" s="142"/>
      <c r="Q131" s="142"/>
      <c r="R131" s="142"/>
      <c r="S131" s="142"/>
      <c r="T131" s="142"/>
      <c r="U131" s="142"/>
      <c r="V131" s="142"/>
      <c r="W131" s="142"/>
      <c r="X131" s="142"/>
      <c r="Y131" s="142"/>
      <c r="Z131" s="142"/>
      <c r="AA131" s="142"/>
      <c r="AB131" s="142"/>
      <c r="AC131" s="142"/>
      <c r="AD131" s="142"/>
      <c r="AE131" s="142"/>
      <c r="AF131" s="142"/>
      <c r="AG131" s="142"/>
      <c r="AH131" s="142"/>
      <c r="AI131" s="142"/>
    </row>
    <row r="132" spans="16:35" ht="30" customHeight="1">
      <c r="P132" s="142"/>
      <c r="Q132" s="142"/>
      <c r="R132" s="142"/>
      <c r="S132" s="142"/>
      <c r="T132" s="142"/>
      <c r="U132" s="142"/>
      <c r="V132" s="142"/>
      <c r="W132" s="142"/>
      <c r="X132" s="142"/>
      <c r="Y132" s="142"/>
      <c r="Z132" s="142"/>
      <c r="AA132" s="142"/>
      <c r="AB132" s="142"/>
      <c r="AC132" s="142"/>
      <c r="AD132" s="142"/>
      <c r="AE132" s="142"/>
      <c r="AF132" s="142"/>
      <c r="AG132" s="142"/>
      <c r="AH132" s="142"/>
      <c r="AI132" s="142"/>
    </row>
    <row r="133" spans="16:35" ht="30" customHeight="1">
      <c r="P133" s="142"/>
      <c r="Q133" s="142"/>
      <c r="R133" s="142"/>
      <c r="S133" s="142"/>
      <c r="T133" s="142"/>
      <c r="U133" s="142"/>
      <c r="V133" s="142"/>
      <c r="W133" s="142"/>
      <c r="X133" s="142"/>
      <c r="Y133" s="142"/>
      <c r="Z133" s="142"/>
      <c r="AA133" s="142"/>
      <c r="AB133" s="142"/>
      <c r="AC133" s="142"/>
      <c r="AD133" s="142"/>
      <c r="AE133" s="142"/>
      <c r="AF133" s="142"/>
      <c r="AG133" s="142"/>
      <c r="AH133" s="142"/>
      <c r="AI133" s="142"/>
    </row>
  </sheetData>
  <mergeCells count="11">
    <mergeCell ref="E69:N69"/>
    <mergeCell ref="E5:E6"/>
    <mergeCell ref="F5:F6"/>
    <mergeCell ref="G5:N5"/>
    <mergeCell ref="E39:N39"/>
    <mergeCell ref="E60:N60"/>
    <mergeCell ref="E82:N82"/>
    <mergeCell ref="E90:N90"/>
    <mergeCell ref="E99:N99"/>
    <mergeCell ref="E104:N104"/>
    <mergeCell ref="E118:N118"/>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A010-6317-491B-B480-D59CBA5C9474}">
  <sheetPr>
    <pageSetUpPr fitToPage="1"/>
  </sheetPr>
  <dimension ref="A1:O106"/>
  <sheetViews>
    <sheetView workbookViewId="0">
      <selection activeCell="A4" sqref="A4"/>
    </sheetView>
  </sheetViews>
  <sheetFormatPr baseColWidth="10" defaultColWidth="8.6640625" defaultRowHeight="30" customHeight="1"/>
  <cols>
    <col min="1" max="1" width="8.6640625" style="139"/>
    <col min="2" max="4" width="8.6640625" style="43"/>
    <col min="5" max="5" width="8.6640625" style="139"/>
    <col min="6" max="6" width="70.6640625" style="139" customWidth="1"/>
    <col min="7" max="16384" width="8.6640625" style="139"/>
  </cols>
  <sheetData>
    <row r="1" spans="1:14" s="133" customFormat="1" ht="19">
      <c r="A1" s="129" t="s">
        <v>1846</v>
      </c>
      <c r="B1" s="81"/>
      <c r="C1" s="81"/>
      <c r="D1" s="81"/>
      <c r="E1" s="130"/>
      <c r="F1" s="130"/>
      <c r="G1" s="131"/>
      <c r="H1" s="131"/>
      <c r="I1" s="131"/>
      <c r="J1" s="131"/>
      <c r="K1" s="132"/>
      <c r="L1" s="132"/>
      <c r="M1" s="132"/>
      <c r="N1" s="132"/>
    </row>
    <row r="2" spans="1:14" s="133" customFormat="1" ht="22">
      <c r="A2" s="134" t="s">
        <v>1655</v>
      </c>
      <c r="B2" s="80"/>
      <c r="C2" s="80"/>
      <c r="D2" s="80"/>
      <c r="E2" s="130"/>
      <c r="F2" s="130"/>
      <c r="G2" s="131"/>
      <c r="H2" s="131"/>
      <c r="I2" s="131"/>
      <c r="J2" s="131"/>
      <c r="K2" s="132"/>
      <c r="L2" s="132"/>
      <c r="M2" s="132"/>
      <c r="N2" s="132"/>
    </row>
    <row r="3" spans="1:14" s="138" customFormat="1" ht="19">
      <c r="A3" s="135"/>
      <c r="B3" s="74"/>
      <c r="C3" s="74"/>
      <c r="D3" s="74"/>
      <c r="E3" s="136" t="s">
        <v>904</v>
      </c>
      <c r="F3" s="136"/>
      <c r="G3" s="135"/>
      <c r="H3" s="135"/>
      <c r="I3" s="135"/>
      <c r="J3" s="135"/>
      <c r="K3" s="137"/>
      <c r="L3" s="137"/>
      <c r="M3" s="137"/>
      <c r="N3" s="137"/>
    </row>
    <row r="4" spans="1:14" ht="30" customHeight="1">
      <c r="F4" s="140"/>
    </row>
    <row r="5" spans="1:14" ht="30" customHeight="1">
      <c r="E5" s="322" t="s">
        <v>573</v>
      </c>
      <c r="F5" s="322" t="s">
        <v>572</v>
      </c>
      <c r="G5" s="324" t="s">
        <v>571</v>
      </c>
      <c r="H5" s="324"/>
      <c r="I5" s="324"/>
      <c r="J5" s="324"/>
      <c r="K5" s="324"/>
      <c r="L5" s="324"/>
      <c r="M5" s="324"/>
      <c r="N5" s="324"/>
    </row>
    <row r="6" spans="1:14" ht="30" customHeight="1">
      <c r="E6" s="323"/>
      <c r="F6" s="323"/>
      <c r="G6" s="141" t="s">
        <v>569</v>
      </c>
      <c r="H6" s="141" t="s">
        <v>568</v>
      </c>
      <c r="I6" s="141" t="s">
        <v>567</v>
      </c>
      <c r="J6" s="141" t="s">
        <v>566</v>
      </c>
      <c r="K6" s="141" t="s">
        <v>565</v>
      </c>
      <c r="L6" s="141" t="s">
        <v>564</v>
      </c>
      <c r="M6" s="141" t="s">
        <v>563</v>
      </c>
      <c r="N6" s="141" t="s">
        <v>562</v>
      </c>
    </row>
    <row r="7" spans="1:14" s="142" customFormat="1" ht="40" customHeight="1">
      <c r="B7" s="45"/>
      <c r="C7" s="45"/>
      <c r="D7" s="45"/>
      <c r="E7" s="143" t="s">
        <v>783</v>
      </c>
      <c r="F7" s="144"/>
      <c r="G7" s="145"/>
      <c r="H7" s="145"/>
      <c r="I7" s="145"/>
      <c r="J7" s="145"/>
      <c r="K7" s="145"/>
      <c r="L7" s="145"/>
      <c r="M7" s="145"/>
      <c r="N7" s="146"/>
    </row>
    <row r="8" spans="1:14" ht="30" customHeight="1">
      <c r="B8" s="43" t="str">
        <f t="shared" ref="B8:B71" si="0">IF(A8&lt;&gt;"",B7,IF(ISERROR(FIND("　",E8)),E8,""))</f>
        <v>（１）</v>
      </c>
      <c r="C8" s="43" t="str">
        <f t="shared" ref="C8:C71" si="1">IF(A8&lt;&gt;"", B8&amp;E8, "")</f>
        <v/>
      </c>
      <c r="D8" s="43" t="str">
        <f t="shared" ref="D8:D71" si="2">IF(A8=0,"",A8)</f>
        <v/>
      </c>
      <c r="E8" s="147" t="s">
        <v>560</v>
      </c>
      <c r="F8" s="88" t="s">
        <v>781</v>
      </c>
      <c r="G8" s="46"/>
      <c r="H8" s="46"/>
      <c r="I8" s="46"/>
      <c r="J8" s="46"/>
      <c r="K8" s="46"/>
      <c r="L8" s="46"/>
      <c r="M8" s="46"/>
      <c r="N8" s="46"/>
    </row>
    <row r="9" spans="1:14" ht="30" customHeight="1">
      <c r="A9" s="139">
        <v>1</v>
      </c>
      <c r="B9" s="43" t="str">
        <f t="shared" si="0"/>
        <v>（１）</v>
      </c>
      <c r="C9" s="43" t="str">
        <f t="shared" si="1"/>
        <v>（１）ア</v>
      </c>
      <c r="D9" s="43">
        <f t="shared" si="2"/>
        <v>1</v>
      </c>
      <c r="E9" s="148" t="s">
        <v>547</v>
      </c>
      <c r="F9" s="149" t="s">
        <v>780</v>
      </c>
      <c r="G9" s="50" t="s">
        <v>554</v>
      </c>
      <c r="H9" s="50" t="s">
        <v>553</v>
      </c>
      <c r="I9" s="50" t="s">
        <v>552</v>
      </c>
      <c r="J9" s="50" t="s">
        <v>551</v>
      </c>
      <c r="K9" s="46"/>
      <c r="L9" s="46"/>
      <c r="M9" s="46"/>
      <c r="N9" s="46"/>
    </row>
    <row r="10" spans="1:14" ht="30" customHeight="1">
      <c r="A10" s="139">
        <v>2</v>
      </c>
      <c r="B10" s="43" t="str">
        <f t="shared" si="0"/>
        <v>（１）</v>
      </c>
      <c r="C10" s="43" t="str">
        <f t="shared" si="1"/>
        <v>（１）イ</v>
      </c>
      <c r="D10" s="43">
        <f t="shared" si="2"/>
        <v>2</v>
      </c>
      <c r="E10" s="148" t="s">
        <v>545</v>
      </c>
      <c r="F10" s="149" t="s">
        <v>903</v>
      </c>
      <c r="G10" s="50" t="s">
        <v>554</v>
      </c>
      <c r="H10" s="50" t="s">
        <v>553</v>
      </c>
      <c r="I10" s="50" t="s">
        <v>552</v>
      </c>
      <c r="J10" s="50" t="s">
        <v>551</v>
      </c>
      <c r="K10" s="46"/>
      <c r="L10" s="46"/>
      <c r="M10" s="46"/>
      <c r="N10" s="46"/>
    </row>
    <row r="11" spans="1:14" ht="30" customHeight="1">
      <c r="A11" s="139">
        <v>3</v>
      </c>
      <c r="B11" s="43" t="str">
        <f t="shared" si="0"/>
        <v>（１）</v>
      </c>
      <c r="C11" s="43" t="str">
        <f t="shared" si="1"/>
        <v>（１）ウ</v>
      </c>
      <c r="D11" s="43">
        <f t="shared" si="2"/>
        <v>3</v>
      </c>
      <c r="E11" s="148" t="s">
        <v>543</v>
      </c>
      <c r="F11" s="149" t="s">
        <v>556</v>
      </c>
      <c r="G11" s="50" t="s">
        <v>554</v>
      </c>
      <c r="H11" s="50" t="s">
        <v>553</v>
      </c>
      <c r="I11" s="50" t="s">
        <v>552</v>
      </c>
      <c r="J11" s="50" t="s">
        <v>551</v>
      </c>
      <c r="K11" s="46"/>
      <c r="L11" s="46"/>
      <c r="M11" s="46"/>
      <c r="N11" s="46"/>
    </row>
    <row r="12" spans="1:14" ht="30" customHeight="1">
      <c r="A12" s="139">
        <v>4</v>
      </c>
      <c r="B12" s="43" t="str">
        <f t="shared" si="0"/>
        <v>（１）</v>
      </c>
      <c r="C12" s="43" t="str">
        <f t="shared" si="1"/>
        <v>（１）エ</v>
      </c>
      <c r="D12" s="43">
        <f t="shared" si="2"/>
        <v>4</v>
      </c>
      <c r="E12" s="148" t="s">
        <v>541</v>
      </c>
      <c r="F12" s="149"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147" t="s">
        <v>549</v>
      </c>
      <c r="F14" s="88" t="s">
        <v>970</v>
      </c>
      <c r="G14" s="46"/>
      <c r="H14" s="46"/>
      <c r="I14" s="46"/>
      <c r="J14" s="46"/>
      <c r="K14" s="46"/>
      <c r="L14" s="46"/>
      <c r="M14" s="46"/>
      <c r="N14" s="46"/>
    </row>
    <row r="15" spans="1:14" ht="30" customHeight="1">
      <c r="A15" s="139">
        <v>5</v>
      </c>
      <c r="B15" s="43" t="str">
        <f t="shared" si="0"/>
        <v>（２）</v>
      </c>
      <c r="C15" s="43" t="str">
        <f t="shared" si="1"/>
        <v>（２）ア</v>
      </c>
      <c r="D15" s="43">
        <f t="shared" si="2"/>
        <v>5</v>
      </c>
      <c r="E15" s="147" t="s">
        <v>547</v>
      </c>
      <c r="F15" s="149" t="s">
        <v>774</v>
      </c>
      <c r="G15" s="50" t="s">
        <v>499</v>
      </c>
      <c r="H15" s="50" t="s">
        <v>726</v>
      </c>
      <c r="I15" s="50" t="s">
        <v>497</v>
      </c>
      <c r="J15" s="50" t="s">
        <v>496</v>
      </c>
      <c r="K15" s="50" t="s">
        <v>495</v>
      </c>
      <c r="L15" s="150"/>
      <c r="M15" s="46"/>
      <c r="N15" s="46"/>
    </row>
    <row r="16" spans="1:14" ht="30" customHeight="1">
      <c r="A16" s="139">
        <v>6</v>
      </c>
      <c r="B16" s="43" t="str">
        <f t="shared" si="0"/>
        <v>（２）</v>
      </c>
      <c r="C16" s="43" t="str">
        <f t="shared" si="1"/>
        <v>（２）イ</v>
      </c>
      <c r="D16" s="43">
        <f t="shared" si="2"/>
        <v>6</v>
      </c>
      <c r="E16" s="147" t="s">
        <v>545</v>
      </c>
      <c r="F16" s="149" t="s">
        <v>773</v>
      </c>
      <c r="G16" s="50" t="s">
        <v>499</v>
      </c>
      <c r="H16" s="50" t="s">
        <v>726</v>
      </c>
      <c r="I16" s="50" t="s">
        <v>497</v>
      </c>
      <c r="J16" s="50" t="s">
        <v>496</v>
      </c>
      <c r="K16" s="50" t="s">
        <v>495</v>
      </c>
      <c r="L16" s="150"/>
      <c r="M16" s="46"/>
      <c r="N16" s="46"/>
    </row>
    <row r="17" spans="1:14" ht="30" customHeight="1">
      <c r="A17" s="139">
        <v>7</v>
      </c>
      <c r="B17" s="43" t="str">
        <f t="shared" si="0"/>
        <v>（２）</v>
      </c>
      <c r="C17" s="43" t="str">
        <f t="shared" si="1"/>
        <v>（２）ウ</v>
      </c>
      <c r="D17" s="43">
        <f t="shared" si="2"/>
        <v>7</v>
      </c>
      <c r="E17" s="147" t="s">
        <v>543</v>
      </c>
      <c r="F17" s="149" t="s">
        <v>772</v>
      </c>
      <c r="G17" s="50" t="s">
        <v>499</v>
      </c>
      <c r="H17" s="50" t="s">
        <v>726</v>
      </c>
      <c r="I17" s="50" t="s">
        <v>497</v>
      </c>
      <c r="J17" s="50" t="s">
        <v>496</v>
      </c>
      <c r="K17" s="50" t="s">
        <v>495</v>
      </c>
      <c r="L17" s="150"/>
      <c r="M17" s="46"/>
      <c r="N17" s="46"/>
    </row>
    <row r="18" spans="1:14" ht="30" customHeight="1">
      <c r="A18" s="139">
        <v>8</v>
      </c>
      <c r="B18" s="43" t="str">
        <f t="shared" si="0"/>
        <v>（２）</v>
      </c>
      <c r="C18" s="43" t="str">
        <f t="shared" si="1"/>
        <v>（２）エ</v>
      </c>
      <c r="D18" s="43">
        <f t="shared" si="2"/>
        <v>8</v>
      </c>
      <c r="E18" s="147" t="s">
        <v>541</v>
      </c>
      <c r="F18" s="149" t="s">
        <v>540</v>
      </c>
      <c r="G18" s="50" t="s">
        <v>499</v>
      </c>
      <c r="H18" s="50" t="s">
        <v>726</v>
      </c>
      <c r="I18" s="50" t="s">
        <v>497</v>
      </c>
      <c r="J18" s="50" t="s">
        <v>496</v>
      </c>
      <c r="K18" s="50" t="s">
        <v>495</v>
      </c>
      <c r="L18" s="150"/>
      <c r="M18" s="46"/>
      <c r="N18" s="46"/>
    </row>
    <row r="19" spans="1:14" ht="30" customHeight="1">
      <c r="A19" s="139">
        <v>9</v>
      </c>
      <c r="B19" s="43" t="str">
        <f t="shared" si="0"/>
        <v>（２）</v>
      </c>
      <c r="C19" s="43" t="str">
        <f t="shared" si="1"/>
        <v>（２）オ</v>
      </c>
      <c r="D19" s="43">
        <f t="shared" si="2"/>
        <v>9</v>
      </c>
      <c r="E19" s="147" t="s">
        <v>539</v>
      </c>
      <c r="F19" s="149" t="s">
        <v>770</v>
      </c>
      <c r="G19" s="50" t="s">
        <v>499</v>
      </c>
      <c r="H19" s="50" t="s">
        <v>726</v>
      </c>
      <c r="I19" s="50" t="s">
        <v>497</v>
      </c>
      <c r="J19" s="50" t="s">
        <v>496</v>
      </c>
      <c r="K19" s="50" t="s">
        <v>495</v>
      </c>
      <c r="L19" s="150"/>
      <c r="M19" s="46"/>
      <c r="N19" s="46"/>
    </row>
    <row r="20" spans="1:14" ht="30" customHeight="1">
      <c r="A20" s="139">
        <v>10</v>
      </c>
      <c r="B20" s="43" t="str">
        <f t="shared" si="0"/>
        <v>（２）</v>
      </c>
      <c r="C20" s="43" t="str">
        <f t="shared" si="1"/>
        <v>（２）カ</v>
      </c>
      <c r="D20" s="43">
        <f t="shared" si="2"/>
        <v>10</v>
      </c>
      <c r="E20" s="147" t="s">
        <v>537</v>
      </c>
      <c r="F20" s="151" t="s">
        <v>536</v>
      </c>
      <c r="G20" s="50" t="s">
        <v>499</v>
      </c>
      <c r="H20" s="50" t="s">
        <v>726</v>
      </c>
      <c r="I20" s="50" t="s">
        <v>497</v>
      </c>
      <c r="J20" s="50" t="s">
        <v>496</v>
      </c>
      <c r="K20" s="50" t="s">
        <v>495</v>
      </c>
      <c r="L20" s="150"/>
      <c r="M20" s="46"/>
      <c r="N20" s="46"/>
    </row>
    <row r="21" spans="1:14" ht="30" customHeight="1">
      <c r="A21" s="139">
        <v>11</v>
      </c>
      <c r="B21" s="43" t="str">
        <f t="shared" si="0"/>
        <v>（２）</v>
      </c>
      <c r="C21" s="43" t="str">
        <f t="shared" si="1"/>
        <v>（２）キ</v>
      </c>
      <c r="D21" s="43">
        <f t="shared" si="2"/>
        <v>11</v>
      </c>
      <c r="E21" s="147" t="s">
        <v>535</v>
      </c>
      <c r="F21" s="149" t="s">
        <v>901</v>
      </c>
      <c r="G21" s="50" t="s">
        <v>499</v>
      </c>
      <c r="H21" s="50" t="s">
        <v>726</v>
      </c>
      <c r="I21" s="50" t="s">
        <v>497</v>
      </c>
      <c r="J21" s="50" t="s">
        <v>496</v>
      </c>
      <c r="K21" s="50" t="s">
        <v>495</v>
      </c>
      <c r="L21" s="150"/>
      <c r="M21" s="46"/>
      <c r="N21" s="46"/>
    </row>
    <row r="22" spans="1:14" ht="30" customHeight="1">
      <c r="A22" s="139">
        <v>12</v>
      </c>
      <c r="B22" s="43" t="str">
        <f t="shared" si="0"/>
        <v>（２）</v>
      </c>
      <c r="C22" s="43" t="str">
        <f t="shared" si="1"/>
        <v>（２）ク</v>
      </c>
      <c r="D22" s="43">
        <f t="shared" si="2"/>
        <v>12</v>
      </c>
      <c r="E22" s="147" t="s">
        <v>533</v>
      </c>
      <c r="F22" s="149" t="s">
        <v>765</v>
      </c>
      <c r="G22" s="50" t="s">
        <v>499</v>
      </c>
      <c r="H22" s="50" t="s">
        <v>726</v>
      </c>
      <c r="I22" s="50" t="s">
        <v>497</v>
      </c>
      <c r="J22" s="50" t="s">
        <v>496</v>
      </c>
      <c r="K22" s="50" t="s">
        <v>495</v>
      </c>
      <c r="L22" s="150"/>
      <c r="M22" s="46"/>
      <c r="N22" s="46"/>
    </row>
    <row r="23" spans="1:14" ht="30" customHeight="1">
      <c r="A23" s="139">
        <v>13</v>
      </c>
      <c r="B23" s="43" t="str">
        <f t="shared" si="0"/>
        <v>（２）</v>
      </c>
      <c r="C23" s="43" t="str">
        <f t="shared" si="1"/>
        <v>（２）ケ</v>
      </c>
      <c r="D23" s="43">
        <f t="shared" si="2"/>
        <v>13</v>
      </c>
      <c r="E23" s="147" t="s">
        <v>531</v>
      </c>
      <c r="F23" s="149" t="s">
        <v>530</v>
      </c>
      <c r="G23" s="50" t="s">
        <v>499</v>
      </c>
      <c r="H23" s="50" t="s">
        <v>726</v>
      </c>
      <c r="I23" s="50" t="s">
        <v>497</v>
      </c>
      <c r="J23" s="50" t="s">
        <v>496</v>
      </c>
      <c r="K23" s="50" t="s">
        <v>495</v>
      </c>
      <c r="L23" s="150"/>
      <c r="M23" s="46"/>
      <c r="N23" s="46"/>
    </row>
    <row r="24" spans="1:14" ht="30" customHeight="1">
      <c r="A24" s="139">
        <v>14</v>
      </c>
      <c r="B24" s="43" t="str">
        <f t="shared" si="0"/>
        <v>（２）</v>
      </c>
      <c r="C24" s="43" t="str">
        <f t="shared" si="1"/>
        <v>（２）コ</v>
      </c>
      <c r="D24" s="43">
        <f t="shared" si="2"/>
        <v>14</v>
      </c>
      <c r="E24" s="147" t="s">
        <v>529</v>
      </c>
      <c r="F24" s="149" t="s">
        <v>900</v>
      </c>
      <c r="G24" s="50" t="s">
        <v>499</v>
      </c>
      <c r="H24" s="50" t="s">
        <v>726</v>
      </c>
      <c r="I24" s="50" t="s">
        <v>497</v>
      </c>
      <c r="J24" s="50" t="s">
        <v>496</v>
      </c>
      <c r="K24" s="50" t="s">
        <v>495</v>
      </c>
      <c r="L24" s="150"/>
      <c r="M24" s="46"/>
      <c r="N24" s="46"/>
    </row>
    <row r="25" spans="1:14" ht="30" customHeight="1">
      <c r="A25" s="139">
        <v>15</v>
      </c>
      <c r="B25" s="43" t="str">
        <f t="shared" si="0"/>
        <v>（２）</v>
      </c>
      <c r="C25" s="43" t="str">
        <f t="shared" si="1"/>
        <v>（２）サ</v>
      </c>
      <c r="D25" s="43">
        <f t="shared" si="2"/>
        <v>15</v>
      </c>
      <c r="E25" s="147" t="s">
        <v>527</v>
      </c>
      <c r="F25" s="149" t="s">
        <v>760</v>
      </c>
      <c r="G25" s="50" t="s">
        <v>499</v>
      </c>
      <c r="H25" s="50" t="s">
        <v>726</v>
      </c>
      <c r="I25" s="50" t="s">
        <v>497</v>
      </c>
      <c r="J25" s="50" t="s">
        <v>496</v>
      </c>
      <c r="K25" s="50" t="s">
        <v>495</v>
      </c>
      <c r="L25" s="150"/>
      <c r="M25" s="46"/>
      <c r="N25" s="46"/>
    </row>
    <row r="26" spans="1:14" ht="30" customHeight="1">
      <c r="A26" s="139">
        <v>16</v>
      </c>
      <c r="B26" s="43" t="str">
        <f t="shared" si="0"/>
        <v>（２）</v>
      </c>
      <c r="C26" s="43" t="str">
        <f t="shared" si="1"/>
        <v>（２）シ</v>
      </c>
      <c r="D26" s="43">
        <f t="shared" si="2"/>
        <v>16</v>
      </c>
      <c r="E26" s="147" t="s">
        <v>525</v>
      </c>
      <c r="F26" s="149" t="s">
        <v>758</v>
      </c>
      <c r="G26" s="50" t="s">
        <v>499</v>
      </c>
      <c r="H26" s="50" t="s">
        <v>726</v>
      </c>
      <c r="I26" s="50" t="s">
        <v>497</v>
      </c>
      <c r="J26" s="50" t="s">
        <v>496</v>
      </c>
      <c r="K26" s="50" t="s">
        <v>495</v>
      </c>
      <c r="L26" s="150"/>
      <c r="M26" s="46"/>
      <c r="N26" s="46"/>
    </row>
    <row r="27" spans="1:14" ht="30" customHeight="1">
      <c r="A27" s="139">
        <v>17</v>
      </c>
      <c r="B27" s="43" t="str">
        <f t="shared" si="0"/>
        <v>（２）</v>
      </c>
      <c r="C27" s="43" t="str">
        <f t="shared" si="1"/>
        <v>（２）ス</v>
      </c>
      <c r="D27" s="43">
        <f t="shared" si="2"/>
        <v>17</v>
      </c>
      <c r="E27" s="147" t="s">
        <v>523</v>
      </c>
      <c r="F27" s="149" t="s">
        <v>522</v>
      </c>
      <c r="G27" s="50" t="s">
        <v>499</v>
      </c>
      <c r="H27" s="50" t="s">
        <v>726</v>
      </c>
      <c r="I27" s="50" t="s">
        <v>497</v>
      </c>
      <c r="J27" s="50" t="s">
        <v>496</v>
      </c>
      <c r="K27" s="50" t="s">
        <v>495</v>
      </c>
      <c r="L27" s="150"/>
      <c r="M27" s="46"/>
      <c r="N27" s="46"/>
    </row>
    <row r="28" spans="1:14" ht="30" customHeight="1">
      <c r="A28" s="139">
        <v>18</v>
      </c>
      <c r="B28" s="43" t="str">
        <f t="shared" si="0"/>
        <v>（２）</v>
      </c>
      <c r="C28" s="43" t="str">
        <f t="shared" si="1"/>
        <v>（２）セ</v>
      </c>
      <c r="D28" s="43">
        <f t="shared" si="2"/>
        <v>18</v>
      </c>
      <c r="E28" s="147" t="s">
        <v>521</v>
      </c>
      <c r="F28" s="149" t="s">
        <v>520</v>
      </c>
      <c r="G28" s="50" t="s">
        <v>499</v>
      </c>
      <c r="H28" s="50" t="s">
        <v>726</v>
      </c>
      <c r="I28" s="50" t="s">
        <v>497</v>
      </c>
      <c r="J28" s="50" t="s">
        <v>496</v>
      </c>
      <c r="K28" s="50" t="s">
        <v>495</v>
      </c>
      <c r="L28" s="150"/>
      <c r="M28" s="46"/>
      <c r="N28" s="46"/>
    </row>
    <row r="29" spans="1:14" ht="30" customHeight="1">
      <c r="A29" s="139">
        <v>19</v>
      </c>
      <c r="B29" s="43" t="str">
        <f t="shared" si="0"/>
        <v>（２）</v>
      </c>
      <c r="C29" s="43" t="str">
        <f t="shared" si="1"/>
        <v>（２）ソ</v>
      </c>
      <c r="D29" s="43">
        <f t="shared" si="2"/>
        <v>19</v>
      </c>
      <c r="E29" s="147" t="s">
        <v>519</v>
      </c>
      <c r="F29" s="149" t="s">
        <v>754</v>
      </c>
      <c r="G29" s="50" t="s">
        <v>499</v>
      </c>
      <c r="H29" s="50" t="s">
        <v>726</v>
      </c>
      <c r="I29" s="50" t="s">
        <v>497</v>
      </c>
      <c r="J29" s="50" t="s">
        <v>496</v>
      </c>
      <c r="K29" s="50" t="s">
        <v>495</v>
      </c>
      <c r="L29" s="150"/>
      <c r="M29" s="46"/>
      <c r="N29" s="46"/>
    </row>
    <row r="30" spans="1:14" ht="30" customHeight="1">
      <c r="A30" s="139">
        <v>20</v>
      </c>
      <c r="B30" s="43" t="str">
        <f t="shared" si="0"/>
        <v>（２）</v>
      </c>
      <c r="C30" s="43" t="str">
        <f t="shared" si="1"/>
        <v>（２）タ</v>
      </c>
      <c r="D30" s="43">
        <f t="shared" si="2"/>
        <v>20</v>
      </c>
      <c r="E30" s="147" t="s">
        <v>517</v>
      </c>
      <c r="F30" s="149" t="s">
        <v>516</v>
      </c>
      <c r="G30" s="50" t="s">
        <v>499</v>
      </c>
      <c r="H30" s="50" t="s">
        <v>726</v>
      </c>
      <c r="I30" s="50" t="s">
        <v>497</v>
      </c>
      <c r="J30" s="50" t="s">
        <v>496</v>
      </c>
      <c r="K30" s="50" t="s">
        <v>495</v>
      </c>
      <c r="L30" s="150"/>
      <c r="M30" s="46"/>
      <c r="N30" s="46"/>
    </row>
    <row r="31" spans="1:14" ht="30" customHeight="1">
      <c r="A31" s="139">
        <v>21</v>
      </c>
      <c r="B31" s="43" t="str">
        <f t="shared" si="0"/>
        <v>（２）</v>
      </c>
      <c r="C31" s="43" t="str">
        <f t="shared" si="1"/>
        <v>（２）チ</v>
      </c>
      <c r="D31" s="43">
        <f t="shared" si="2"/>
        <v>21</v>
      </c>
      <c r="E31" s="147" t="s">
        <v>515</v>
      </c>
      <c r="F31" s="149" t="s">
        <v>751</v>
      </c>
      <c r="G31" s="50" t="s">
        <v>499</v>
      </c>
      <c r="H31" s="50" t="s">
        <v>726</v>
      </c>
      <c r="I31" s="50" t="s">
        <v>497</v>
      </c>
      <c r="J31" s="50" t="s">
        <v>496</v>
      </c>
      <c r="K31" s="50" t="s">
        <v>495</v>
      </c>
      <c r="L31" s="150"/>
      <c r="M31" s="46"/>
      <c r="N31" s="46"/>
    </row>
    <row r="32" spans="1:14" ht="30" customHeight="1">
      <c r="A32" s="139">
        <v>22</v>
      </c>
      <c r="B32" s="43" t="str">
        <f t="shared" si="0"/>
        <v>（２）</v>
      </c>
      <c r="C32" s="43" t="str">
        <f t="shared" si="1"/>
        <v>（２）ツ</v>
      </c>
      <c r="D32" s="43">
        <f t="shared" si="2"/>
        <v>22</v>
      </c>
      <c r="E32" s="147" t="s">
        <v>513</v>
      </c>
      <c r="F32" s="149" t="s">
        <v>849</v>
      </c>
      <c r="G32" s="50" t="s">
        <v>499</v>
      </c>
      <c r="H32" s="50" t="s">
        <v>726</v>
      </c>
      <c r="I32" s="50" t="s">
        <v>497</v>
      </c>
      <c r="J32" s="50" t="s">
        <v>496</v>
      </c>
      <c r="K32" s="50" t="s">
        <v>495</v>
      </c>
      <c r="L32" s="150"/>
      <c r="M32" s="46"/>
      <c r="N32" s="46"/>
    </row>
    <row r="33" spans="1:14" ht="30" customHeight="1">
      <c r="A33" s="139">
        <v>23</v>
      </c>
      <c r="B33" s="43" t="str">
        <f t="shared" si="0"/>
        <v>（２）</v>
      </c>
      <c r="C33" s="43" t="str">
        <f t="shared" si="1"/>
        <v>（２）テ</v>
      </c>
      <c r="D33" s="43">
        <f t="shared" si="2"/>
        <v>23</v>
      </c>
      <c r="E33" s="147" t="s">
        <v>511</v>
      </c>
      <c r="F33" s="149" t="s">
        <v>747</v>
      </c>
      <c r="G33" s="50" t="s">
        <v>499</v>
      </c>
      <c r="H33" s="50" t="s">
        <v>726</v>
      </c>
      <c r="I33" s="50" t="s">
        <v>497</v>
      </c>
      <c r="J33" s="50" t="s">
        <v>496</v>
      </c>
      <c r="K33" s="50" t="s">
        <v>495</v>
      </c>
      <c r="L33" s="150"/>
      <c r="M33" s="46"/>
      <c r="N33" s="46"/>
    </row>
    <row r="34" spans="1:14" ht="30" customHeight="1">
      <c r="A34" s="139">
        <v>24</v>
      </c>
      <c r="B34" s="43" t="str">
        <f t="shared" si="0"/>
        <v>（２）</v>
      </c>
      <c r="C34" s="43" t="str">
        <f t="shared" si="1"/>
        <v>（２）ト</v>
      </c>
      <c r="D34" s="43">
        <f t="shared" si="2"/>
        <v>24</v>
      </c>
      <c r="E34" s="147" t="s">
        <v>509</v>
      </c>
      <c r="F34" s="149" t="s">
        <v>745</v>
      </c>
      <c r="G34" s="50" t="s">
        <v>499</v>
      </c>
      <c r="H34" s="50" t="s">
        <v>726</v>
      </c>
      <c r="I34" s="50" t="s">
        <v>497</v>
      </c>
      <c r="J34" s="50" t="s">
        <v>496</v>
      </c>
      <c r="K34" s="50" t="s">
        <v>495</v>
      </c>
      <c r="L34" s="150"/>
      <c r="M34" s="46"/>
      <c r="N34" s="46"/>
    </row>
    <row r="35" spans="1:14" ht="30" customHeight="1">
      <c r="A35" s="139">
        <v>25</v>
      </c>
      <c r="B35" s="43" t="str">
        <f t="shared" si="0"/>
        <v>（２）</v>
      </c>
      <c r="C35" s="43" t="str">
        <f t="shared" si="1"/>
        <v>（２）ナ</v>
      </c>
      <c r="D35" s="43">
        <f t="shared" si="2"/>
        <v>25</v>
      </c>
      <c r="E35" s="147" t="s">
        <v>507</v>
      </c>
      <c r="F35" s="149" t="s">
        <v>1657</v>
      </c>
      <c r="G35" s="50" t="s">
        <v>499</v>
      </c>
      <c r="H35" s="50" t="s">
        <v>726</v>
      </c>
      <c r="I35" s="50" t="s">
        <v>497</v>
      </c>
      <c r="J35" s="50" t="s">
        <v>496</v>
      </c>
      <c r="K35" s="50" t="s">
        <v>495</v>
      </c>
      <c r="L35" s="150"/>
      <c r="M35" s="46"/>
      <c r="N35" s="46"/>
    </row>
    <row r="36" spans="1:14" ht="30" customHeight="1">
      <c r="A36" s="139">
        <v>26</v>
      </c>
      <c r="B36" s="43" t="str">
        <f t="shared" si="0"/>
        <v>（２）</v>
      </c>
      <c r="C36" s="43" t="str">
        <f t="shared" si="1"/>
        <v>（２）ニ</v>
      </c>
      <c r="D36" s="43">
        <f t="shared" si="2"/>
        <v>26</v>
      </c>
      <c r="E36" s="147" t="s">
        <v>505</v>
      </c>
      <c r="F36" s="149" t="s">
        <v>848</v>
      </c>
      <c r="G36" s="50" t="s">
        <v>499</v>
      </c>
      <c r="H36" s="50" t="s">
        <v>726</v>
      </c>
      <c r="I36" s="50" t="s">
        <v>497</v>
      </c>
      <c r="J36" s="50" t="s">
        <v>496</v>
      </c>
      <c r="K36" s="50" t="s">
        <v>495</v>
      </c>
      <c r="L36" s="150"/>
      <c r="M36" s="46"/>
      <c r="N36" s="46"/>
    </row>
    <row r="37" spans="1:14" ht="30" customHeight="1">
      <c r="A37" s="139">
        <v>27</v>
      </c>
      <c r="B37" s="43" t="str">
        <f t="shared" si="0"/>
        <v>（２）</v>
      </c>
      <c r="C37" s="43" t="str">
        <f t="shared" si="1"/>
        <v>（２）ヌ</v>
      </c>
      <c r="D37" s="43">
        <f t="shared" si="2"/>
        <v>27</v>
      </c>
      <c r="E37" s="147" t="s">
        <v>503</v>
      </c>
      <c r="F37" s="149" t="s">
        <v>739</v>
      </c>
      <c r="G37" s="50" t="s">
        <v>499</v>
      </c>
      <c r="H37" s="50" t="s">
        <v>726</v>
      </c>
      <c r="I37" s="50" t="s">
        <v>497</v>
      </c>
      <c r="J37" s="50" t="s">
        <v>496</v>
      </c>
      <c r="K37" s="50" t="s">
        <v>495</v>
      </c>
      <c r="L37" s="150"/>
      <c r="M37" s="46"/>
      <c r="N37" s="46"/>
    </row>
    <row r="38" spans="1:14" ht="30" customHeight="1">
      <c r="A38" s="139">
        <v>28</v>
      </c>
      <c r="B38" s="43" t="str">
        <f t="shared" si="0"/>
        <v>（２）</v>
      </c>
      <c r="C38" s="43" t="str">
        <f t="shared" si="1"/>
        <v>（２）ネ</v>
      </c>
      <c r="D38" s="43">
        <f t="shared" si="2"/>
        <v>28</v>
      </c>
      <c r="E38" s="147" t="s">
        <v>501</v>
      </c>
      <c r="F38" s="149" t="s">
        <v>899</v>
      </c>
      <c r="G38" s="50" t="s">
        <v>499</v>
      </c>
      <c r="H38" s="50" t="s">
        <v>726</v>
      </c>
      <c r="I38" s="50" t="s">
        <v>497</v>
      </c>
      <c r="J38" s="50" t="s">
        <v>496</v>
      </c>
      <c r="K38" s="50" t="s">
        <v>495</v>
      </c>
      <c r="L38" s="150"/>
      <c r="M38" s="46"/>
      <c r="N38" s="46"/>
    </row>
    <row r="39" spans="1:14" ht="30" customHeight="1">
      <c r="B39" s="43" t="str">
        <f t="shared" si="0"/>
        <v/>
      </c>
      <c r="C39" s="43" t="str">
        <f t="shared" si="1"/>
        <v/>
      </c>
      <c r="D39" s="43" t="str">
        <f t="shared" si="2"/>
        <v/>
      </c>
      <c r="E39" s="307" t="s">
        <v>1679</v>
      </c>
      <c r="F39" s="317"/>
      <c r="G39" s="317"/>
      <c r="H39" s="317"/>
      <c r="I39" s="317"/>
      <c r="J39" s="317"/>
      <c r="K39" s="317"/>
      <c r="L39" s="317"/>
      <c r="M39" s="317"/>
      <c r="N39" s="318"/>
    </row>
    <row r="40" spans="1:14" ht="30" customHeight="1">
      <c r="A40" s="139">
        <v>29</v>
      </c>
      <c r="B40" s="43" t="str">
        <f t="shared" si="0"/>
        <v/>
      </c>
      <c r="C40" s="43" t="str">
        <f t="shared" si="1"/>
        <v>（３）</v>
      </c>
      <c r="D40" s="43">
        <f t="shared" si="2"/>
        <v>29</v>
      </c>
      <c r="E40" s="147" t="s">
        <v>493</v>
      </c>
      <c r="F40" s="149" t="s">
        <v>1680</v>
      </c>
      <c r="G40" s="50" t="s">
        <v>1681</v>
      </c>
      <c r="H40" s="50" t="s">
        <v>468</v>
      </c>
      <c r="I40" s="50" t="s">
        <v>312</v>
      </c>
      <c r="J40" s="50" t="s">
        <v>311</v>
      </c>
      <c r="K40" s="50" t="s">
        <v>467</v>
      </c>
      <c r="L40" s="46"/>
      <c r="M40" s="46"/>
      <c r="N40" s="46"/>
    </row>
    <row r="41" spans="1:14" ht="30" customHeight="1">
      <c r="A41" s="139">
        <v>30</v>
      </c>
      <c r="B41" s="43" t="str">
        <f t="shared" si="0"/>
        <v/>
      </c>
      <c r="C41" s="43" t="str">
        <f t="shared" si="1"/>
        <v>（４）</v>
      </c>
      <c r="D41" s="43">
        <f t="shared" si="2"/>
        <v>30</v>
      </c>
      <c r="E41" s="147" t="s">
        <v>491</v>
      </c>
      <c r="F41" s="149" t="s">
        <v>490</v>
      </c>
      <c r="G41" s="50" t="s">
        <v>1681</v>
      </c>
      <c r="H41" s="50" t="s">
        <v>468</v>
      </c>
      <c r="I41" s="50" t="s">
        <v>312</v>
      </c>
      <c r="J41" s="50" t="s">
        <v>311</v>
      </c>
      <c r="K41" s="50" t="s">
        <v>467</v>
      </c>
      <c r="L41" s="46"/>
      <c r="M41" s="46"/>
      <c r="N41" s="46"/>
    </row>
    <row r="42" spans="1:14" ht="30" customHeight="1">
      <c r="A42" s="139">
        <v>31</v>
      </c>
      <c r="B42" s="43" t="str">
        <f t="shared" si="0"/>
        <v/>
      </c>
      <c r="C42" s="43" t="str">
        <f t="shared" si="1"/>
        <v>（５）</v>
      </c>
      <c r="D42" s="43">
        <f t="shared" si="2"/>
        <v>31</v>
      </c>
      <c r="E42" s="147" t="s">
        <v>489</v>
      </c>
      <c r="F42" s="149" t="s">
        <v>1937</v>
      </c>
      <c r="G42" s="50" t="s">
        <v>1681</v>
      </c>
      <c r="H42" s="50" t="s">
        <v>468</v>
      </c>
      <c r="I42" s="50" t="s">
        <v>312</v>
      </c>
      <c r="J42" s="50" t="s">
        <v>311</v>
      </c>
      <c r="K42" s="50" t="s">
        <v>467</v>
      </c>
      <c r="L42" s="46"/>
      <c r="M42" s="46"/>
      <c r="N42" s="46"/>
    </row>
    <row r="43" spans="1:14" ht="30" customHeight="1">
      <c r="A43" s="139">
        <v>32</v>
      </c>
      <c r="B43" s="43" t="str">
        <f t="shared" si="0"/>
        <v/>
      </c>
      <c r="C43" s="43" t="str">
        <f t="shared" si="1"/>
        <v>（６）</v>
      </c>
      <c r="D43" s="43">
        <f t="shared" si="2"/>
        <v>32</v>
      </c>
      <c r="E43" s="147" t="s">
        <v>487</v>
      </c>
      <c r="F43" s="149" t="s">
        <v>1683</v>
      </c>
      <c r="G43" s="50" t="s">
        <v>1681</v>
      </c>
      <c r="H43" s="50" t="s">
        <v>468</v>
      </c>
      <c r="I43" s="50" t="s">
        <v>312</v>
      </c>
      <c r="J43" s="50" t="s">
        <v>311</v>
      </c>
      <c r="K43" s="50" t="s">
        <v>467</v>
      </c>
      <c r="L43" s="46"/>
      <c r="M43" s="46"/>
      <c r="N43" s="46"/>
    </row>
    <row r="44" spans="1:14" ht="30" customHeight="1">
      <c r="A44" s="139">
        <v>33</v>
      </c>
      <c r="B44" s="43" t="str">
        <f t="shared" si="0"/>
        <v/>
      </c>
      <c r="C44" s="43" t="str">
        <f t="shared" si="1"/>
        <v>（７）</v>
      </c>
      <c r="D44" s="43">
        <f t="shared" si="2"/>
        <v>33</v>
      </c>
      <c r="E44" s="147" t="s">
        <v>485</v>
      </c>
      <c r="F44" s="149" t="s">
        <v>484</v>
      </c>
      <c r="G44" s="50" t="s">
        <v>1681</v>
      </c>
      <c r="H44" s="50" t="s">
        <v>468</v>
      </c>
      <c r="I44" s="50" t="s">
        <v>312</v>
      </c>
      <c r="J44" s="50" t="s">
        <v>311</v>
      </c>
      <c r="K44" s="50" t="s">
        <v>467</v>
      </c>
      <c r="L44" s="46"/>
      <c r="M44" s="46"/>
      <c r="N44" s="46"/>
    </row>
    <row r="45" spans="1:14" ht="30" customHeight="1">
      <c r="A45" s="139">
        <v>34</v>
      </c>
      <c r="B45" s="43" t="str">
        <f t="shared" si="0"/>
        <v/>
      </c>
      <c r="C45" s="43" t="str">
        <f t="shared" si="1"/>
        <v>（８）</v>
      </c>
      <c r="D45" s="43">
        <f t="shared" si="2"/>
        <v>34</v>
      </c>
      <c r="E45" s="147" t="s">
        <v>483</v>
      </c>
      <c r="F45" s="149" t="s">
        <v>482</v>
      </c>
      <c r="G45" s="50" t="s">
        <v>1681</v>
      </c>
      <c r="H45" s="50" t="s">
        <v>468</v>
      </c>
      <c r="I45" s="50" t="s">
        <v>312</v>
      </c>
      <c r="J45" s="50" t="s">
        <v>311</v>
      </c>
      <c r="K45" s="50" t="s">
        <v>467</v>
      </c>
      <c r="L45" s="46"/>
      <c r="M45" s="46"/>
      <c r="N45" s="46"/>
    </row>
    <row r="46" spans="1:14" ht="30" customHeight="1">
      <c r="A46" s="139">
        <v>35</v>
      </c>
      <c r="B46" s="43" t="str">
        <f t="shared" si="0"/>
        <v/>
      </c>
      <c r="C46" s="43" t="str">
        <f t="shared" si="1"/>
        <v>（９）</v>
      </c>
      <c r="D46" s="43">
        <f t="shared" si="2"/>
        <v>35</v>
      </c>
      <c r="E46" s="147" t="s">
        <v>481</v>
      </c>
      <c r="F46" s="149" t="s">
        <v>1938</v>
      </c>
      <c r="G46" s="50" t="s">
        <v>1681</v>
      </c>
      <c r="H46" s="50" t="s">
        <v>468</v>
      </c>
      <c r="I46" s="50" t="s">
        <v>312</v>
      </c>
      <c r="J46" s="50" t="s">
        <v>311</v>
      </c>
      <c r="K46" s="50" t="s">
        <v>467</v>
      </c>
      <c r="L46" s="46"/>
      <c r="M46" s="46"/>
      <c r="N46" s="46"/>
    </row>
    <row r="47" spans="1:14" ht="30" customHeight="1">
      <c r="A47" s="139">
        <v>36</v>
      </c>
      <c r="B47" s="43" t="str">
        <f t="shared" si="0"/>
        <v/>
      </c>
      <c r="C47" s="43" t="str">
        <f t="shared" si="1"/>
        <v>（１０）</v>
      </c>
      <c r="D47" s="43">
        <f t="shared" si="2"/>
        <v>36</v>
      </c>
      <c r="E47" s="147" t="s">
        <v>479</v>
      </c>
      <c r="F47" s="149" t="s">
        <v>1939</v>
      </c>
      <c r="G47" s="50" t="s">
        <v>1681</v>
      </c>
      <c r="H47" s="50" t="s">
        <v>468</v>
      </c>
      <c r="I47" s="50" t="s">
        <v>312</v>
      </c>
      <c r="J47" s="50" t="s">
        <v>311</v>
      </c>
      <c r="K47" s="50" t="s">
        <v>467</v>
      </c>
      <c r="L47" s="46"/>
      <c r="M47" s="46"/>
      <c r="N47" s="46"/>
    </row>
    <row r="48" spans="1:14" ht="30" customHeight="1">
      <c r="A48" s="139">
        <v>37</v>
      </c>
      <c r="B48" s="43" t="str">
        <f t="shared" si="0"/>
        <v/>
      </c>
      <c r="C48" s="43" t="str">
        <f t="shared" si="1"/>
        <v>（１１）</v>
      </c>
      <c r="D48" s="43">
        <f t="shared" si="2"/>
        <v>37</v>
      </c>
      <c r="E48" s="147" t="s">
        <v>477</v>
      </c>
      <c r="F48" s="149" t="s">
        <v>1686</v>
      </c>
      <c r="G48" s="50" t="s">
        <v>1681</v>
      </c>
      <c r="H48" s="50" t="s">
        <v>468</v>
      </c>
      <c r="I48" s="50" t="s">
        <v>312</v>
      </c>
      <c r="J48" s="50" t="s">
        <v>311</v>
      </c>
      <c r="K48" s="50" t="s">
        <v>467</v>
      </c>
      <c r="L48" s="46"/>
      <c r="M48" s="46"/>
      <c r="N48" s="46"/>
    </row>
    <row r="49" spans="1:14" ht="30" customHeight="1">
      <c r="A49" s="139">
        <v>38</v>
      </c>
      <c r="B49" s="43" t="str">
        <f t="shared" si="0"/>
        <v/>
      </c>
      <c r="C49" s="43" t="str">
        <f t="shared" si="1"/>
        <v>（１２）</v>
      </c>
      <c r="D49" s="43">
        <f t="shared" si="2"/>
        <v>38</v>
      </c>
      <c r="E49" s="147" t="s">
        <v>475</v>
      </c>
      <c r="F49" s="149" t="s">
        <v>1687</v>
      </c>
      <c r="G49" s="50" t="s">
        <v>1681</v>
      </c>
      <c r="H49" s="50" t="s">
        <v>468</v>
      </c>
      <c r="I49" s="50" t="s">
        <v>312</v>
      </c>
      <c r="J49" s="50" t="s">
        <v>311</v>
      </c>
      <c r="K49" s="50" t="s">
        <v>467</v>
      </c>
      <c r="L49" s="46"/>
      <c r="M49" s="46"/>
      <c r="N49" s="46"/>
    </row>
    <row r="50" spans="1:14" ht="30" customHeight="1">
      <c r="A50" s="139">
        <v>39</v>
      </c>
      <c r="B50" s="43" t="str">
        <f t="shared" si="0"/>
        <v/>
      </c>
      <c r="C50" s="43" t="str">
        <f t="shared" si="1"/>
        <v>（１３）</v>
      </c>
      <c r="D50" s="43">
        <f t="shared" si="2"/>
        <v>39</v>
      </c>
      <c r="E50" s="147" t="s">
        <v>473</v>
      </c>
      <c r="F50" s="149" t="s">
        <v>1940</v>
      </c>
      <c r="G50" s="50" t="s">
        <v>1681</v>
      </c>
      <c r="H50" s="50" t="s">
        <v>468</v>
      </c>
      <c r="I50" s="50" t="s">
        <v>312</v>
      </c>
      <c r="J50" s="50" t="s">
        <v>311</v>
      </c>
      <c r="K50" s="50" t="s">
        <v>467</v>
      </c>
      <c r="L50" s="46"/>
      <c r="M50" s="46"/>
      <c r="N50" s="46"/>
    </row>
    <row r="51" spans="1:14" ht="30" customHeight="1">
      <c r="A51" s="139">
        <v>40</v>
      </c>
      <c r="B51" s="43" t="str">
        <f t="shared" si="0"/>
        <v/>
      </c>
      <c r="C51" s="43" t="str">
        <f t="shared" si="1"/>
        <v>（１４）</v>
      </c>
      <c r="D51" s="43">
        <f t="shared" si="2"/>
        <v>40</v>
      </c>
      <c r="E51" s="147" t="s">
        <v>471</v>
      </c>
      <c r="F51" s="149" t="s">
        <v>1941</v>
      </c>
      <c r="G51" s="50" t="s">
        <v>1681</v>
      </c>
      <c r="H51" s="50" t="s">
        <v>468</v>
      </c>
      <c r="I51" s="50" t="s">
        <v>312</v>
      </c>
      <c r="J51" s="50" t="s">
        <v>311</v>
      </c>
      <c r="K51" s="50" t="s">
        <v>467</v>
      </c>
      <c r="L51" s="46"/>
      <c r="M51" s="46"/>
      <c r="N51" s="46"/>
    </row>
    <row r="52" spans="1:14" ht="30" customHeight="1">
      <c r="A52" s="139">
        <v>41</v>
      </c>
      <c r="B52" s="43" t="str">
        <f t="shared" si="0"/>
        <v/>
      </c>
      <c r="C52" s="43" t="str">
        <f t="shared" si="1"/>
        <v>（１５）</v>
      </c>
      <c r="D52" s="43">
        <f t="shared" si="2"/>
        <v>41</v>
      </c>
      <c r="E52" s="147" t="s">
        <v>715</v>
      </c>
      <c r="F52" s="149" t="s">
        <v>465</v>
      </c>
      <c r="G52" s="50" t="s">
        <v>425</v>
      </c>
      <c r="H52" s="50" t="s">
        <v>424</v>
      </c>
      <c r="I52" s="50" t="s">
        <v>423</v>
      </c>
      <c r="J52" s="50" t="s">
        <v>422</v>
      </c>
      <c r="K52" s="46"/>
      <c r="L52" s="46"/>
      <c r="M52" s="46"/>
      <c r="N52" s="46"/>
    </row>
    <row r="53" spans="1:14" ht="30" customHeight="1">
      <c r="A53" s="139">
        <v>42</v>
      </c>
      <c r="B53" s="43" t="str">
        <f t="shared" si="0"/>
        <v/>
      </c>
      <c r="C53" s="43" t="str">
        <f t="shared" si="1"/>
        <v>（１６）</v>
      </c>
      <c r="D53" s="43">
        <f t="shared" si="2"/>
        <v>42</v>
      </c>
      <c r="E53" s="147" t="s">
        <v>713</v>
      </c>
      <c r="F53" s="149" t="s">
        <v>832</v>
      </c>
      <c r="G53" s="50" t="s">
        <v>375</v>
      </c>
      <c r="H53" s="50" t="s">
        <v>374</v>
      </c>
      <c r="I53" s="50" t="s">
        <v>462</v>
      </c>
      <c r="J53" s="50" t="s">
        <v>461</v>
      </c>
      <c r="K53" s="46"/>
      <c r="L53" s="46"/>
      <c r="M53" s="46"/>
      <c r="N53" s="46"/>
    </row>
    <row r="54" spans="1:14" ht="30" customHeight="1">
      <c r="A54" s="139">
        <v>43</v>
      </c>
      <c r="B54" s="43" t="str">
        <f t="shared" si="0"/>
        <v/>
      </c>
      <c r="C54" s="43" t="str">
        <f t="shared" si="1"/>
        <v>（１７）</v>
      </c>
      <c r="D54" s="43">
        <f t="shared" si="2"/>
        <v>43</v>
      </c>
      <c r="E54" s="147" t="s">
        <v>460</v>
      </c>
      <c r="F54" s="149" t="s">
        <v>1529</v>
      </c>
      <c r="G54" s="50" t="s">
        <v>456</v>
      </c>
      <c r="H54" s="50" t="s">
        <v>455</v>
      </c>
      <c r="I54" s="50" t="s">
        <v>454</v>
      </c>
      <c r="J54" s="50" t="s">
        <v>716</v>
      </c>
      <c r="K54" s="46"/>
      <c r="L54" s="46"/>
      <c r="M54" s="46"/>
      <c r="N54" s="46"/>
    </row>
    <row r="55" spans="1:14" ht="30" customHeight="1">
      <c r="A55" s="139">
        <v>44</v>
      </c>
      <c r="B55" s="43" t="str">
        <f t="shared" si="0"/>
        <v/>
      </c>
      <c r="C55" s="43" t="str">
        <f t="shared" si="1"/>
        <v>（１８）</v>
      </c>
      <c r="D55" s="43">
        <f t="shared" si="2"/>
        <v>44</v>
      </c>
      <c r="E55" s="147" t="s">
        <v>458</v>
      </c>
      <c r="F55" s="149" t="s">
        <v>1658</v>
      </c>
      <c r="G55" s="50" t="s">
        <v>456</v>
      </c>
      <c r="H55" s="50" t="s">
        <v>455</v>
      </c>
      <c r="I55" s="50" t="s">
        <v>454</v>
      </c>
      <c r="J55" s="50" t="s">
        <v>716</v>
      </c>
      <c r="K55" s="46"/>
      <c r="L55" s="46"/>
      <c r="M55" s="46"/>
      <c r="N55" s="46"/>
    </row>
    <row r="56" spans="1:14" ht="30" customHeight="1">
      <c r="A56" s="139">
        <v>45</v>
      </c>
      <c r="B56" s="43" t="str">
        <f t="shared" si="0"/>
        <v/>
      </c>
      <c r="C56" s="43" t="str">
        <f t="shared" si="1"/>
        <v>（１９）</v>
      </c>
      <c r="D56" s="43">
        <f t="shared" si="2"/>
        <v>45</v>
      </c>
      <c r="E56" s="147" t="s">
        <v>452</v>
      </c>
      <c r="F56" s="149" t="s">
        <v>1659</v>
      </c>
      <c r="G56" s="50" t="s">
        <v>1531</v>
      </c>
      <c r="H56" s="50" t="s">
        <v>1532</v>
      </c>
      <c r="I56" s="50" t="s">
        <v>1660</v>
      </c>
      <c r="J56" s="50" t="s">
        <v>1534</v>
      </c>
      <c r="K56" s="50" t="s">
        <v>1535</v>
      </c>
      <c r="L56" s="47" t="s">
        <v>1536</v>
      </c>
      <c r="M56" s="47" t="s">
        <v>1921</v>
      </c>
      <c r="N56" s="46"/>
    </row>
    <row r="57" spans="1:14" ht="30" customHeight="1">
      <c r="A57" s="139">
        <v>46</v>
      </c>
      <c r="B57" s="43" t="str">
        <f t="shared" si="0"/>
        <v/>
      </c>
      <c r="C57" s="43" t="str">
        <f t="shared" si="1"/>
        <v>（２０）</v>
      </c>
      <c r="D57" s="43">
        <f t="shared" si="2"/>
        <v>46</v>
      </c>
      <c r="E57" s="147" t="s">
        <v>446</v>
      </c>
      <c r="F57" s="149" t="s">
        <v>714</v>
      </c>
      <c r="G57" s="50" t="s">
        <v>450</v>
      </c>
      <c r="H57" s="50" t="s">
        <v>449</v>
      </c>
      <c r="I57" s="50" t="s">
        <v>448</v>
      </c>
      <c r="J57" s="50" t="s">
        <v>447</v>
      </c>
      <c r="K57" s="46"/>
      <c r="L57" s="46"/>
      <c r="M57" s="46"/>
      <c r="N57" s="46"/>
    </row>
    <row r="58" spans="1:14" ht="30" customHeight="1">
      <c r="A58" s="139">
        <v>47</v>
      </c>
      <c r="B58" s="43" t="str">
        <f t="shared" si="0"/>
        <v/>
      </c>
      <c r="C58" s="43" t="str">
        <f t="shared" si="1"/>
        <v>（２１）</v>
      </c>
      <c r="D58" s="43">
        <f t="shared" si="2"/>
        <v>47</v>
      </c>
      <c r="E58" s="147" t="s">
        <v>444</v>
      </c>
      <c r="F58" s="149" t="s">
        <v>445</v>
      </c>
      <c r="G58" s="50" t="s">
        <v>442</v>
      </c>
      <c r="H58" s="50" t="s">
        <v>357</v>
      </c>
      <c r="I58" s="50" t="s">
        <v>441</v>
      </c>
      <c r="J58" s="46"/>
      <c r="K58" s="46"/>
      <c r="L58" s="46"/>
      <c r="M58" s="46"/>
      <c r="N58" s="46"/>
    </row>
    <row r="59" spans="1:14" ht="30" customHeight="1">
      <c r="A59" s="139">
        <v>48</v>
      </c>
      <c r="B59" s="43" t="str">
        <f t="shared" si="0"/>
        <v/>
      </c>
      <c r="C59" s="43" t="str">
        <f t="shared" si="1"/>
        <v>（２２）</v>
      </c>
      <c r="D59" s="43">
        <f t="shared" si="2"/>
        <v>48</v>
      </c>
      <c r="E59" s="147" t="s">
        <v>688</v>
      </c>
      <c r="F59" s="149" t="s">
        <v>711</v>
      </c>
      <c r="G59" s="50" t="s">
        <v>442</v>
      </c>
      <c r="H59" s="50" t="s">
        <v>357</v>
      </c>
      <c r="I59" s="50" t="s">
        <v>441</v>
      </c>
      <c r="J59" s="46"/>
      <c r="K59" s="46"/>
      <c r="L59" s="46"/>
      <c r="M59" s="46"/>
      <c r="N59" s="46"/>
    </row>
    <row r="60" spans="1:14" ht="30" customHeight="1">
      <c r="B60" s="43" t="str">
        <f t="shared" si="0"/>
        <v/>
      </c>
      <c r="C60" s="43" t="str">
        <f t="shared" si="1"/>
        <v/>
      </c>
      <c r="D60" s="43" t="str">
        <f t="shared" si="2"/>
        <v/>
      </c>
      <c r="E60" s="325" t="s">
        <v>1942</v>
      </c>
      <c r="F60" s="326"/>
      <c r="G60" s="326"/>
      <c r="H60" s="326"/>
      <c r="I60" s="326"/>
      <c r="J60" s="326"/>
      <c r="K60" s="326"/>
      <c r="L60" s="326"/>
      <c r="M60" s="326"/>
      <c r="N60" s="327"/>
    </row>
    <row r="61" spans="1:14" ht="30" customHeight="1">
      <c r="A61" s="139">
        <v>49</v>
      </c>
      <c r="B61" s="43" t="str">
        <f t="shared" si="0"/>
        <v/>
      </c>
      <c r="C61" s="43" t="str">
        <f t="shared" si="1"/>
        <v>（２３）</v>
      </c>
      <c r="D61" s="43">
        <f t="shared" si="2"/>
        <v>49</v>
      </c>
      <c r="E61" s="147" t="s">
        <v>433</v>
      </c>
      <c r="F61" s="57" t="s">
        <v>307</v>
      </c>
      <c r="G61" s="50" t="s">
        <v>284</v>
      </c>
      <c r="H61" s="50" t="s">
        <v>1923</v>
      </c>
      <c r="I61" s="50" t="s">
        <v>1924</v>
      </c>
      <c r="J61" s="50" t="s">
        <v>1633</v>
      </c>
      <c r="K61" s="46"/>
      <c r="L61" s="46"/>
      <c r="M61" s="46"/>
      <c r="N61" s="46"/>
    </row>
    <row r="62" spans="1:14" ht="30" customHeight="1">
      <c r="A62" s="139">
        <v>50</v>
      </c>
      <c r="B62" s="43" t="str">
        <f t="shared" si="0"/>
        <v/>
      </c>
      <c r="C62" s="43" t="str">
        <f t="shared" si="1"/>
        <v>（２４）</v>
      </c>
      <c r="D62" s="43">
        <f t="shared" si="2"/>
        <v>50</v>
      </c>
      <c r="E62" s="147" t="s">
        <v>427</v>
      </c>
      <c r="F62" s="149" t="s">
        <v>827</v>
      </c>
      <c r="G62" s="50" t="s">
        <v>284</v>
      </c>
      <c r="H62" s="50" t="s">
        <v>1923</v>
      </c>
      <c r="I62" s="50" t="s">
        <v>1924</v>
      </c>
      <c r="J62" s="50" t="s">
        <v>1633</v>
      </c>
      <c r="K62" s="46"/>
      <c r="L62" s="46"/>
      <c r="M62" s="46"/>
      <c r="N62" s="46"/>
    </row>
    <row r="63" spans="1:14" ht="30" customHeight="1">
      <c r="A63" s="139">
        <v>51</v>
      </c>
      <c r="B63" s="43" t="str">
        <f t="shared" si="0"/>
        <v/>
      </c>
      <c r="C63" s="43" t="str">
        <f t="shared" si="1"/>
        <v>（２５）</v>
      </c>
      <c r="D63" s="43">
        <f t="shared" si="2"/>
        <v>51</v>
      </c>
      <c r="E63" s="147" t="s">
        <v>421</v>
      </c>
      <c r="F63" s="149" t="s">
        <v>303</v>
      </c>
      <c r="G63" s="50" t="s">
        <v>284</v>
      </c>
      <c r="H63" s="50" t="s">
        <v>1923</v>
      </c>
      <c r="I63" s="50" t="s">
        <v>1924</v>
      </c>
      <c r="J63" s="50" t="s">
        <v>1633</v>
      </c>
      <c r="K63" s="46"/>
      <c r="L63" s="46"/>
      <c r="M63" s="46"/>
      <c r="N63" s="46"/>
    </row>
    <row r="64" spans="1:14" ht="30" customHeight="1">
      <c r="A64" s="139">
        <v>52</v>
      </c>
      <c r="B64" s="43" t="str">
        <f t="shared" si="0"/>
        <v/>
      </c>
      <c r="C64" s="43" t="str">
        <f t="shared" si="1"/>
        <v>（２６）</v>
      </c>
      <c r="D64" s="43">
        <f t="shared" si="2"/>
        <v>52</v>
      </c>
      <c r="E64" s="147" t="s">
        <v>419</v>
      </c>
      <c r="F64" s="149" t="s">
        <v>826</v>
      </c>
      <c r="G64" s="50" t="s">
        <v>284</v>
      </c>
      <c r="H64" s="50" t="s">
        <v>1923</v>
      </c>
      <c r="I64" s="50" t="s">
        <v>1924</v>
      </c>
      <c r="J64" s="50" t="s">
        <v>1633</v>
      </c>
      <c r="K64" s="46"/>
      <c r="L64" s="46"/>
      <c r="M64" s="46"/>
      <c r="N64" s="46"/>
    </row>
    <row r="65" spans="1:14" ht="30" customHeight="1">
      <c r="A65" s="139">
        <v>53</v>
      </c>
      <c r="B65" s="43" t="str">
        <f t="shared" si="0"/>
        <v/>
      </c>
      <c r="C65" s="43" t="str">
        <f t="shared" si="1"/>
        <v>（２７）</v>
      </c>
      <c r="D65" s="43">
        <f t="shared" si="2"/>
        <v>53</v>
      </c>
      <c r="E65" s="147" t="s">
        <v>413</v>
      </c>
      <c r="F65" s="149" t="s">
        <v>825</v>
      </c>
      <c r="G65" s="50" t="s">
        <v>284</v>
      </c>
      <c r="H65" s="50" t="s">
        <v>1923</v>
      </c>
      <c r="I65" s="50" t="s">
        <v>1924</v>
      </c>
      <c r="J65" s="50" t="s">
        <v>1633</v>
      </c>
      <c r="K65" s="46"/>
      <c r="L65" s="46"/>
      <c r="M65" s="46"/>
      <c r="N65" s="46"/>
    </row>
    <row r="66" spans="1:14" ht="30" customHeight="1">
      <c r="A66" s="139">
        <v>54</v>
      </c>
      <c r="B66" s="43" t="str">
        <f t="shared" si="0"/>
        <v/>
      </c>
      <c r="C66" s="43" t="str">
        <f t="shared" si="1"/>
        <v>（２８）</v>
      </c>
      <c r="D66" s="43">
        <f t="shared" si="2"/>
        <v>54</v>
      </c>
      <c r="E66" s="147" t="s">
        <v>407</v>
      </c>
      <c r="F66" s="149" t="s">
        <v>683</v>
      </c>
      <c r="G66" s="50" t="s">
        <v>284</v>
      </c>
      <c r="H66" s="50" t="s">
        <v>1923</v>
      </c>
      <c r="I66" s="50" t="s">
        <v>1924</v>
      </c>
      <c r="J66" s="50" t="s">
        <v>1633</v>
      </c>
      <c r="K66" s="46"/>
      <c r="L66" s="46"/>
      <c r="M66" s="46"/>
      <c r="N66" s="46"/>
    </row>
    <row r="67" spans="1:14" ht="30" customHeight="1">
      <c r="A67" s="139">
        <v>55</v>
      </c>
      <c r="B67" s="43" t="str">
        <f t="shared" si="0"/>
        <v/>
      </c>
      <c r="C67" s="43" t="str">
        <f t="shared" si="1"/>
        <v>（２９）</v>
      </c>
      <c r="D67" s="43">
        <f t="shared" si="2"/>
        <v>55</v>
      </c>
      <c r="E67" s="147" t="s">
        <v>679</v>
      </c>
      <c r="F67" s="149" t="s">
        <v>892</v>
      </c>
      <c r="G67" s="50" t="s">
        <v>284</v>
      </c>
      <c r="H67" s="50" t="s">
        <v>1923</v>
      </c>
      <c r="I67" s="50" t="s">
        <v>1924</v>
      </c>
      <c r="J67" s="50" t="s">
        <v>1633</v>
      </c>
      <c r="K67" s="46"/>
      <c r="L67" s="46"/>
      <c r="M67" s="46"/>
      <c r="N67" s="46"/>
    </row>
    <row r="68" spans="1:14" ht="30" customHeight="1">
      <c r="A68" s="139">
        <v>56</v>
      </c>
      <c r="B68" s="43" t="str">
        <f t="shared" si="0"/>
        <v/>
      </c>
      <c r="C68" s="43" t="str">
        <f t="shared" si="1"/>
        <v>（３０）</v>
      </c>
      <c r="D68" s="43">
        <f t="shared" si="2"/>
        <v>56</v>
      </c>
      <c r="E68" s="147" t="s">
        <v>398</v>
      </c>
      <c r="F68" s="149" t="s">
        <v>293</v>
      </c>
      <c r="G68" s="50" t="s">
        <v>284</v>
      </c>
      <c r="H68" s="50" t="s">
        <v>1923</v>
      </c>
      <c r="I68" s="50" t="s">
        <v>1924</v>
      </c>
      <c r="J68" s="50" t="s">
        <v>1633</v>
      </c>
      <c r="K68" s="46"/>
      <c r="L68" s="46"/>
      <c r="M68" s="46"/>
      <c r="N68" s="46"/>
    </row>
    <row r="69" spans="1:14" ht="30" customHeight="1">
      <c r="A69" s="139">
        <v>57</v>
      </c>
      <c r="B69" s="43" t="str">
        <f t="shared" si="0"/>
        <v/>
      </c>
      <c r="C69" s="43" t="str">
        <f t="shared" si="1"/>
        <v>（３１）</v>
      </c>
      <c r="D69" s="43">
        <f t="shared" si="2"/>
        <v>57</v>
      </c>
      <c r="E69" s="147" t="s">
        <v>396</v>
      </c>
      <c r="F69" s="149" t="s">
        <v>891</v>
      </c>
      <c r="G69" s="50" t="s">
        <v>284</v>
      </c>
      <c r="H69" s="50" t="s">
        <v>1923</v>
      </c>
      <c r="I69" s="50" t="s">
        <v>1924</v>
      </c>
      <c r="J69" s="50" t="s">
        <v>1633</v>
      </c>
      <c r="K69" s="46"/>
      <c r="L69" s="46"/>
      <c r="M69" s="46"/>
      <c r="N69" s="46"/>
    </row>
    <row r="70" spans="1:14" ht="30" customHeight="1">
      <c r="A70" s="139">
        <v>58</v>
      </c>
      <c r="B70" s="43" t="str">
        <f t="shared" si="0"/>
        <v/>
      </c>
      <c r="C70" s="43" t="str">
        <f t="shared" si="1"/>
        <v>（３２）</v>
      </c>
      <c r="D70" s="43">
        <f t="shared" si="2"/>
        <v>58</v>
      </c>
      <c r="E70" s="147" t="s">
        <v>394</v>
      </c>
      <c r="F70" s="149" t="s">
        <v>678</v>
      </c>
      <c r="G70" s="50" t="s">
        <v>284</v>
      </c>
      <c r="H70" s="50" t="s">
        <v>1923</v>
      </c>
      <c r="I70" s="50" t="s">
        <v>1924</v>
      </c>
      <c r="J70" s="50" t="s">
        <v>1633</v>
      </c>
      <c r="K70" s="46"/>
      <c r="L70" s="46"/>
      <c r="M70" s="46"/>
      <c r="N70" s="46"/>
    </row>
    <row r="71" spans="1:14" ht="30" customHeight="1">
      <c r="A71" s="139">
        <v>59</v>
      </c>
      <c r="B71" s="43" t="str">
        <f t="shared" si="0"/>
        <v/>
      </c>
      <c r="C71" s="43" t="str">
        <f t="shared" si="1"/>
        <v>（３３）</v>
      </c>
      <c r="D71" s="43">
        <f t="shared" si="2"/>
        <v>59</v>
      </c>
      <c r="E71" s="147" t="s">
        <v>392</v>
      </c>
      <c r="F71" s="149" t="s">
        <v>890</v>
      </c>
      <c r="G71" s="50" t="s">
        <v>284</v>
      </c>
      <c r="H71" s="50" t="s">
        <v>1923</v>
      </c>
      <c r="I71" s="50" t="s">
        <v>1924</v>
      </c>
      <c r="J71" s="50" t="s">
        <v>1633</v>
      </c>
      <c r="K71" s="46"/>
      <c r="L71" s="46"/>
      <c r="M71" s="46"/>
      <c r="N71" s="46"/>
    </row>
    <row r="72" spans="1:14" ht="30" customHeight="1">
      <c r="A72" s="139">
        <v>60</v>
      </c>
      <c r="B72" s="43" t="str">
        <f t="shared" ref="B72:B106" si="3">IF(A72&lt;&gt;"",B71,IF(ISERROR(FIND("　",E72)),E72,""))</f>
        <v/>
      </c>
      <c r="C72" s="43" t="str">
        <f t="shared" ref="C72:C106" si="4">IF(A72&lt;&gt;"", B72&amp;E72, "")</f>
        <v>（３４）</v>
      </c>
      <c r="D72" s="43">
        <f t="shared" ref="D72:D106" si="5">IF(A72=0,"",A72)</f>
        <v>60</v>
      </c>
      <c r="E72" s="147" t="s">
        <v>390</v>
      </c>
      <c r="F72" s="149" t="s">
        <v>821</v>
      </c>
      <c r="G72" s="50" t="s">
        <v>284</v>
      </c>
      <c r="H72" s="50" t="s">
        <v>1923</v>
      </c>
      <c r="I72" s="50" t="s">
        <v>1924</v>
      </c>
      <c r="J72" s="50" t="s">
        <v>1633</v>
      </c>
      <c r="K72" s="46"/>
      <c r="L72" s="46"/>
      <c r="M72" s="46"/>
      <c r="N72" s="46"/>
    </row>
    <row r="73" spans="1:14" ht="30" customHeight="1">
      <c r="B73" s="43" t="str">
        <f t="shared" si="3"/>
        <v/>
      </c>
      <c r="C73" s="43" t="str">
        <f t="shared" si="4"/>
        <v/>
      </c>
      <c r="D73" s="43" t="str">
        <f t="shared" si="5"/>
        <v/>
      </c>
      <c r="E73" s="307" t="s">
        <v>1943</v>
      </c>
      <c r="F73" s="308"/>
      <c r="G73" s="308"/>
      <c r="H73" s="308"/>
      <c r="I73" s="308"/>
      <c r="J73" s="308"/>
      <c r="K73" s="308"/>
      <c r="L73" s="308"/>
      <c r="M73" s="308"/>
      <c r="N73" s="309"/>
    </row>
    <row r="74" spans="1:14" ht="30" customHeight="1">
      <c r="A74" s="139">
        <v>61</v>
      </c>
      <c r="B74" s="43" t="str">
        <f t="shared" si="3"/>
        <v/>
      </c>
      <c r="C74" s="43" t="str">
        <f t="shared" si="4"/>
        <v>（３５）</v>
      </c>
      <c r="D74" s="43">
        <f t="shared" si="5"/>
        <v>61</v>
      </c>
      <c r="E74" s="147" t="s">
        <v>1692</v>
      </c>
      <c r="F74" s="149" t="s">
        <v>438</v>
      </c>
      <c r="G74" s="50" t="s">
        <v>671</v>
      </c>
      <c r="H74" s="50" t="s">
        <v>670</v>
      </c>
      <c r="I74" s="50" t="s">
        <v>669</v>
      </c>
      <c r="J74" s="50" t="s">
        <v>817</v>
      </c>
      <c r="K74" s="46"/>
      <c r="L74" s="46"/>
      <c r="M74" s="46"/>
      <c r="N74" s="46"/>
    </row>
    <row r="75" spans="1:14" ht="30" customHeight="1">
      <c r="A75" s="139">
        <v>62</v>
      </c>
      <c r="B75" s="43" t="str">
        <f t="shared" si="3"/>
        <v/>
      </c>
      <c r="C75" s="43" t="str">
        <f t="shared" si="4"/>
        <v>（３６）</v>
      </c>
      <c r="D75" s="43">
        <f t="shared" si="5"/>
        <v>62</v>
      </c>
      <c r="E75" s="147" t="s">
        <v>386</v>
      </c>
      <c r="F75" s="149" t="s">
        <v>432</v>
      </c>
      <c r="G75" s="50" t="s">
        <v>431</v>
      </c>
      <c r="H75" s="50" t="s">
        <v>430</v>
      </c>
      <c r="I75" s="50" t="s">
        <v>429</v>
      </c>
      <c r="J75" s="50" t="s">
        <v>428</v>
      </c>
      <c r="K75" s="46"/>
      <c r="L75" s="46"/>
      <c r="M75" s="46"/>
      <c r="N75" s="46"/>
    </row>
    <row r="76" spans="1:14" ht="30" customHeight="1">
      <c r="A76" s="139">
        <v>63</v>
      </c>
      <c r="B76" s="43" t="str">
        <f t="shared" si="3"/>
        <v/>
      </c>
      <c r="C76" s="43" t="str">
        <f t="shared" si="4"/>
        <v>（３７）</v>
      </c>
      <c r="D76" s="43">
        <f t="shared" si="5"/>
        <v>63</v>
      </c>
      <c r="E76" s="147" t="s">
        <v>657</v>
      </c>
      <c r="F76" s="149" t="s">
        <v>426</v>
      </c>
      <c r="G76" s="50" t="s">
        <v>425</v>
      </c>
      <c r="H76" s="50" t="s">
        <v>424</v>
      </c>
      <c r="I76" s="50" t="s">
        <v>423</v>
      </c>
      <c r="J76" s="50" t="s">
        <v>422</v>
      </c>
      <c r="K76" s="46"/>
      <c r="L76" s="46"/>
      <c r="M76" s="46"/>
      <c r="N76" s="46"/>
    </row>
    <row r="77" spans="1:14" ht="30" customHeight="1">
      <c r="A77" s="139">
        <v>64</v>
      </c>
      <c r="B77" s="43" t="str">
        <f t="shared" si="3"/>
        <v/>
      </c>
      <c r="C77" s="43" t="str">
        <f t="shared" si="4"/>
        <v>（３８）</v>
      </c>
      <c r="D77" s="43">
        <f t="shared" si="5"/>
        <v>64</v>
      </c>
      <c r="E77" s="147" t="s">
        <v>377</v>
      </c>
      <c r="F77" s="149" t="s">
        <v>660</v>
      </c>
      <c r="G77" s="50" t="s">
        <v>655</v>
      </c>
      <c r="H77" s="50" t="s">
        <v>654</v>
      </c>
      <c r="I77" s="50" t="s">
        <v>653</v>
      </c>
      <c r="J77" s="50" t="s">
        <v>652</v>
      </c>
      <c r="K77" s="46"/>
      <c r="L77" s="46"/>
      <c r="M77" s="46"/>
      <c r="N77" s="46"/>
    </row>
    <row r="78" spans="1:14" ht="30" customHeight="1">
      <c r="A78" s="139">
        <v>65</v>
      </c>
      <c r="B78" s="43" t="str">
        <f t="shared" si="3"/>
        <v/>
      </c>
      <c r="C78" s="43" t="str">
        <f t="shared" si="4"/>
        <v>（３９）</v>
      </c>
      <c r="D78" s="43">
        <f t="shared" si="5"/>
        <v>65</v>
      </c>
      <c r="E78" s="147" t="s">
        <v>811</v>
      </c>
      <c r="F78" s="149" t="s">
        <v>815</v>
      </c>
      <c r="G78" s="50" t="s">
        <v>417</v>
      </c>
      <c r="H78" s="50" t="s">
        <v>416</v>
      </c>
      <c r="I78" s="50" t="s">
        <v>415</v>
      </c>
      <c r="J78" s="50" t="s">
        <v>414</v>
      </c>
      <c r="K78" s="46"/>
      <c r="L78" s="46"/>
      <c r="M78" s="46"/>
      <c r="N78" s="46"/>
    </row>
    <row r="79" spans="1:14" ht="30" customHeight="1">
      <c r="A79" s="139">
        <v>66</v>
      </c>
      <c r="B79" s="43" t="str">
        <f t="shared" si="3"/>
        <v/>
      </c>
      <c r="C79" s="43" t="str">
        <f t="shared" si="4"/>
        <v>（４０）</v>
      </c>
      <c r="D79" s="43">
        <f t="shared" si="5"/>
        <v>66</v>
      </c>
      <c r="E79" s="147" t="s">
        <v>368</v>
      </c>
      <c r="F79" s="149" t="s">
        <v>656</v>
      </c>
      <c r="G79" s="50" t="s">
        <v>655</v>
      </c>
      <c r="H79" s="50" t="s">
        <v>654</v>
      </c>
      <c r="I79" s="50" t="s">
        <v>653</v>
      </c>
      <c r="J79" s="50" t="s">
        <v>652</v>
      </c>
      <c r="K79" s="46"/>
      <c r="L79" s="46"/>
      <c r="M79" s="46"/>
      <c r="N79" s="46"/>
    </row>
    <row r="80" spans="1:14" ht="30" customHeight="1">
      <c r="A80" s="139">
        <v>67</v>
      </c>
      <c r="B80" s="43" t="str">
        <f t="shared" si="3"/>
        <v/>
      </c>
      <c r="C80" s="43" t="str">
        <f t="shared" si="4"/>
        <v>（４１）</v>
      </c>
      <c r="D80" s="43">
        <f t="shared" si="5"/>
        <v>67</v>
      </c>
      <c r="E80" s="147" t="s">
        <v>366</v>
      </c>
      <c r="F80" s="149" t="s">
        <v>884</v>
      </c>
      <c r="G80" s="50" t="s">
        <v>405</v>
      </c>
      <c r="H80" s="50" t="s">
        <v>1944</v>
      </c>
      <c r="I80" s="50" t="s">
        <v>403</v>
      </c>
      <c r="J80" s="50" t="s">
        <v>649</v>
      </c>
      <c r="K80" s="46"/>
      <c r="L80" s="46"/>
      <c r="M80" s="46"/>
      <c r="N80" s="46"/>
    </row>
    <row r="81" spans="1:14" ht="30" customHeight="1">
      <c r="B81" s="43" t="str">
        <f t="shared" si="3"/>
        <v/>
      </c>
      <c r="C81" s="43" t="str">
        <f t="shared" si="4"/>
        <v/>
      </c>
      <c r="D81" s="43" t="str">
        <f t="shared" si="5"/>
        <v/>
      </c>
      <c r="E81" s="307" t="s">
        <v>1945</v>
      </c>
      <c r="F81" s="317"/>
      <c r="G81" s="317"/>
      <c r="H81" s="317"/>
      <c r="I81" s="317"/>
      <c r="J81" s="317"/>
      <c r="K81" s="317"/>
      <c r="L81" s="317"/>
      <c r="M81" s="317"/>
      <c r="N81" s="318"/>
    </row>
    <row r="82" spans="1:14" ht="30" customHeight="1">
      <c r="A82" s="139">
        <v>68</v>
      </c>
      <c r="B82" s="43" t="str">
        <f t="shared" si="3"/>
        <v/>
      </c>
      <c r="C82" s="43" t="str">
        <f t="shared" si="4"/>
        <v>（４２）</v>
      </c>
      <c r="D82" s="43">
        <f t="shared" si="5"/>
        <v>68</v>
      </c>
      <c r="E82" s="147" t="s">
        <v>1191</v>
      </c>
      <c r="F82" s="149" t="s">
        <v>1946</v>
      </c>
      <c r="G82" s="50" t="s">
        <v>384</v>
      </c>
      <c r="H82" s="50" t="s">
        <v>878</v>
      </c>
      <c r="I82" s="50" t="s">
        <v>1613</v>
      </c>
      <c r="J82" s="50" t="s">
        <v>1793</v>
      </c>
      <c r="K82" s="46"/>
      <c r="L82" s="46"/>
      <c r="M82" s="46"/>
      <c r="N82" s="46"/>
    </row>
    <row r="83" spans="1:14" ht="30" customHeight="1">
      <c r="A83" s="139">
        <v>69</v>
      </c>
      <c r="B83" s="43" t="str">
        <f t="shared" si="3"/>
        <v/>
      </c>
      <c r="C83" s="43" t="str">
        <f t="shared" si="4"/>
        <v>（４３）</v>
      </c>
      <c r="D83" s="43">
        <f t="shared" si="5"/>
        <v>69</v>
      </c>
      <c r="E83" s="147" t="s">
        <v>349</v>
      </c>
      <c r="F83" s="149" t="s">
        <v>1663</v>
      </c>
      <c r="G83" s="50" t="s">
        <v>384</v>
      </c>
      <c r="H83" s="50" t="s">
        <v>878</v>
      </c>
      <c r="I83" s="50" t="s">
        <v>1613</v>
      </c>
      <c r="J83" s="50" t="s">
        <v>1793</v>
      </c>
      <c r="K83" s="46"/>
      <c r="L83" s="46"/>
      <c r="M83" s="46"/>
      <c r="N83" s="46"/>
    </row>
    <row r="84" spans="1:14" ht="30" customHeight="1">
      <c r="A84" s="139">
        <v>70</v>
      </c>
      <c r="B84" s="43" t="str">
        <f t="shared" si="3"/>
        <v/>
      </c>
      <c r="C84" s="43" t="str">
        <f t="shared" si="4"/>
        <v>（４４）</v>
      </c>
      <c r="D84" s="43">
        <f t="shared" si="5"/>
        <v>70</v>
      </c>
      <c r="E84" s="147" t="s">
        <v>341</v>
      </c>
      <c r="F84" s="149" t="s">
        <v>810</v>
      </c>
      <c r="G84" s="50" t="s">
        <v>384</v>
      </c>
      <c r="H84" s="50" t="s">
        <v>878</v>
      </c>
      <c r="I84" s="50" t="s">
        <v>1613</v>
      </c>
      <c r="J84" s="50" t="s">
        <v>1793</v>
      </c>
      <c r="K84" s="46"/>
      <c r="L84" s="46"/>
      <c r="M84" s="46"/>
      <c r="N84" s="46"/>
    </row>
    <row r="85" spans="1:14" ht="30" customHeight="1">
      <c r="A85" s="139">
        <v>71</v>
      </c>
      <c r="B85" s="43" t="str">
        <f t="shared" si="3"/>
        <v/>
      </c>
      <c r="C85" s="43" t="str">
        <f t="shared" si="4"/>
        <v>（４５）</v>
      </c>
      <c r="D85" s="43">
        <f t="shared" si="5"/>
        <v>71</v>
      </c>
      <c r="E85" s="147" t="s">
        <v>337</v>
      </c>
      <c r="F85" s="152" t="s">
        <v>393</v>
      </c>
      <c r="G85" s="50" t="s">
        <v>384</v>
      </c>
      <c r="H85" s="50" t="s">
        <v>878</v>
      </c>
      <c r="I85" s="50" t="s">
        <v>1613</v>
      </c>
      <c r="J85" s="50" t="s">
        <v>1793</v>
      </c>
      <c r="K85" s="46"/>
      <c r="L85" s="46"/>
      <c r="M85" s="46"/>
      <c r="N85" s="46"/>
    </row>
    <row r="86" spans="1:14" ht="30" customHeight="1">
      <c r="A86" s="139">
        <v>72</v>
      </c>
      <c r="B86" s="43" t="str">
        <f t="shared" si="3"/>
        <v/>
      </c>
      <c r="C86" s="43" t="str">
        <f t="shared" si="4"/>
        <v>（４６）</v>
      </c>
      <c r="D86" s="43">
        <f t="shared" si="5"/>
        <v>72</v>
      </c>
      <c r="E86" s="147" t="s">
        <v>334</v>
      </c>
      <c r="F86" s="149" t="s">
        <v>644</v>
      </c>
      <c r="G86" s="50" t="s">
        <v>384</v>
      </c>
      <c r="H86" s="50" t="s">
        <v>878</v>
      </c>
      <c r="I86" s="50" t="s">
        <v>1613</v>
      </c>
      <c r="J86" s="50" t="s">
        <v>1793</v>
      </c>
      <c r="K86" s="46"/>
      <c r="L86" s="46"/>
      <c r="M86" s="46"/>
      <c r="N86" s="46"/>
    </row>
    <row r="87" spans="1:14" ht="30" customHeight="1">
      <c r="A87" s="139">
        <v>73</v>
      </c>
      <c r="B87" s="43" t="str">
        <f t="shared" si="3"/>
        <v/>
      </c>
      <c r="C87" s="43" t="str">
        <f t="shared" si="4"/>
        <v>（４７）</v>
      </c>
      <c r="D87" s="43">
        <f t="shared" si="5"/>
        <v>73</v>
      </c>
      <c r="E87" s="147" t="s">
        <v>325</v>
      </c>
      <c r="F87" s="149" t="s">
        <v>643</v>
      </c>
      <c r="G87" s="50" t="s">
        <v>384</v>
      </c>
      <c r="H87" s="50" t="s">
        <v>878</v>
      </c>
      <c r="I87" s="50" t="s">
        <v>1613</v>
      </c>
      <c r="J87" s="50" t="s">
        <v>1793</v>
      </c>
      <c r="K87" s="46"/>
      <c r="L87" s="46"/>
      <c r="M87" s="46"/>
      <c r="N87" s="46"/>
    </row>
    <row r="88" spans="1:14" ht="30" customHeight="1">
      <c r="A88" s="139">
        <v>74</v>
      </c>
      <c r="B88" s="43" t="str">
        <f t="shared" si="3"/>
        <v/>
      </c>
      <c r="C88" s="43" t="str">
        <f t="shared" si="4"/>
        <v>（４８）</v>
      </c>
      <c r="D88" s="43">
        <f t="shared" si="5"/>
        <v>74</v>
      </c>
      <c r="E88" s="147" t="s">
        <v>321</v>
      </c>
      <c r="F88" s="149" t="s">
        <v>642</v>
      </c>
      <c r="G88" s="50" t="s">
        <v>384</v>
      </c>
      <c r="H88" s="50" t="s">
        <v>878</v>
      </c>
      <c r="I88" s="50" t="s">
        <v>1613</v>
      </c>
      <c r="J88" s="50" t="s">
        <v>1793</v>
      </c>
      <c r="K88" s="46"/>
      <c r="L88" s="46"/>
      <c r="M88" s="46"/>
      <c r="N88" s="46"/>
    </row>
    <row r="89" spans="1:14" ht="30" customHeight="1">
      <c r="A89" s="139">
        <v>75</v>
      </c>
      <c r="B89" s="43" t="str">
        <f t="shared" si="3"/>
        <v/>
      </c>
      <c r="C89" s="43" t="str">
        <f t="shared" si="4"/>
        <v>（４９）</v>
      </c>
      <c r="D89" s="43">
        <f t="shared" si="5"/>
        <v>75</v>
      </c>
      <c r="E89" s="147" t="s">
        <v>315</v>
      </c>
      <c r="F89" s="149" t="s">
        <v>1640</v>
      </c>
      <c r="G89" s="50" t="s">
        <v>384</v>
      </c>
      <c r="H89" s="50" t="s">
        <v>878</v>
      </c>
      <c r="I89" s="50" t="s">
        <v>1613</v>
      </c>
      <c r="J89" s="50" t="s">
        <v>1793</v>
      </c>
      <c r="K89" s="46"/>
      <c r="L89" s="46"/>
      <c r="M89" s="46"/>
      <c r="N89" s="46"/>
    </row>
    <row r="90" spans="1:14" ht="30" customHeight="1">
      <c r="B90" s="43" t="str">
        <f t="shared" si="3"/>
        <v/>
      </c>
      <c r="C90" s="43" t="str">
        <f t="shared" si="4"/>
        <v/>
      </c>
      <c r="D90" s="43" t="str">
        <f t="shared" si="5"/>
        <v/>
      </c>
      <c r="E90" s="307" t="s">
        <v>1700</v>
      </c>
      <c r="F90" s="317"/>
      <c r="G90" s="317"/>
      <c r="H90" s="317"/>
      <c r="I90" s="317"/>
      <c r="J90" s="317"/>
      <c r="K90" s="317"/>
      <c r="L90" s="317"/>
      <c r="M90" s="317"/>
      <c r="N90" s="318"/>
    </row>
    <row r="91" spans="1:14" ht="30" customHeight="1">
      <c r="A91" s="139">
        <v>76</v>
      </c>
      <c r="B91" s="43" t="str">
        <f t="shared" si="3"/>
        <v/>
      </c>
      <c r="C91" s="43" t="str">
        <f t="shared" si="4"/>
        <v>（５０）</v>
      </c>
      <c r="D91" s="43">
        <f t="shared" si="5"/>
        <v>76</v>
      </c>
      <c r="E91" s="147" t="s">
        <v>308</v>
      </c>
      <c r="F91" s="149" t="s">
        <v>378</v>
      </c>
      <c r="G91" s="50" t="s">
        <v>375</v>
      </c>
      <c r="H91" s="50" t="s">
        <v>1947</v>
      </c>
      <c r="I91" s="50" t="s">
        <v>373</v>
      </c>
      <c r="J91" s="50" t="s">
        <v>876</v>
      </c>
      <c r="K91" s="46"/>
      <c r="L91" s="46"/>
      <c r="M91" s="46"/>
      <c r="N91" s="46"/>
    </row>
    <row r="92" spans="1:14" ht="30" customHeight="1">
      <c r="A92" s="139">
        <v>77</v>
      </c>
      <c r="B92" s="43" t="str">
        <f t="shared" si="3"/>
        <v/>
      </c>
      <c r="C92" s="43" t="str">
        <f t="shared" si="4"/>
        <v>（５１）</v>
      </c>
      <c r="D92" s="43">
        <f t="shared" si="5"/>
        <v>77</v>
      </c>
      <c r="E92" s="147" t="s">
        <v>306</v>
      </c>
      <c r="F92" s="149" t="s">
        <v>877</v>
      </c>
      <c r="G92" s="50" t="s">
        <v>375</v>
      </c>
      <c r="H92" s="50" t="s">
        <v>1947</v>
      </c>
      <c r="I92" s="50" t="s">
        <v>373</v>
      </c>
      <c r="J92" s="50" t="s">
        <v>876</v>
      </c>
      <c r="K92" s="46"/>
      <c r="L92" s="46"/>
      <c r="M92" s="46"/>
      <c r="N92" s="46"/>
    </row>
    <row r="93" spans="1:14" ht="46.5" customHeight="1">
      <c r="A93" s="139">
        <v>78</v>
      </c>
      <c r="B93" s="43" t="str">
        <f t="shared" si="3"/>
        <v/>
      </c>
      <c r="C93" s="43" t="str">
        <f t="shared" si="4"/>
        <v>（５２）</v>
      </c>
      <c r="D93" s="43">
        <f t="shared" si="5"/>
        <v>78</v>
      </c>
      <c r="E93" s="147" t="s">
        <v>304</v>
      </c>
      <c r="F93" s="149" t="s">
        <v>875</v>
      </c>
      <c r="G93" s="50" t="s">
        <v>627</v>
      </c>
      <c r="H93" s="50" t="s">
        <v>601</v>
      </c>
      <c r="I93" s="50" t="s">
        <v>600</v>
      </c>
      <c r="J93" s="50" t="s">
        <v>626</v>
      </c>
      <c r="K93" s="47" t="s">
        <v>327</v>
      </c>
      <c r="L93" s="47" t="s">
        <v>338</v>
      </c>
      <c r="M93" s="46"/>
      <c r="N93" s="46"/>
    </row>
    <row r="94" spans="1:14">
      <c r="A94" s="139">
        <v>79</v>
      </c>
      <c r="B94" s="43" t="str">
        <f t="shared" si="3"/>
        <v/>
      </c>
      <c r="C94" s="43" t="str">
        <f t="shared" si="4"/>
        <v>（５３）</v>
      </c>
      <c r="D94" s="43">
        <f t="shared" si="5"/>
        <v>79</v>
      </c>
      <c r="E94" s="147" t="s">
        <v>302</v>
      </c>
      <c r="F94" s="149" t="s">
        <v>874</v>
      </c>
      <c r="G94" s="50" t="s">
        <v>603</v>
      </c>
      <c r="H94" s="50" t="s">
        <v>602</v>
      </c>
      <c r="I94" s="50" t="s">
        <v>601</v>
      </c>
      <c r="J94" s="50" t="s">
        <v>600</v>
      </c>
      <c r="K94" s="47" t="s">
        <v>339</v>
      </c>
      <c r="L94" s="47" t="s">
        <v>338</v>
      </c>
      <c r="M94" s="46"/>
      <c r="N94" s="46"/>
    </row>
    <row r="95" spans="1:14" ht="30" customHeight="1">
      <c r="A95" s="139">
        <v>80</v>
      </c>
      <c r="B95" s="43" t="str">
        <f t="shared" si="3"/>
        <v/>
      </c>
      <c r="C95" s="43" t="str">
        <f t="shared" si="4"/>
        <v>（５４）</v>
      </c>
      <c r="D95" s="43">
        <f t="shared" si="5"/>
        <v>80</v>
      </c>
      <c r="E95" s="147" t="s">
        <v>300</v>
      </c>
      <c r="F95" s="149" t="s">
        <v>1668</v>
      </c>
      <c r="G95" s="50" t="s">
        <v>800</v>
      </c>
      <c r="H95" s="50" t="s">
        <v>620</v>
      </c>
      <c r="I95" s="50" t="s">
        <v>619</v>
      </c>
      <c r="J95" s="50" t="s">
        <v>618</v>
      </c>
      <c r="K95" s="47" t="s">
        <v>617</v>
      </c>
      <c r="L95" s="47" t="s">
        <v>616</v>
      </c>
      <c r="M95" s="47" t="s">
        <v>358</v>
      </c>
      <c r="N95" s="47" t="s">
        <v>357</v>
      </c>
    </row>
    <row r="96" spans="1:14" ht="30" customHeight="1">
      <c r="A96" s="139">
        <v>81</v>
      </c>
      <c r="B96" s="43" t="str">
        <f t="shared" si="3"/>
        <v/>
      </c>
      <c r="C96" s="43" t="str">
        <f t="shared" si="4"/>
        <v>（５５）</v>
      </c>
      <c r="D96" s="43">
        <f t="shared" si="5"/>
        <v>81</v>
      </c>
      <c r="E96" s="147" t="s">
        <v>298</v>
      </c>
      <c r="F96" s="149" t="s">
        <v>1669</v>
      </c>
      <c r="G96" s="50" t="s">
        <v>354</v>
      </c>
      <c r="H96" s="50" t="s">
        <v>353</v>
      </c>
      <c r="I96" s="50" t="s">
        <v>352</v>
      </c>
      <c r="J96" s="50" t="s">
        <v>351</v>
      </c>
      <c r="K96" s="47" t="s">
        <v>797</v>
      </c>
      <c r="L96" s="46"/>
      <c r="M96" s="46"/>
      <c r="N96" s="46"/>
    </row>
    <row r="97" spans="1:15" ht="30" customHeight="1">
      <c r="A97" s="139">
        <v>82</v>
      </c>
      <c r="B97" s="43" t="str">
        <f t="shared" si="3"/>
        <v/>
      </c>
      <c r="C97" s="43" t="str">
        <f t="shared" si="4"/>
        <v>（５６）</v>
      </c>
      <c r="D97" s="43">
        <f t="shared" si="5"/>
        <v>82</v>
      </c>
      <c r="E97" s="147" t="s">
        <v>296</v>
      </c>
      <c r="F97" s="149" t="s">
        <v>348</v>
      </c>
      <c r="G97" s="50" t="s">
        <v>347</v>
      </c>
      <c r="H97" s="50" t="s">
        <v>346</v>
      </c>
      <c r="I97" s="50" t="s">
        <v>345</v>
      </c>
      <c r="J97" s="50" t="s">
        <v>344</v>
      </c>
      <c r="K97" s="47" t="s">
        <v>343</v>
      </c>
      <c r="L97" s="46"/>
      <c r="M97" s="46"/>
      <c r="N97" s="46"/>
      <c r="O97" s="139" t="s">
        <v>1670</v>
      </c>
    </row>
    <row r="98" spans="1:15" ht="45">
      <c r="A98" s="139">
        <v>83</v>
      </c>
      <c r="B98" s="43" t="str">
        <f t="shared" si="3"/>
        <v/>
      </c>
      <c r="C98" s="43" t="str">
        <f t="shared" si="4"/>
        <v>（５７）</v>
      </c>
      <c r="D98" s="43">
        <f t="shared" si="5"/>
        <v>83</v>
      </c>
      <c r="E98" s="147" t="s">
        <v>294</v>
      </c>
      <c r="F98" s="149" t="s">
        <v>871</v>
      </c>
      <c r="G98" s="50" t="s">
        <v>603</v>
      </c>
      <c r="H98" s="50" t="s">
        <v>602</v>
      </c>
      <c r="I98" s="50" t="s">
        <v>601</v>
      </c>
      <c r="J98" s="50" t="s">
        <v>600</v>
      </c>
      <c r="K98" s="47" t="s">
        <v>339</v>
      </c>
      <c r="L98" s="47" t="s">
        <v>338</v>
      </c>
      <c r="M98" s="46"/>
      <c r="N98" s="46"/>
    </row>
    <row r="99" spans="1:15">
      <c r="A99" s="139">
        <v>84</v>
      </c>
      <c r="B99" s="43" t="str">
        <f t="shared" si="3"/>
        <v/>
      </c>
      <c r="C99" s="43" t="str">
        <f t="shared" si="4"/>
        <v>（５８）</v>
      </c>
      <c r="D99" s="43">
        <f t="shared" si="5"/>
        <v>84</v>
      </c>
      <c r="E99" s="147" t="s">
        <v>292</v>
      </c>
      <c r="F99" s="149" t="s">
        <v>870</v>
      </c>
      <c r="G99" s="50" t="s">
        <v>335</v>
      </c>
      <c r="H99" s="50" t="s">
        <v>322</v>
      </c>
      <c r="I99" s="46"/>
      <c r="J99" s="46"/>
      <c r="K99" s="46"/>
      <c r="L99" s="46"/>
      <c r="M99" s="46"/>
      <c r="N99" s="46"/>
    </row>
    <row r="100" spans="1:15" ht="45">
      <c r="A100" s="139">
        <v>85</v>
      </c>
      <c r="B100" s="43" t="str">
        <f t="shared" si="3"/>
        <v/>
      </c>
      <c r="C100" s="43" t="str">
        <f t="shared" si="4"/>
        <v>（５９）</v>
      </c>
      <c r="D100" s="43">
        <f t="shared" si="5"/>
        <v>85</v>
      </c>
      <c r="E100" s="147" t="s">
        <v>290</v>
      </c>
      <c r="F100" s="149" t="s">
        <v>869</v>
      </c>
      <c r="G100" s="50" t="s">
        <v>603</v>
      </c>
      <c r="H100" s="50" t="s">
        <v>602</v>
      </c>
      <c r="I100" s="50" t="s">
        <v>601</v>
      </c>
      <c r="J100" s="50" t="s">
        <v>600</v>
      </c>
      <c r="K100" s="47" t="s">
        <v>626</v>
      </c>
      <c r="L100" s="47" t="s">
        <v>327</v>
      </c>
      <c r="M100" s="47" t="s">
        <v>792</v>
      </c>
      <c r="N100" s="46"/>
    </row>
    <row r="101" spans="1:15" ht="45">
      <c r="A101" s="139">
        <v>86</v>
      </c>
      <c r="B101" s="43" t="str">
        <f t="shared" si="3"/>
        <v/>
      </c>
      <c r="C101" s="43" t="str">
        <f t="shared" si="4"/>
        <v>（６０）</v>
      </c>
      <c r="D101" s="43">
        <f t="shared" si="5"/>
        <v>86</v>
      </c>
      <c r="E101" s="147" t="s">
        <v>288</v>
      </c>
      <c r="F101" s="153" t="s">
        <v>867</v>
      </c>
      <c r="G101" s="50" t="s">
        <v>335</v>
      </c>
      <c r="H101" s="50" t="s">
        <v>322</v>
      </c>
      <c r="I101" s="46"/>
      <c r="J101" s="46"/>
      <c r="K101" s="46"/>
      <c r="L101" s="46"/>
      <c r="M101" s="46"/>
      <c r="N101" s="46"/>
    </row>
    <row r="102" spans="1:15" ht="30" customHeight="1">
      <c r="A102" s="139">
        <v>87</v>
      </c>
      <c r="B102" s="43" t="str">
        <f t="shared" si="3"/>
        <v/>
      </c>
      <c r="C102" s="43" t="str">
        <f t="shared" si="4"/>
        <v>（６１）</v>
      </c>
      <c r="D102" s="43">
        <f t="shared" si="5"/>
        <v>87</v>
      </c>
      <c r="E102" s="147" t="s">
        <v>286</v>
      </c>
      <c r="F102" s="54" t="s">
        <v>1933</v>
      </c>
      <c r="G102" s="50" t="s">
        <v>319</v>
      </c>
      <c r="H102" s="50" t="s">
        <v>318</v>
      </c>
      <c r="I102" s="50" t="s">
        <v>317</v>
      </c>
      <c r="J102" s="50" t="s">
        <v>316</v>
      </c>
      <c r="K102" s="46"/>
      <c r="L102" s="46"/>
      <c r="M102" s="46"/>
      <c r="N102" s="46"/>
    </row>
    <row r="103" spans="1:15">
      <c r="A103" s="139">
        <v>88</v>
      </c>
      <c r="B103" s="43" t="str">
        <f t="shared" si="3"/>
        <v/>
      </c>
      <c r="C103" s="43" t="str">
        <f t="shared" si="4"/>
        <v>（６２）</v>
      </c>
      <c r="D103" s="43">
        <f t="shared" si="5"/>
        <v>88</v>
      </c>
      <c r="E103" s="147" t="s">
        <v>582</v>
      </c>
      <c r="F103" s="149" t="s">
        <v>866</v>
      </c>
      <c r="G103" s="50" t="s">
        <v>313</v>
      </c>
      <c r="H103" s="50" t="s">
        <v>312</v>
      </c>
      <c r="I103" s="50" t="s">
        <v>311</v>
      </c>
      <c r="J103" s="50" t="s">
        <v>310</v>
      </c>
      <c r="K103" s="46"/>
      <c r="L103" s="46"/>
      <c r="M103" s="46"/>
      <c r="N103" s="46"/>
    </row>
    <row r="104" spans="1:15" ht="30" customHeight="1">
      <c r="B104" s="43" t="str">
        <f t="shared" si="3"/>
        <v/>
      </c>
      <c r="C104" s="43" t="str">
        <f t="shared" si="4"/>
        <v/>
      </c>
      <c r="D104" s="43" t="str">
        <f t="shared" si="5"/>
        <v/>
      </c>
      <c r="E104" s="319" t="s">
        <v>280</v>
      </c>
      <c r="F104" s="320"/>
      <c r="G104" s="320"/>
      <c r="H104" s="320"/>
      <c r="I104" s="320"/>
      <c r="J104" s="320"/>
      <c r="K104" s="320"/>
      <c r="L104" s="320"/>
      <c r="M104" s="320"/>
      <c r="N104" s="321"/>
    </row>
    <row r="105" spans="1:15" ht="30" customHeight="1">
      <c r="A105" s="139">
        <v>89</v>
      </c>
      <c r="B105" s="43" t="str">
        <f t="shared" si="3"/>
        <v/>
      </c>
      <c r="C105" s="43" t="str">
        <f t="shared" si="4"/>
        <v>（６３）</v>
      </c>
      <c r="D105" s="43">
        <f t="shared" si="5"/>
        <v>89</v>
      </c>
      <c r="E105" s="147" t="s">
        <v>579</v>
      </c>
      <c r="F105" s="149" t="s">
        <v>578</v>
      </c>
      <c r="G105" s="47" t="s">
        <v>277</v>
      </c>
      <c r="H105" s="46"/>
      <c r="I105" s="46"/>
      <c r="J105" s="46"/>
      <c r="K105" s="46"/>
      <c r="L105" s="46"/>
      <c r="M105" s="46"/>
      <c r="N105" s="46"/>
    </row>
    <row r="106" spans="1:15" ht="30" customHeight="1">
      <c r="A106" s="139">
        <v>90</v>
      </c>
      <c r="B106" s="43" t="str">
        <f t="shared" si="3"/>
        <v/>
      </c>
      <c r="C106" s="43" t="str">
        <f t="shared" si="4"/>
        <v>（６４）</v>
      </c>
      <c r="D106" s="43">
        <f t="shared" si="5"/>
        <v>90</v>
      </c>
      <c r="E106" s="147" t="s">
        <v>1219</v>
      </c>
      <c r="F106" s="149" t="s">
        <v>1654</v>
      </c>
      <c r="G106" s="47" t="s">
        <v>1580</v>
      </c>
      <c r="H106" s="47" t="s">
        <v>1674</v>
      </c>
      <c r="I106" s="46"/>
      <c r="J106" s="46"/>
      <c r="K106" s="46"/>
      <c r="L106" s="46"/>
      <c r="M106" s="46"/>
      <c r="N106" s="46"/>
    </row>
  </sheetData>
  <mergeCells count="9">
    <mergeCell ref="E81:N81"/>
    <mergeCell ref="E90:N90"/>
    <mergeCell ref="E104:N104"/>
    <mergeCell ref="E5:E6"/>
    <mergeCell ref="F5:F6"/>
    <mergeCell ref="G5:N5"/>
    <mergeCell ref="E39:N39"/>
    <mergeCell ref="E60:N60"/>
    <mergeCell ref="E73:N73"/>
  </mergeCells>
  <phoneticPr fontId="3"/>
  <pageMargins left="0.70866141732283472" right="0.70866141732283472" top="0.74803149606299213" bottom="0.74803149606299213" header="0.31496062992125984" footer="0.31496062992125984"/>
  <pageSetup paperSize="8" scale="95" fitToHeight="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B06B-EC3A-482D-8205-0E9660D1CD48}">
  <sheetPr>
    <pageSetUpPr fitToPage="1"/>
  </sheetPr>
  <dimension ref="A1:N125"/>
  <sheetViews>
    <sheetView topLeftCell="A99" zoomScale="115" zoomScaleNormal="115" workbookViewId="0">
      <selection activeCell="A104" sqref="A104"/>
    </sheetView>
  </sheetViews>
  <sheetFormatPr baseColWidth="10" defaultColWidth="8.6640625" defaultRowHeight="30" customHeight="1"/>
  <cols>
    <col min="1" max="1" width="8.6640625" style="139"/>
    <col min="2" max="4" width="8.6640625" style="43"/>
    <col min="5" max="5" width="8.6640625" style="139"/>
    <col min="6" max="6" width="70.6640625" style="139" customWidth="1"/>
    <col min="7" max="16384" width="8.6640625" style="139"/>
  </cols>
  <sheetData>
    <row r="1" spans="1:14" s="133" customFormat="1" ht="19">
      <c r="A1" s="129" t="s">
        <v>1846</v>
      </c>
      <c r="B1" s="81"/>
      <c r="C1" s="81"/>
      <c r="D1" s="81"/>
      <c r="E1" s="130"/>
      <c r="F1" s="130"/>
      <c r="G1" s="131"/>
      <c r="H1" s="131"/>
      <c r="I1" s="131"/>
      <c r="J1" s="131"/>
      <c r="K1" s="132"/>
      <c r="L1" s="132"/>
      <c r="M1" s="132"/>
      <c r="N1" s="132"/>
    </row>
    <row r="2" spans="1:14" s="133" customFormat="1" ht="22">
      <c r="A2" s="134" t="s">
        <v>785</v>
      </c>
      <c r="B2" s="80"/>
      <c r="C2" s="80"/>
      <c r="D2" s="80"/>
      <c r="E2" s="130"/>
      <c r="F2" s="130"/>
      <c r="G2" s="131"/>
      <c r="H2" s="131"/>
      <c r="I2" s="131"/>
      <c r="J2" s="131"/>
      <c r="K2" s="132"/>
      <c r="L2" s="132"/>
      <c r="M2" s="132"/>
      <c r="N2" s="132"/>
    </row>
    <row r="3" spans="1:14" s="138" customFormat="1" ht="19">
      <c r="A3" s="135"/>
      <c r="B3" s="74"/>
      <c r="C3" s="74"/>
      <c r="D3" s="74"/>
      <c r="E3" s="136" t="s">
        <v>972</v>
      </c>
      <c r="F3" s="136"/>
      <c r="G3" s="135"/>
      <c r="H3" s="135"/>
      <c r="I3" s="135"/>
      <c r="J3" s="135"/>
      <c r="K3" s="137"/>
      <c r="L3" s="137"/>
      <c r="M3" s="137"/>
      <c r="N3" s="137"/>
    </row>
    <row r="4" spans="1:14" ht="30" customHeight="1">
      <c r="F4" s="140"/>
    </row>
    <row r="5" spans="1:14" ht="30" customHeight="1">
      <c r="E5" s="322" t="s">
        <v>573</v>
      </c>
      <c r="F5" s="322" t="s">
        <v>572</v>
      </c>
      <c r="G5" s="324" t="s">
        <v>571</v>
      </c>
      <c r="H5" s="324"/>
      <c r="I5" s="324"/>
      <c r="J5" s="324"/>
      <c r="K5" s="324"/>
      <c r="L5" s="324"/>
      <c r="M5" s="324"/>
      <c r="N5" s="324"/>
    </row>
    <row r="6" spans="1:14" ht="30" customHeight="1">
      <c r="E6" s="323"/>
      <c r="F6" s="323"/>
      <c r="G6" s="141" t="s">
        <v>569</v>
      </c>
      <c r="H6" s="141" t="s">
        <v>568</v>
      </c>
      <c r="I6" s="141" t="s">
        <v>567</v>
      </c>
      <c r="J6" s="141" t="s">
        <v>566</v>
      </c>
      <c r="K6" s="141" t="s">
        <v>565</v>
      </c>
      <c r="L6" s="141" t="s">
        <v>564</v>
      </c>
      <c r="M6" s="141" t="s">
        <v>563</v>
      </c>
      <c r="N6" s="141" t="s">
        <v>562</v>
      </c>
    </row>
    <row r="7" spans="1:14" s="142" customFormat="1" ht="40" customHeight="1">
      <c r="B7" s="45"/>
      <c r="C7" s="45"/>
      <c r="D7" s="45"/>
      <c r="E7" s="143" t="s">
        <v>783</v>
      </c>
      <c r="F7" s="144"/>
      <c r="G7" s="145"/>
      <c r="H7" s="145"/>
      <c r="I7" s="145"/>
      <c r="J7" s="145"/>
      <c r="K7" s="145"/>
      <c r="L7" s="145"/>
      <c r="M7" s="145"/>
      <c r="N7" s="146"/>
    </row>
    <row r="8" spans="1:14" ht="30" customHeight="1">
      <c r="B8" s="43" t="str">
        <f t="shared" ref="B8:B71" si="0">IF(A8&lt;&gt;"",B7,IF(ISERROR(FIND("　",E8)),E8,""))</f>
        <v>（１）</v>
      </c>
      <c r="C8" s="43" t="str">
        <f t="shared" ref="C8:C71" si="1">IF(A8&lt;&gt;"", B8&amp;E8, "")</f>
        <v/>
      </c>
      <c r="D8" s="43" t="str">
        <f t="shared" ref="D8:D71" si="2">IF(A8=0,"",A8)</f>
        <v/>
      </c>
      <c r="E8" s="147" t="s">
        <v>560</v>
      </c>
      <c r="F8" s="88" t="s">
        <v>863</v>
      </c>
      <c r="G8" s="46"/>
      <c r="H8" s="46"/>
      <c r="I8" s="46"/>
      <c r="J8" s="46"/>
      <c r="K8" s="46"/>
      <c r="L8" s="46"/>
      <c r="M8" s="46"/>
      <c r="N8" s="46"/>
    </row>
    <row r="9" spans="1:14" ht="30" customHeight="1">
      <c r="A9" s="139">
        <v>1</v>
      </c>
      <c r="B9" s="43" t="str">
        <f t="shared" si="0"/>
        <v>（１）</v>
      </c>
      <c r="C9" s="43" t="str">
        <f t="shared" si="1"/>
        <v>（１）ア</v>
      </c>
      <c r="D9" s="43">
        <f t="shared" si="2"/>
        <v>1</v>
      </c>
      <c r="E9" s="148" t="s">
        <v>547</v>
      </c>
      <c r="F9" s="149" t="s">
        <v>780</v>
      </c>
      <c r="G9" s="50" t="s">
        <v>554</v>
      </c>
      <c r="H9" s="50" t="s">
        <v>553</v>
      </c>
      <c r="I9" s="50" t="s">
        <v>552</v>
      </c>
      <c r="J9" s="50" t="s">
        <v>551</v>
      </c>
      <c r="K9" s="46"/>
      <c r="L9" s="46"/>
      <c r="M9" s="46"/>
      <c r="N9" s="46"/>
    </row>
    <row r="10" spans="1:14" ht="30" customHeight="1">
      <c r="A10" s="139">
        <v>2</v>
      </c>
      <c r="B10" s="43" t="str">
        <f t="shared" si="0"/>
        <v>（１）</v>
      </c>
      <c r="C10" s="43" t="str">
        <f t="shared" si="1"/>
        <v>（１）イ</v>
      </c>
      <c r="D10" s="43">
        <f t="shared" si="2"/>
        <v>2</v>
      </c>
      <c r="E10" s="148" t="s">
        <v>545</v>
      </c>
      <c r="F10" s="149" t="s">
        <v>1004</v>
      </c>
      <c r="G10" s="50" t="s">
        <v>554</v>
      </c>
      <c r="H10" s="50" t="s">
        <v>553</v>
      </c>
      <c r="I10" s="50" t="s">
        <v>552</v>
      </c>
      <c r="J10" s="50" t="s">
        <v>551</v>
      </c>
      <c r="K10" s="46"/>
      <c r="L10" s="46"/>
      <c r="M10" s="46"/>
      <c r="N10" s="46"/>
    </row>
    <row r="11" spans="1:14" ht="30" customHeight="1">
      <c r="A11" s="139">
        <v>3</v>
      </c>
      <c r="B11" s="43" t="str">
        <f t="shared" si="0"/>
        <v>（１）</v>
      </c>
      <c r="C11" s="43" t="str">
        <f t="shared" si="1"/>
        <v>（１）ウ</v>
      </c>
      <c r="D11" s="43">
        <f t="shared" si="2"/>
        <v>3</v>
      </c>
      <c r="E11" s="148" t="s">
        <v>543</v>
      </c>
      <c r="F11" s="149" t="s">
        <v>556</v>
      </c>
      <c r="G11" s="50" t="s">
        <v>554</v>
      </c>
      <c r="H11" s="50" t="s">
        <v>553</v>
      </c>
      <c r="I11" s="50" t="s">
        <v>552</v>
      </c>
      <c r="J11" s="50" t="s">
        <v>551</v>
      </c>
      <c r="K11" s="46"/>
      <c r="L11" s="46"/>
      <c r="M11" s="46"/>
      <c r="N11" s="46"/>
    </row>
    <row r="12" spans="1:14" ht="30" customHeight="1">
      <c r="A12" s="139">
        <v>4</v>
      </c>
      <c r="B12" s="43" t="str">
        <f t="shared" si="0"/>
        <v>（１）</v>
      </c>
      <c r="C12" s="43" t="str">
        <f t="shared" si="1"/>
        <v>（１）エ</v>
      </c>
      <c r="D12" s="43">
        <f t="shared" si="2"/>
        <v>4</v>
      </c>
      <c r="E12" s="148" t="s">
        <v>541</v>
      </c>
      <c r="F12" s="149"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147" t="s">
        <v>549</v>
      </c>
      <c r="F14" s="88" t="s">
        <v>970</v>
      </c>
      <c r="G14" s="46"/>
      <c r="H14" s="46"/>
      <c r="I14" s="46"/>
      <c r="J14" s="46"/>
      <c r="K14" s="46"/>
      <c r="L14" s="46"/>
      <c r="M14" s="46"/>
      <c r="N14" s="46"/>
    </row>
    <row r="15" spans="1:14" ht="30" customHeight="1">
      <c r="A15" s="139">
        <v>5</v>
      </c>
      <c r="B15" s="43" t="str">
        <f t="shared" si="0"/>
        <v>（２）</v>
      </c>
      <c r="C15" s="43" t="str">
        <f t="shared" si="1"/>
        <v>（２）ア</v>
      </c>
      <c r="D15" s="43">
        <f t="shared" si="2"/>
        <v>5</v>
      </c>
      <c r="E15" s="147" t="s">
        <v>547</v>
      </c>
      <c r="F15" s="149" t="s">
        <v>774</v>
      </c>
      <c r="G15" s="50" t="s">
        <v>499</v>
      </c>
      <c r="H15" s="50" t="s">
        <v>498</v>
      </c>
      <c r="I15" s="50" t="s">
        <v>497</v>
      </c>
      <c r="J15" s="50" t="s">
        <v>496</v>
      </c>
      <c r="K15" s="50" t="s">
        <v>495</v>
      </c>
      <c r="L15" s="150"/>
      <c r="M15" s="46"/>
      <c r="N15" s="46"/>
    </row>
    <row r="16" spans="1:14" ht="30" customHeight="1">
      <c r="A16" s="139">
        <v>6</v>
      </c>
      <c r="B16" s="43" t="str">
        <f t="shared" si="0"/>
        <v>（２）</v>
      </c>
      <c r="C16" s="43" t="str">
        <f t="shared" si="1"/>
        <v>（２）イ</v>
      </c>
      <c r="D16" s="43">
        <f t="shared" si="2"/>
        <v>6</v>
      </c>
      <c r="E16" s="147" t="s">
        <v>545</v>
      </c>
      <c r="F16" s="149" t="s">
        <v>773</v>
      </c>
      <c r="G16" s="50" t="s">
        <v>499</v>
      </c>
      <c r="H16" s="50" t="s">
        <v>498</v>
      </c>
      <c r="I16" s="50" t="s">
        <v>497</v>
      </c>
      <c r="J16" s="50" t="s">
        <v>496</v>
      </c>
      <c r="K16" s="50" t="s">
        <v>495</v>
      </c>
      <c r="L16" s="150"/>
      <c r="M16" s="46"/>
      <c r="N16" s="46"/>
    </row>
    <row r="17" spans="1:14" ht="30" customHeight="1">
      <c r="A17" s="139">
        <v>7</v>
      </c>
      <c r="B17" s="43" t="str">
        <f t="shared" si="0"/>
        <v>（２）</v>
      </c>
      <c r="C17" s="43" t="str">
        <f t="shared" si="1"/>
        <v>（２）ウ</v>
      </c>
      <c r="D17" s="43">
        <f t="shared" si="2"/>
        <v>7</v>
      </c>
      <c r="E17" s="147" t="s">
        <v>543</v>
      </c>
      <c r="F17" s="149" t="s">
        <v>772</v>
      </c>
      <c r="G17" s="50" t="s">
        <v>499</v>
      </c>
      <c r="H17" s="50" t="s">
        <v>498</v>
      </c>
      <c r="I17" s="50" t="s">
        <v>497</v>
      </c>
      <c r="J17" s="50" t="s">
        <v>496</v>
      </c>
      <c r="K17" s="50" t="s">
        <v>495</v>
      </c>
      <c r="L17" s="150"/>
      <c r="M17" s="46"/>
      <c r="N17" s="46"/>
    </row>
    <row r="18" spans="1:14" ht="30" customHeight="1">
      <c r="A18" s="139">
        <v>8</v>
      </c>
      <c r="B18" s="43" t="str">
        <f t="shared" si="0"/>
        <v>（２）</v>
      </c>
      <c r="C18" s="43" t="str">
        <f t="shared" si="1"/>
        <v>（２）エ</v>
      </c>
      <c r="D18" s="43">
        <f t="shared" si="2"/>
        <v>8</v>
      </c>
      <c r="E18" s="147" t="s">
        <v>541</v>
      </c>
      <c r="F18" s="149" t="s">
        <v>540</v>
      </c>
      <c r="G18" s="50" t="s">
        <v>499</v>
      </c>
      <c r="H18" s="50" t="s">
        <v>498</v>
      </c>
      <c r="I18" s="50" t="s">
        <v>497</v>
      </c>
      <c r="J18" s="50" t="s">
        <v>496</v>
      </c>
      <c r="K18" s="50" t="s">
        <v>495</v>
      </c>
      <c r="L18" s="150"/>
      <c r="M18" s="46"/>
      <c r="N18" s="46"/>
    </row>
    <row r="19" spans="1:14" ht="30" customHeight="1">
      <c r="A19" s="139">
        <v>9</v>
      </c>
      <c r="B19" s="43" t="str">
        <f t="shared" si="0"/>
        <v>（２）</v>
      </c>
      <c r="C19" s="43" t="str">
        <f t="shared" si="1"/>
        <v>（２）オ</v>
      </c>
      <c r="D19" s="43">
        <f t="shared" si="2"/>
        <v>9</v>
      </c>
      <c r="E19" s="147" t="s">
        <v>539</v>
      </c>
      <c r="F19" s="149" t="s">
        <v>770</v>
      </c>
      <c r="G19" s="50" t="s">
        <v>499</v>
      </c>
      <c r="H19" s="50" t="s">
        <v>498</v>
      </c>
      <c r="I19" s="50" t="s">
        <v>497</v>
      </c>
      <c r="J19" s="50" t="s">
        <v>496</v>
      </c>
      <c r="K19" s="50" t="s">
        <v>495</v>
      </c>
      <c r="L19" s="150"/>
      <c r="M19" s="46"/>
      <c r="N19" s="46"/>
    </row>
    <row r="20" spans="1:14" ht="30" customHeight="1">
      <c r="A20" s="139">
        <v>10</v>
      </c>
      <c r="B20" s="43" t="str">
        <f t="shared" si="0"/>
        <v>（２）</v>
      </c>
      <c r="C20" s="43" t="str">
        <f t="shared" si="1"/>
        <v>（２）カ</v>
      </c>
      <c r="D20" s="43">
        <f t="shared" si="2"/>
        <v>10</v>
      </c>
      <c r="E20" s="147" t="s">
        <v>537</v>
      </c>
      <c r="F20" s="151" t="s">
        <v>536</v>
      </c>
      <c r="G20" s="50" t="s">
        <v>499</v>
      </c>
      <c r="H20" s="50" t="s">
        <v>498</v>
      </c>
      <c r="I20" s="50" t="s">
        <v>497</v>
      </c>
      <c r="J20" s="50" t="s">
        <v>496</v>
      </c>
      <c r="K20" s="50" t="s">
        <v>495</v>
      </c>
      <c r="L20" s="150"/>
      <c r="M20" s="46"/>
      <c r="N20" s="46"/>
    </row>
    <row r="21" spans="1:14" ht="30" customHeight="1">
      <c r="A21" s="139">
        <v>11</v>
      </c>
      <c r="B21" s="43" t="str">
        <f t="shared" si="0"/>
        <v>（２）</v>
      </c>
      <c r="C21" s="43" t="str">
        <f t="shared" si="1"/>
        <v>（２）キ</v>
      </c>
      <c r="D21" s="43">
        <f t="shared" si="2"/>
        <v>11</v>
      </c>
      <c r="E21" s="147" t="s">
        <v>535</v>
      </c>
      <c r="F21" s="149" t="s">
        <v>767</v>
      </c>
      <c r="G21" s="50" t="s">
        <v>499</v>
      </c>
      <c r="H21" s="50" t="s">
        <v>498</v>
      </c>
      <c r="I21" s="50" t="s">
        <v>497</v>
      </c>
      <c r="J21" s="50" t="s">
        <v>496</v>
      </c>
      <c r="K21" s="50" t="s">
        <v>495</v>
      </c>
      <c r="L21" s="150"/>
      <c r="M21" s="46"/>
      <c r="N21" s="46"/>
    </row>
    <row r="22" spans="1:14" ht="30" customHeight="1">
      <c r="A22" s="139">
        <v>12</v>
      </c>
      <c r="B22" s="43" t="str">
        <f t="shared" si="0"/>
        <v>（２）</v>
      </c>
      <c r="C22" s="43" t="str">
        <f t="shared" si="1"/>
        <v>（２）ク</v>
      </c>
      <c r="D22" s="43">
        <f t="shared" si="2"/>
        <v>12</v>
      </c>
      <c r="E22" s="147" t="s">
        <v>533</v>
      </c>
      <c r="F22" s="149" t="s">
        <v>765</v>
      </c>
      <c r="G22" s="50" t="s">
        <v>499</v>
      </c>
      <c r="H22" s="50" t="s">
        <v>498</v>
      </c>
      <c r="I22" s="50" t="s">
        <v>497</v>
      </c>
      <c r="J22" s="50" t="s">
        <v>496</v>
      </c>
      <c r="K22" s="50" t="s">
        <v>495</v>
      </c>
      <c r="L22" s="150"/>
      <c r="M22" s="46"/>
      <c r="N22" s="46"/>
    </row>
    <row r="23" spans="1:14" ht="30" customHeight="1">
      <c r="A23" s="139">
        <v>13</v>
      </c>
      <c r="B23" s="43" t="str">
        <f t="shared" si="0"/>
        <v>（２）</v>
      </c>
      <c r="C23" s="43" t="str">
        <f t="shared" si="1"/>
        <v>（２）ケ</v>
      </c>
      <c r="D23" s="43">
        <f t="shared" si="2"/>
        <v>13</v>
      </c>
      <c r="E23" s="147" t="s">
        <v>531</v>
      </c>
      <c r="F23" s="149" t="s">
        <v>530</v>
      </c>
      <c r="G23" s="50" t="s">
        <v>499</v>
      </c>
      <c r="H23" s="50" t="s">
        <v>498</v>
      </c>
      <c r="I23" s="50" t="s">
        <v>497</v>
      </c>
      <c r="J23" s="50" t="s">
        <v>496</v>
      </c>
      <c r="K23" s="50" t="s">
        <v>495</v>
      </c>
      <c r="L23" s="150"/>
      <c r="M23" s="46"/>
      <c r="N23" s="46"/>
    </row>
    <row r="24" spans="1:14" ht="30" customHeight="1">
      <c r="A24" s="139">
        <v>14</v>
      </c>
      <c r="B24" s="43" t="str">
        <f t="shared" si="0"/>
        <v>（２）</v>
      </c>
      <c r="C24" s="43" t="str">
        <f t="shared" si="1"/>
        <v>（２）コ</v>
      </c>
      <c r="D24" s="43">
        <f t="shared" si="2"/>
        <v>14</v>
      </c>
      <c r="E24" s="147" t="s">
        <v>529</v>
      </c>
      <c r="F24" s="149" t="s">
        <v>900</v>
      </c>
      <c r="G24" s="50" t="s">
        <v>499</v>
      </c>
      <c r="H24" s="50" t="s">
        <v>498</v>
      </c>
      <c r="I24" s="50" t="s">
        <v>497</v>
      </c>
      <c r="J24" s="50" t="s">
        <v>496</v>
      </c>
      <c r="K24" s="50" t="s">
        <v>495</v>
      </c>
      <c r="L24" s="150"/>
      <c r="M24" s="46"/>
      <c r="N24" s="46"/>
    </row>
    <row r="25" spans="1:14" ht="30" customHeight="1">
      <c r="A25" s="139">
        <v>15</v>
      </c>
      <c r="B25" s="43" t="str">
        <f t="shared" si="0"/>
        <v>（２）</v>
      </c>
      <c r="C25" s="43" t="str">
        <f t="shared" si="1"/>
        <v>（２）サ</v>
      </c>
      <c r="D25" s="43">
        <f t="shared" si="2"/>
        <v>15</v>
      </c>
      <c r="E25" s="147" t="s">
        <v>527</v>
      </c>
      <c r="F25" s="149" t="s">
        <v>760</v>
      </c>
      <c r="G25" s="50" t="s">
        <v>499</v>
      </c>
      <c r="H25" s="50" t="s">
        <v>498</v>
      </c>
      <c r="I25" s="50" t="s">
        <v>497</v>
      </c>
      <c r="J25" s="50" t="s">
        <v>496</v>
      </c>
      <c r="K25" s="50" t="s">
        <v>495</v>
      </c>
      <c r="L25" s="150"/>
      <c r="M25" s="46"/>
      <c r="N25" s="46"/>
    </row>
    <row r="26" spans="1:14" ht="30" customHeight="1">
      <c r="A26" s="139">
        <v>16</v>
      </c>
      <c r="B26" s="43" t="str">
        <f t="shared" si="0"/>
        <v>（２）</v>
      </c>
      <c r="C26" s="43" t="str">
        <f t="shared" si="1"/>
        <v>（２）シ</v>
      </c>
      <c r="D26" s="43">
        <f t="shared" si="2"/>
        <v>16</v>
      </c>
      <c r="E26" s="147" t="s">
        <v>525</v>
      </c>
      <c r="F26" s="149" t="s">
        <v>758</v>
      </c>
      <c r="G26" s="50" t="s">
        <v>499</v>
      </c>
      <c r="H26" s="50" t="s">
        <v>498</v>
      </c>
      <c r="I26" s="50" t="s">
        <v>497</v>
      </c>
      <c r="J26" s="50" t="s">
        <v>496</v>
      </c>
      <c r="K26" s="50" t="s">
        <v>495</v>
      </c>
      <c r="L26" s="150"/>
      <c r="M26" s="46"/>
      <c r="N26" s="46"/>
    </row>
    <row r="27" spans="1:14" ht="30" customHeight="1">
      <c r="A27" s="139">
        <v>17</v>
      </c>
      <c r="B27" s="43" t="str">
        <f t="shared" si="0"/>
        <v>（２）</v>
      </c>
      <c r="C27" s="43" t="str">
        <f t="shared" si="1"/>
        <v>（２）ス</v>
      </c>
      <c r="D27" s="43">
        <f t="shared" si="2"/>
        <v>17</v>
      </c>
      <c r="E27" s="147" t="s">
        <v>523</v>
      </c>
      <c r="F27" s="149" t="s">
        <v>522</v>
      </c>
      <c r="G27" s="50" t="s">
        <v>499</v>
      </c>
      <c r="H27" s="50" t="s">
        <v>498</v>
      </c>
      <c r="I27" s="50" t="s">
        <v>497</v>
      </c>
      <c r="J27" s="50" t="s">
        <v>496</v>
      </c>
      <c r="K27" s="50" t="s">
        <v>495</v>
      </c>
      <c r="L27" s="150"/>
      <c r="M27" s="46"/>
      <c r="N27" s="46"/>
    </row>
    <row r="28" spans="1:14" ht="30" customHeight="1">
      <c r="A28" s="139">
        <v>18</v>
      </c>
      <c r="B28" s="43" t="str">
        <f t="shared" si="0"/>
        <v>（２）</v>
      </c>
      <c r="C28" s="43" t="str">
        <f t="shared" si="1"/>
        <v>（２）セ</v>
      </c>
      <c r="D28" s="43">
        <f t="shared" si="2"/>
        <v>18</v>
      </c>
      <c r="E28" s="147" t="s">
        <v>521</v>
      </c>
      <c r="F28" s="149" t="s">
        <v>520</v>
      </c>
      <c r="G28" s="50" t="s">
        <v>499</v>
      </c>
      <c r="H28" s="50" t="s">
        <v>498</v>
      </c>
      <c r="I28" s="50" t="s">
        <v>497</v>
      </c>
      <c r="J28" s="50" t="s">
        <v>496</v>
      </c>
      <c r="K28" s="50" t="s">
        <v>495</v>
      </c>
      <c r="L28" s="150"/>
      <c r="M28" s="46"/>
      <c r="N28" s="46"/>
    </row>
    <row r="29" spans="1:14" ht="30" customHeight="1">
      <c r="A29" s="139">
        <v>19</v>
      </c>
      <c r="B29" s="43" t="str">
        <f t="shared" si="0"/>
        <v>（２）</v>
      </c>
      <c r="C29" s="43" t="str">
        <f t="shared" si="1"/>
        <v>（２）ソ</v>
      </c>
      <c r="D29" s="43">
        <f t="shared" si="2"/>
        <v>19</v>
      </c>
      <c r="E29" s="147" t="s">
        <v>519</v>
      </c>
      <c r="F29" s="149" t="s">
        <v>754</v>
      </c>
      <c r="G29" s="50" t="s">
        <v>499</v>
      </c>
      <c r="H29" s="50" t="s">
        <v>498</v>
      </c>
      <c r="I29" s="50" t="s">
        <v>497</v>
      </c>
      <c r="J29" s="50" t="s">
        <v>496</v>
      </c>
      <c r="K29" s="50" t="s">
        <v>495</v>
      </c>
      <c r="L29" s="150"/>
      <c r="M29" s="46"/>
      <c r="N29" s="46"/>
    </row>
    <row r="30" spans="1:14" ht="30" customHeight="1">
      <c r="A30" s="139">
        <v>20</v>
      </c>
      <c r="B30" s="43" t="str">
        <f t="shared" si="0"/>
        <v>（２）</v>
      </c>
      <c r="C30" s="43" t="str">
        <f t="shared" si="1"/>
        <v>（２）タ</v>
      </c>
      <c r="D30" s="43">
        <f t="shared" si="2"/>
        <v>20</v>
      </c>
      <c r="E30" s="147" t="s">
        <v>517</v>
      </c>
      <c r="F30" s="149" t="s">
        <v>516</v>
      </c>
      <c r="G30" s="50" t="s">
        <v>499</v>
      </c>
      <c r="H30" s="50" t="s">
        <v>498</v>
      </c>
      <c r="I30" s="50" t="s">
        <v>497</v>
      </c>
      <c r="J30" s="50" t="s">
        <v>496</v>
      </c>
      <c r="K30" s="50" t="s">
        <v>495</v>
      </c>
      <c r="L30" s="150"/>
      <c r="M30" s="46"/>
      <c r="N30" s="46"/>
    </row>
    <row r="31" spans="1:14" ht="30" customHeight="1">
      <c r="A31" s="139">
        <v>21</v>
      </c>
      <c r="B31" s="43" t="str">
        <f t="shared" si="0"/>
        <v>（２）</v>
      </c>
      <c r="C31" s="43" t="str">
        <f t="shared" si="1"/>
        <v>（２）チ</v>
      </c>
      <c r="D31" s="43">
        <f t="shared" si="2"/>
        <v>21</v>
      </c>
      <c r="E31" s="147" t="s">
        <v>515</v>
      </c>
      <c r="F31" s="149" t="s">
        <v>751</v>
      </c>
      <c r="G31" s="50" t="s">
        <v>499</v>
      </c>
      <c r="H31" s="50" t="s">
        <v>498</v>
      </c>
      <c r="I31" s="50" t="s">
        <v>497</v>
      </c>
      <c r="J31" s="50" t="s">
        <v>496</v>
      </c>
      <c r="K31" s="50" t="s">
        <v>495</v>
      </c>
      <c r="L31" s="150"/>
      <c r="M31" s="46"/>
      <c r="N31" s="46"/>
    </row>
    <row r="32" spans="1:14" ht="30" customHeight="1">
      <c r="A32" s="139">
        <v>22</v>
      </c>
      <c r="B32" s="43" t="str">
        <f t="shared" si="0"/>
        <v>（２）</v>
      </c>
      <c r="C32" s="43" t="str">
        <f t="shared" si="1"/>
        <v>（２）ツ</v>
      </c>
      <c r="D32" s="43">
        <f t="shared" si="2"/>
        <v>22</v>
      </c>
      <c r="E32" s="147" t="s">
        <v>513</v>
      </c>
      <c r="F32" s="149" t="s">
        <v>849</v>
      </c>
      <c r="G32" s="50" t="s">
        <v>499</v>
      </c>
      <c r="H32" s="50" t="s">
        <v>498</v>
      </c>
      <c r="I32" s="50" t="s">
        <v>497</v>
      </c>
      <c r="J32" s="50" t="s">
        <v>496</v>
      </c>
      <c r="K32" s="50" t="s">
        <v>495</v>
      </c>
      <c r="L32" s="150"/>
      <c r="M32" s="46"/>
      <c r="N32" s="46"/>
    </row>
    <row r="33" spans="1:14" ht="30" customHeight="1">
      <c r="A33" s="139">
        <v>23</v>
      </c>
      <c r="B33" s="43" t="str">
        <f t="shared" si="0"/>
        <v>（２）</v>
      </c>
      <c r="C33" s="43" t="str">
        <f t="shared" si="1"/>
        <v>（２）テ</v>
      </c>
      <c r="D33" s="43">
        <f t="shared" si="2"/>
        <v>23</v>
      </c>
      <c r="E33" s="147" t="s">
        <v>511</v>
      </c>
      <c r="F33" s="149" t="s">
        <v>747</v>
      </c>
      <c r="G33" s="50" t="s">
        <v>499</v>
      </c>
      <c r="H33" s="50" t="s">
        <v>498</v>
      </c>
      <c r="I33" s="50" t="s">
        <v>497</v>
      </c>
      <c r="J33" s="50" t="s">
        <v>496</v>
      </c>
      <c r="K33" s="50" t="s">
        <v>495</v>
      </c>
      <c r="L33" s="150"/>
      <c r="M33" s="46"/>
      <c r="N33" s="46"/>
    </row>
    <row r="34" spans="1:14" ht="30" customHeight="1">
      <c r="A34" s="139">
        <v>24</v>
      </c>
      <c r="B34" s="43" t="str">
        <f t="shared" si="0"/>
        <v>（２）</v>
      </c>
      <c r="C34" s="43" t="str">
        <f t="shared" si="1"/>
        <v>（２）ト</v>
      </c>
      <c r="D34" s="43">
        <f t="shared" si="2"/>
        <v>24</v>
      </c>
      <c r="E34" s="147" t="s">
        <v>509</v>
      </c>
      <c r="F34" s="149" t="s">
        <v>745</v>
      </c>
      <c r="G34" s="50" t="s">
        <v>499</v>
      </c>
      <c r="H34" s="50" t="s">
        <v>498</v>
      </c>
      <c r="I34" s="50" t="s">
        <v>497</v>
      </c>
      <c r="J34" s="50" t="s">
        <v>496</v>
      </c>
      <c r="K34" s="50" t="s">
        <v>495</v>
      </c>
      <c r="L34" s="150"/>
      <c r="M34" s="46"/>
      <c r="N34" s="46"/>
    </row>
    <row r="35" spans="1:14" ht="30" customHeight="1">
      <c r="A35" s="139">
        <v>25</v>
      </c>
      <c r="B35" s="43" t="str">
        <f t="shared" si="0"/>
        <v>（２）</v>
      </c>
      <c r="C35" s="43" t="str">
        <f t="shared" si="1"/>
        <v>（２）ナ</v>
      </c>
      <c r="D35" s="43">
        <f t="shared" si="2"/>
        <v>25</v>
      </c>
      <c r="E35" s="147" t="s">
        <v>507</v>
      </c>
      <c r="F35" s="149" t="s">
        <v>743</v>
      </c>
      <c r="G35" s="50" t="s">
        <v>499</v>
      </c>
      <c r="H35" s="50" t="s">
        <v>498</v>
      </c>
      <c r="I35" s="50" t="s">
        <v>497</v>
      </c>
      <c r="J35" s="50" t="s">
        <v>496</v>
      </c>
      <c r="K35" s="50" t="s">
        <v>495</v>
      </c>
      <c r="L35" s="150"/>
      <c r="M35" s="46"/>
      <c r="N35" s="46"/>
    </row>
    <row r="36" spans="1:14" ht="30" customHeight="1">
      <c r="A36" s="139">
        <v>26</v>
      </c>
      <c r="B36" s="43" t="str">
        <f t="shared" si="0"/>
        <v>（２）</v>
      </c>
      <c r="C36" s="43" t="str">
        <f t="shared" si="1"/>
        <v>（２）ニ</v>
      </c>
      <c r="D36" s="43">
        <f t="shared" si="2"/>
        <v>26</v>
      </c>
      <c r="E36" s="147" t="s">
        <v>505</v>
      </c>
      <c r="F36" s="149" t="s">
        <v>848</v>
      </c>
      <c r="G36" s="50" t="s">
        <v>499</v>
      </c>
      <c r="H36" s="50" t="s">
        <v>498</v>
      </c>
      <c r="I36" s="50" t="s">
        <v>497</v>
      </c>
      <c r="J36" s="50" t="s">
        <v>496</v>
      </c>
      <c r="K36" s="50" t="s">
        <v>495</v>
      </c>
      <c r="L36" s="150"/>
      <c r="M36" s="46"/>
      <c r="N36" s="46"/>
    </row>
    <row r="37" spans="1:14" ht="30" customHeight="1">
      <c r="A37" s="139">
        <v>27</v>
      </c>
      <c r="B37" s="43" t="str">
        <f t="shared" si="0"/>
        <v>（２）</v>
      </c>
      <c r="C37" s="43" t="str">
        <f t="shared" si="1"/>
        <v>（２）ヌ</v>
      </c>
      <c r="D37" s="43">
        <f t="shared" si="2"/>
        <v>27</v>
      </c>
      <c r="E37" s="147" t="s">
        <v>503</v>
      </c>
      <c r="F37" s="149" t="s">
        <v>739</v>
      </c>
      <c r="G37" s="50" t="s">
        <v>499</v>
      </c>
      <c r="H37" s="50" t="s">
        <v>498</v>
      </c>
      <c r="I37" s="50" t="s">
        <v>497</v>
      </c>
      <c r="J37" s="50" t="s">
        <v>496</v>
      </c>
      <c r="K37" s="50" t="s">
        <v>495</v>
      </c>
      <c r="L37" s="150"/>
      <c r="M37" s="46"/>
      <c r="N37" s="46"/>
    </row>
    <row r="38" spans="1:14" ht="30" customHeight="1">
      <c r="A38" s="139">
        <v>28</v>
      </c>
      <c r="B38" s="43" t="str">
        <f t="shared" si="0"/>
        <v>（２）</v>
      </c>
      <c r="C38" s="43" t="str">
        <f t="shared" si="1"/>
        <v>（２）ネ</v>
      </c>
      <c r="D38" s="43">
        <f t="shared" si="2"/>
        <v>28</v>
      </c>
      <c r="E38" s="147" t="s">
        <v>501</v>
      </c>
      <c r="F38" s="149" t="s">
        <v>899</v>
      </c>
      <c r="G38" s="50" t="s">
        <v>499</v>
      </c>
      <c r="H38" s="50" t="s">
        <v>498</v>
      </c>
      <c r="I38" s="50" t="s">
        <v>497</v>
      </c>
      <c r="J38" s="50" t="s">
        <v>496</v>
      </c>
      <c r="K38" s="50" t="s">
        <v>495</v>
      </c>
      <c r="L38" s="150"/>
      <c r="M38" s="46"/>
      <c r="N38" s="46"/>
    </row>
    <row r="39" spans="1:14" ht="30" customHeight="1">
      <c r="B39" s="43" t="str">
        <f t="shared" si="0"/>
        <v/>
      </c>
      <c r="C39" s="43" t="str">
        <f t="shared" si="1"/>
        <v/>
      </c>
      <c r="D39" s="43" t="str">
        <f t="shared" si="2"/>
        <v/>
      </c>
      <c r="E39" s="307" t="s">
        <v>1948</v>
      </c>
      <c r="F39" s="317"/>
      <c r="G39" s="317"/>
      <c r="H39" s="317"/>
      <c r="I39" s="317"/>
      <c r="J39" s="317"/>
      <c r="K39" s="317"/>
      <c r="L39" s="317"/>
      <c r="M39" s="317"/>
      <c r="N39" s="318"/>
    </row>
    <row r="40" spans="1:14" ht="30" customHeight="1">
      <c r="A40" s="139">
        <v>29</v>
      </c>
      <c r="B40" s="43" t="str">
        <f t="shared" si="0"/>
        <v/>
      </c>
      <c r="C40" s="43" t="str">
        <f t="shared" si="1"/>
        <v>（３）</v>
      </c>
      <c r="D40" s="43">
        <f t="shared" si="2"/>
        <v>29</v>
      </c>
      <c r="E40" s="147" t="s">
        <v>493</v>
      </c>
      <c r="F40" s="149" t="s">
        <v>845</v>
      </c>
      <c r="G40" s="50" t="s">
        <v>1875</v>
      </c>
      <c r="H40" s="50" t="s">
        <v>1876</v>
      </c>
      <c r="I40" s="50" t="s">
        <v>952</v>
      </c>
      <c r="J40" s="50" t="s">
        <v>1877</v>
      </c>
      <c r="K40" s="50" t="s">
        <v>1878</v>
      </c>
      <c r="L40" s="46"/>
      <c r="M40" s="46"/>
      <c r="N40" s="46"/>
    </row>
    <row r="41" spans="1:14" ht="30" customHeight="1">
      <c r="A41" s="139">
        <v>30</v>
      </c>
      <c r="B41" s="43" t="str">
        <f t="shared" si="0"/>
        <v/>
      </c>
      <c r="C41" s="43" t="str">
        <f t="shared" si="1"/>
        <v>（４）</v>
      </c>
      <c r="D41" s="43">
        <f t="shared" si="2"/>
        <v>30</v>
      </c>
      <c r="E41" s="147" t="s">
        <v>491</v>
      </c>
      <c r="F41" s="149" t="s">
        <v>844</v>
      </c>
      <c r="G41" s="50" t="s">
        <v>1875</v>
      </c>
      <c r="H41" s="50" t="s">
        <v>1876</v>
      </c>
      <c r="I41" s="50" t="s">
        <v>952</v>
      </c>
      <c r="J41" s="50" t="s">
        <v>1877</v>
      </c>
      <c r="K41" s="50" t="s">
        <v>1878</v>
      </c>
      <c r="L41" s="46"/>
      <c r="M41" s="46"/>
      <c r="N41" s="46"/>
    </row>
    <row r="42" spans="1:14" ht="30" customHeight="1">
      <c r="A42" s="139">
        <v>31</v>
      </c>
      <c r="B42" s="43" t="str">
        <f t="shared" si="0"/>
        <v/>
      </c>
      <c r="C42" s="43" t="str">
        <f t="shared" si="1"/>
        <v>（５）</v>
      </c>
      <c r="D42" s="43">
        <f t="shared" si="2"/>
        <v>31</v>
      </c>
      <c r="E42" s="147" t="s">
        <v>489</v>
      </c>
      <c r="F42" s="149" t="s">
        <v>996</v>
      </c>
      <c r="G42" s="50" t="s">
        <v>1875</v>
      </c>
      <c r="H42" s="50" t="s">
        <v>1876</v>
      </c>
      <c r="I42" s="50" t="s">
        <v>952</v>
      </c>
      <c r="J42" s="50" t="s">
        <v>1877</v>
      </c>
      <c r="K42" s="50" t="s">
        <v>1878</v>
      </c>
      <c r="L42" s="46"/>
      <c r="M42" s="46"/>
      <c r="N42" s="46"/>
    </row>
    <row r="43" spans="1:14" ht="33" customHeight="1">
      <c r="A43" s="139">
        <v>32</v>
      </c>
      <c r="B43" s="43" t="str">
        <f t="shared" si="0"/>
        <v/>
      </c>
      <c r="C43" s="43" t="str">
        <f t="shared" si="1"/>
        <v>（６）</v>
      </c>
      <c r="D43" s="43">
        <f t="shared" si="2"/>
        <v>32</v>
      </c>
      <c r="E43" s="147" t="s">
        <v>487</v>
      </c>
      <c r="F43" s="149" t="s">
        <v>995</v>
      </c>
      <c r="G43" s="50" t="s">
        <v>1875</v>
      </c>
      <c r="H43" s="50" t="s">
        <v>1876</v>
      </c>
      <c r="I43" s="50" t="s">
        <v>952</v>
      </c>
      <c r="J43" s="50" t="s">
        <v>1877</v>
      </c>
      <c r="K43" s="50" t="s">
        <v>1878</v>
      </c>
      <c r="L43" s="46"/>
      <c r="M43" s="46"/>
      <c r="N43" s="46"/>
    </row>
    <row r="44" spans="1:14" ht="30" customHeight="1">
      <c r="A44" s="139">
        <v>33</v>
      </c>
      <c r="B44" s="43" t="str">
        <f t="shared" si="0"/>
        <v/>
      </c>
      <c r="C44" s="43" t="str">
        <f t="shared" si="1"/>
        <v>（７）</v>
      </c>
      <c r="D44" s="43">
        <f t="shared" si="2"/>
        <v>33</v>
      </c>
      <c r="E44" s="147" t="s">
        <v>485</v>
      </c>
      <c r="F44" s="149" t="s">
        <v>841</v>
      </c>
      <c r="G44" s="50" t="s">
        <v>1875</v>
      </c>
      <c r="H44" s="50" t="s">
        <v>1876</v>
      </c>
      <c r="I44" s="50" t="s">
        <v>952</v>
      </c>
      <c r="J44" s="50" t="s">
        <v>1877</v>
      </c>
      <c r="K44" s="50" t="s">
        <v>1878</v>
      </c>
      <c r="L44" s="46"/>
      <c r="M44" s="46"/>
      <c r="N44" s="46"/>
    </row>
    <row r="45" spans="1:14" ht="30" customHeight="1">
      <c r="A45" s="139">
        <v>34</v>
      </c>
      <c r="B45" s="43" t="str">
        <f t="shared" si="0"/>
        <v/>
      </c>
      <c r="C45" s="43" t="str">
        <f t="shared" si="1"/>
        <v>（８）</v>
      </c>
      <c r="D45" s="43">
        <f t="shared" si="2"/>
        <v>34</v>
      </c>
      <c r="E45" s="147" t="s">
        <v>483</v>
      </c>
      <c r="F45" s="149" t="s">
        <v>840</v>
      </c>
      <c r="G45" s="50" t="s">
        <v>1875</v>
      </c>
      <c r="H45" s="50" t="s">
        <v>1876</v>
      </c>
      <c r="I45" s="50" t="s">
        <v>952</v>
      </c>
      <c r="J45" s="50" t="s">
        <v>1877</v>
      </c>
      <c r="K45" s="50" t="s">
        <v>1878</v>
      </c>
      <c r="L45" s="46"/>
      <c r="M45" s="46"/>
      <c r="N45" s="46"/>
    </row>
    <row r="46" spans="1:14" ht="30" customHeight="1">
      <c r="A46" s="139">
        <v>35</v>
      </c>
      <c r="B46" s="43" t="str">
        <f t="shared" si="0"/>
        <v/>
      </c>
      <c r="C46" s="43" t="str">
        <f t="shared" si="1"/>
        <v>（９）</v>
      </c>
      <c r="D46" s="43">
        <f t="shared" si="2"/>
        <v>35</v>
      </c>
      <c r="E46" s="147" t="s">
        <v>481</v>
      </c>
      <c r="F46" s="149" t="s">
        <v>839</v>
      </c>
      <c r="G46" s="50" t="s">
        <v>1875</v>
      </c>
      <c r="H46" s="50" t="s">
        <v>1876</v>
      </c>
      <c r="I46" s="50" t="s">
        <v>952</v>
      </c>
      <c r="J46" s="50" t="s">
        <v>1877</v>
      </c>
      <c r="K46" s="50" t="s">
        <v>1878</v>
      </c>
      <c r="L46" s="46"/>
      <c r="M46" s="46"/>
      <c r="N46" s="46"/>
    </row>
    <row r="47" spans="1:14" ht="30" customHeight="1">
      <c r="A47" s="139">
        <v>36</v>
      </c>
      <c r="B47" s="43" t="str">
        <f t="shared" si="0"/>
        <v/>
      </c>
      <c r="C47" s="43" t="str">
        <f t="shared" si="1"/>
        <v>（１０）</v>
      </c>
      <c r="D47" s="43">
        <f t="shared" si="2"/>
        <v>36</v>
      </c>
      <c r="E47" s="147" t="s">
        <v>479</v>
      </c>
      <c r="F47" s="149" t="s">
        <v>994</v>
      </c>
      <c r="G47" s="50" t="s">
        <v>1875</v>
      </c>
      <c r="H47" s="50" t="s">
        <v>1876</v>
      </c>
      <c r="I47" s="50" t="s">
        <v>952</v>
      </c>
      <c r="J47" s="50" t="s">
        <v>1877</v>
      </c>
      <c r="K47" s="50" t="s">
        <v>1878</v>
      </c>
      <c r="L47" s="46"/>
      <c r="M47" s="46"/>
      <c r="N47" s="46"/>
    </row>
    <row r="48" spans="1:14" ht="30" customHeight="1">
      <c r="B48" s="43" t="str">
        <f t="shared" si="0"/>
        <v/>
      </c>
      <c r="C48" s="43" t="str">
        <f t="shared" si="1"/>
        <v/>
      </c>
      <c r="D48" s="43" t="str">
        <f t="shared" si="2"/>
        <v/>
      </c>
      <c r="E48" s="307" t="s">
        <v>950</v>
      </c>
      <c r="F48" s="308"/>
      <c r="G48" s="308"/>
      <c r="H48" s="308"/>
      <c r="I48" s="308"/>
      <c r="J48" s="308"/>
      <c r="K48" s="308"/>
      <c r="L48" s="308"/>
      <c r="M48" s="308"/>
      <c r="N48" s="309"/>
    </row>
    <row r="49" spans="1:14" ht="30" customHeight="1">
      <c r="A49" s="139">
        <v>37</v>
      </c>
      <c r="B49" s="43" t="str">
        <f t="shared" si="0"/>
        <v/>
      </c>
      <c r="C49" s="43" t="str">
        <f t="shared" si="1"/>
        <v>（１１）</v>
      </c>
      <c r="D49" s="43">
        <f t="shared" si="2"/>
        <v>37</v>
      </c>
      <c r="E49" s="147" t="s">
        <v>721</v>
      </c>
      <c r="F49" s="154" t="s">
        <v>465</v>
      </c>
      <c r="G49" s="50" t="s">
        <v>425</v>
      </c>
      <c r="H49" s="50" t="s">
        <v>424</v>
      </c>
      <c r="I49" s="50" t="s">
        <v>423</v>
      </c>
      <c r="J49" s="50" t="s">
        <v>422</v>
      </c>
      <c r="K49" s="46"/>
      <c r="L49" s="46"/>
      <c r="M49" s="46"/>
      <c r="N49" s="46"/>
    </row>
    <row r="50" spans="1:14" ht="30" customHeight="1">
      <c r="A50" s="139">
        <v>38</v>
      </c>
      <c r="B50" s="43" t="str">
        <f t="shared" si="0"/>
        <v/>
      </c>
      <c r="C50" s="43" t="str">
        <f t="shared" si="1"/>
        <v>（１２）</v>
      </c>
      <c r="D50" s="43">
        <f t="shared" si="2"/>
        <v>38</v>
      </c>
      <c r="E50" s="147" t="s">
        <v>475</v>
      </c>
      <c r="F50" s="139" t="s">
        <v>945</v>
      </c>
      <c r="G50" s="50" t="s">
        <v>375</v>
      </c>
      <c r="H50" s="50" t="s">
        <v>374</v>
      </c>
      <c r="I50" s="50" t="s">
        <v>462</v>
      </c>
      <c r="J50" s="50" t="s">
        <v>461</v>
      </c>
      <c r="K50" s="46"/>
      <c r="L50" s="46"/>
      <c r="M50" s="46"/>
      <c r="N50" s="46"/>
    </row>
    <row r="51" spans="1:14" ht="30" customHeight="1">
      <c r="A51" s="139">
        <v>39</v>
      </c>
      <c r="B51" s="43" t="str">
        <f t="shared" si="0"/>
        <v/>
      </c>
      <c r="C51" s="43" t="str">
        <f t="shared" si="1"/>
        <v>（１３）</v>
      </c>
      <c r="D51" s="43">
        <f t="shared" si="2"/>
        <v>39</v>
      </c>
      <c r="E51" s="147" t="s">
        <v>473</v>
      </c>
      <c r="F51" s="149" t="s">
        <v>1529</v>
      </c>
      <c r="G51" s="50" t="s">
        <v>456</v>
      </c>
      <c r="H51" s="50" t="s">
        <v>455</v>
      </c>
      <c r="I51" s="50" t="s">
        <v>454</v>
      </c>
      <c r="J51" s="50" t="s">
        <v>716</v>
      </c>
      <c r="K51" s="46"/>
      <c r="L51" s="46"/>
      <c r="M51" s="46"/>
      <c r="N51" s="46"/>
    </row>
    <row r="52" spans="1:14" ht="30" customHeight="1">
      <c r="A52" s="139">
        <v>40</v>
      </c>
      <c r="B52" s="43" t="str">
        <f t="shared" si="0"/>
        <v/>
      </c>
      <c r="C52" s="43" t="str">
        <f t="shared" si="1"/>
        <v>（１４）</v>
      </c>
      <c r="D52" s="43">
        <f t="shared" si="2"/>
        <v>40</v>
      </c>
      <c r="E52" s="147" t="s">
        <v>471</v>
      </c>
      <c r="F52" s="149" t="s">
        <v>718</v>
      </c>
      <c r="G52" s="50" t="s">
        <v>456</v>
      </c>
      <c r="H52" s="50" t="s">
        <v>455</v>
      </c>
      <c r="I52" s="50" t="s">
        <v>454</v>
      </c>
      <c r="J52" s="50" t="s">
        <v>716</v>
      </c>
      <c r="K52" s="46"/>
      <c r="L52" s="46"/>
      <c r="M52" s="46"/>
      <c r="N52" s="46"/>
    </row>
    <row r="53" spans="1:14" ht="30" customHeight="1">
      <c r="A53" s="139">
        <v>41</v>
      </c>
      <c r="B53" s="43" t="str">
        <f t="shared" si="0"/>
        <v/>
      </c>
      <c r="C53" s="43" t="str">
        <f t="shared" si="1"/>
        <v>（１５）</v>
      </c>
      <c r="D53" s="43">
        <f t="shared" si="2"/>
        <v>41</v>
      </c>
      <c r="E53" s="147" t="s">
        <v>715</v>
      </c>
      <c r="F53" s="54" t="s">
        <v>1530</v>
      </c>
      <c r="G53" s="50" t="s">
        <v>1531</v>
      </c>
      <c r="H53" s="50" t="s">
        <v>1532</v>
      </c>
      <c r="I53" s="50" t="s">
        <v>1533</v>
      </c>
      <c r="J53" s="50" t="s">
        <v>1534</v>
      </c>
      <c r="K53" s="47" t="s">
        <v>1535</v>
      </c>
      <c r="L53" s="47" t="s">
        <v>1536</v>
      </c>
      <c r="M53" s="47" t="s">
        <v>1537</v>
      </c>
      <c r="N53" s="46"/>
    </row>
    <row r="54" spans="1:14" ht="30" customHeight="1">
      <c r="A54" s="139">
        <v>42</v>
      </c>
      <c r="B54" s="43" t="str">
        <f t="shared" si="0"/>
        <v/>
      </c>
      <c r="C54" s="43" t="str">
        <f t="shared" si="1"/>
        <v>（１６）</v>
      </c>
      <c r="D54" s="43">
        <f t="shared" si="2"/>
        <v>42</v>
      </c>
      <c r="E54" s="147" t="s">
        <v>713</v>
      </c>
      <c r="F54" s="54" t="s">
        <v>714</v>
      </c>
      <c r="G54" s="50" t="s">
        <v>450</v>
      </c>
      <c r="H54" s="50" t="s">
        <v>449</v>
      </c>
      <c r="I54" s="50" t="s">
        <v>448</v>
      </c>
      <c r="J54" s="47" t="s">
        <v>447</v>
      </c>
      <c r="K54" s="46"/>
      <c r="L54" s="46"/>
      <c r="M54" s="46"/>
      <c r="N54" s="46"/>
    </row>
    <row r="55" spans="1:14" ht="30" customHeight="1">
      <c r="A55" s="139">
        <v>43</v>
      </c>
      <c r="B55" s="43" t="str">
        <f t="shared" si="0"/>
        <v/>
      </c>
      <c r="C55" s="43" t="str">
        <f t="shared" si="1"/>
        <v>（１７）</v>
      </c>
      <c r="D55" s="43">
        <f t="shared" si="2"/>
        <v>43</v>
      </c>
      <c r="E55" s="147" t="s">
        <v>460</v>
      </c>
      <c r="F55" s="54" t="s">
        <v>939</v>
      </c>
      <c r="G55" s="50" t="s">
        <v>442</v>
      </c>
      <c r="H55" s="50" t="s">
        <v>357</v>
      </c>
      <c r="I55" s="50" t="s">
        <v>441</v>
      </c>
      <c r="J55" s="46"/>
      <c r="K55" s="46"/>
      <c r="L55" s="46"/>
      <c r="M55" s="46"/>
      <c r="N55" s="46"/>
    </row>
    <row r="56" spans="1:14" ht="30" customHeight="1">
      <c r="A56" s="139">
        <v>44</v>
      </c>
      <c r="B56" s="43" t="str">
        <f t="shared" si="0"/>
        <v/>
      </c>
      <c r="C56" s="43" t="str">
        <f t="shared" si="1"/>
        <v>（１８）</v>
      </c>
      <c r="D56" s="43">
        <f t="shared" si="2"/>
        <v>44</v>
      </c>
      <c r="E56" s="147" t="s">
        <v>458</v>
      </c>
      <c r="F56" s="54" t="s">
        <v>711</v>
      </c>
      <c r="G56" s="50" t="s">
        <v>442</v>
      </c>
      <c r="H56" s="50" t="s">
        <v>357</v>
      </c>
      <c r="I56" s="50" t="s">
        <v>441</v>
      </c>
      <c r="J56" s="46"/>
      <c r="K56" s="46"/>
      <c r="L56" s="46"/>
      <c r="M56" s="46"/>
      <c r="N56" s="46"/>
    </row>
    <row r="57" spans="1:14" ht="30" customHeight="1">
      <c r="B57" s="43" t="str">
        <f t="shared" si="0"/>
        <v/>
      </c>
      <c r="C57" s="43" t="str">
        <f t="shared" si="1"/>
        <v/>
      </c>
      <c r="D57" s="43" t="str">
        <f t="shared" si="2"/>
        <v/>
      </c>
      <c r="E57" s="307" t="s">
        <v>893</v>
      </c>
      <c r="F57" s="308"/>
      <c r="G57" s="308"/>
      <c r="H57" s="308"/>
      <c r="I57" s="308"/>
      <c r="J57" s="308"/>
      <c r="K57" s="308"/>
      <c r="L57" s="308"/>
      <c r="M57" s="308"/>
      <c r="N57" s="309"/>
    </row>
    <row r="58" spans="1:14" ht="30" customHeight="1">
      <c r="A58" s="139">
        <v>45</v>
      </c>
      <c r="B58" s="43" t="str">
        <f t="shared" si="0"/>
        <v/>
      </c>
      <c r="C58" s="43" t="str">
        <f t="shared" si="1"/>
        <v>（１９）</v>
      </c>
      <c r="D58" s="43">
        <f t="shared" si="2"/>
        <v>45</v>
      </c>
      <c r="E58" s="147" t="s">
        <v>704</v>
      </c>
      <c r="F58" s="149" t="s">
        <v>690</v>
      </c>
      <c r="G58" s="50" t="s">
        <v>284</v>
      </c>
      <c r="H58" s="50" t="s">
        <v>675</v>
      </c>
      <c r="I58" s="50" t="s">
        <v>674</v>
      </c>
      <c r="J58" s="50" t="s">
        <v>1633</v>
      </c>
      <c r="K58" s="46"/>
      <c r="L58" s="46"/>
      <c r="M58" s="46"/>
      <c r="N58" s="46"/>
    </row>
    <row r="59" spans="1:14" ht="30" customHeight="1">
      <c r="A59" s="139">
        <v>46</v>
      </c>
      <c r="B59" s="43" t="str">
        <f t="shared" si="0"/>
        <v/>
      </c>
      <c r="C59" s="43" t="str">
        <f t="shared" si="1"/>
        <v>（２０）</v>
      </c>
      <c r="D59" s="43">
        <f t="shared" si="2"/>
        <v>46</v>
      </c>
      <c r="E59" s="147" t="s">
        <v>446</v>
      </c>
      <c r="F59" s="149" t="s">
        <v>689</v>
      </c>
      <c r="G59" s="50" t="s">
        <v>284</v>
      </c>
      <c r="H59" s="50" t="s">
        <v>675</v>
      </c>
      <c r="I59" s="50" t="s">
        <v>674</v>
      </c>
      <c r="J59" s="50" t="s">
        <v>1633</v>
      </c>
      <c r="K59" s="46"/>
      <c r="L59" s="46"/>
      <c r="M59" s="46"/>
      <c r="N59" s="46"/>
    </row>
    <row r="60" spans="1:14" ht="30" customHeight="1">
      <c r="A60" s="139">
        <v>47</v>
      </c>
      <c r="B60" s="43" t="str">
        <f t="shared" si="0"/>
        <v/>
      </c>
      <c r="C60" s="43" t="str">
        <f t="shared" si="1"/>
        <v>（２１）</v>
      </c>
      <c r="D60" s="43">
        <f t="shared" si="2"/>
        <v>47</v>
      </c>
      <c r="E60" s="147" t="s">
        <v>444</v>
      </c>
      <c r="F60" s="149" t="s">
        <v>303</v>
      </c>
      <c r="G60" s="50" t="s">
        <v>284</v>
      </c>
      <c r="H60" s="50" t="s">
        <v>675</v>
      </c>
      <c r="I60" s="50" t="s">
        <v>674</v>
      </c>
      <c r="J60" s="50" t="s">
        <v>1633</v>
      </c>
      <c r="K60" s="46"/>
      <c r="L60" s="46"/>
      <c r="M60" s="46"/>
      <c r="N60" s="46"/>
    </row>
    <row r="61" spans="1:14" ht="30" customHeight="1">
      <c r="A61" s="139">
        <v>48</v>
      </c>
      <c r="B61" s="43" t="str">
        <f t="shared" si="0"/>
        <v/>
      </c>
      <c r="C61" s="43" t="str">
        <f t="shared" si="1"/>
        <v>（２２）</v>
      </c>
      <c r="D61" s="43">
        <f t="shared" si="2"/>
        <v>48</v>
      </c>
      <c r="E61" s="147" t="s">
        <v>688</v>
      </c>
      <c r="F61" s="149" t="s">
        <v>685</v>
      </c>
      <c r="G61" s="50" t="s">
        <v>284</v>
      </c>
      <c r="H61" s="50" t="s">
        <v>675</v>
      </c>
      <c r="I61" s="50" t="s">
        <v>674</v>
      </c>
      <c r="J61" s="50" t="s">
        <v>1633</v>
      </c>
      <c r="K61" s="46"/>
      <c r="L61" s="46"/>
      <c r="M61" s="46"/>
      <c r="N61" s="46"/>
    </row>
    <row r="62" spans="1:14" ht="30" customHeight="1">
      <c r="A62" s="139">
        <v>49</v>
      </c>
      <c r="B62" s="43" t="str">
        <f t="shared" si="0"/>
        <v/>
      </c>
      <c r="C62" s="43" t="str">
        <f t="shared" si="1"/>
        <v>（２３）</v>
      </c>
      <c r="D62" s="43">
        <f t="shared" si="2"/>
        <v>49</v>
      </c>
      <c r="E62" s="147" t="s">
        <v>686</v>
      </c>
      <c r="F62" s="149" t="s">
        <v>908</v>
      </c>
      <c r="G62" s="50" t="s">
        <v>284</v>
      </c>
      <c r="H62" s="50" t="s">
        <v>675</v>
      </c>
      <c r="I62" s="50" t="s">
        <v>674</v>
      </c>
      <c r="J62" s="50" t="s">
        <v>1633</v>
      </c>
      <c r="K62" s="46"/>
      <c r="L62" s="46"/>
      <c r="M62" s="46"/>
      <c r="N62" s="46"/>
    </row>
    <row r="63" spans="1:14" ht="30" customHeight="1">
      <c r="A63" s="139">
        <v>50</v>
      </c>
      <c r="B63" s="43" t="str">
        <f t="shared" si="0"/>
        <v/>
      </c>
      <c r="C63" s="43" t="str">
        <f t="shared" si="1"/>
        <v>（２４）</v>
      </c>
      <c r="D63" s="43">
        <f t="shared" si="2"/>
        <v>50</v>
      </c>
      <c r="E63" s="147" t="s">
        <v>427</v>
      </c>
      <c r="F63" s="149" t="s">
        <v>683</v>
      </c>
      <c r="G63" s="50" t="s">
        <v>284</v>
      </c>
      <c r="H63" s="50" t="s">
        <v>675</v>
      </c>
      <c r="I63" s="50" t="s">
        <v>674</v>
      </c>
      <c r="J63" s="50" t="s">
        <v>1633</v>
      </c>
      <c r="K63" s="46"/>
      <c r="L63" s="46"/>
      <c r="M63" s="46"/>
      <c r="N63" s="46"/>
    </row>
    <row r="64" spans="1:14" ht="30" customHeight="1">
      <c r="A64" s="139">
        <v>51</v>
      </c>
      <c r="B64" s="43" t="str">
        <f t="shared" si="0"/>
        <v/>
      </c>
      <c r="C64" s="43" t="str">
        <f t="shared" si="1"/>
        <v>（２５）</v>
      </c>
      <c r="D64" s="43">
        <f t="shared" si="2"/>
        <v>51</v>
      </c>
      <c r="E64" s="147" t="s">
        <v>421</v>
      </c>
      <c r="F64" s="149" t="s">
        <v>907</v>
      </c>
      <c r="G64" s="50" t="s">
        <v>284</v>
      </c>
      <c r="H64" s="50" t="s">
        <v>675</v>
      </c>
      <c r="I64" s="50" t="s">
        <v>674</v>
      </c>
      <c r="J64" s="50" t="s">
        <v>1633</v>
      </c>
      <c r="K64" s="46"/>
      <c r="L64" s="46"/>
      <c r="M64" s="46"/>
      <c r="N64" s="46"/>
    </row>
    <row r="65" spans="1:14" ht="30" customHeight="1">
      <c r="A65" s="139">
        <v>52</v>
      </c>
      <c r="B65" s="43" t="str">
        <f t="shared" si="0"/>
        <v/>
      </c>
      <c r="C65" s="43" t="str">
        <f t="shared" si="1"/>
        <v>（２６）</v>
      </c>
      <c r="D65" s="43">
        <f t="shared" si="2"/>
        <v>52</v>
      </c>
      <c r="E65" s="147" t="s">
        <v>419</v>
      </c>
      <c r="F65" s="149" t="s">
        <v>906</v>
      </c>
      <c r="G65" s="50" t="s">
        <v>284</v>
      </c>
      <c r="H65" s="50" t="s">
        <v>675</v>
      </c>
      <c r="I65" s="50" t="s">
        <v>674</v>
      </c>
      <c r="J65" s="50" t="s">
        <v>1633</v>
      </c>
      <c r="K65" s="46"/>
      <c r="L65" s="46"/>
      <c r="M65" s="46"/>
      <c r="N65" s="46"/>
    </row>
    <row r="66" spans="1:14" ht="30" customHeight="1">
      <c r="A66" s="139">
        <v>53</v>
      </c>
      <c r="B66" s="43" t="str">
        <f t="shared" si="0"/>
        <v/>
      </c>
      <c r="C66" s="43" t="str">
        <f t="shared" si="1"/>
        <v>（２７）</v>
      </c>
      <c r="D66" s="43">
        <f t="shared" si="2"/>
        <v>53</v>
      </c>
      <c r="E66" s="147" t="s">
        <v>413</v>
      </c>
      <c r="F66" s="149" t="s">
        <v>680</v>
      </c>
      <c r="G66" s="50" t="s">
        <v>284</v>
      </c>
      <c r="H66" s="50" t="s">
        <v>675</v>
      </c>
      <c r="I66" s="50" t="s">
        <v>674</v>
      </c>
      <c r="J66" s="50" t="s">
        <v>1633</v>
      </c>
      <c r="K66" s="46"/>
      <c r="L66" s="46"/>
      <c r="M66" s="46"/>
      <c r="N66" s="46"/>
    </row>
    <row r="67" spans="1:14" ht="30" customHeight="1">
      <c r="A67" s="139">
        <v>54</v>
      </c>
      <c r="B67" s="43" t="str">
        <f t="shared" si="0"/>
        <v/>
      </c>
      <c r="C67" s="43" t="str">
        <f t="shared" si="1"/>
        <v>（２８）</v>
      </c>
      <c r="D67" s="43">
        <f t="shared" si="2"/>
        <v>54</v>
      </c>
      <c r="E67" s="147" t="s">
        <v>407</v>
      </c>
      <c r="F67" s="149" t="s">
        <v>678</v>
      </c>
      <c r="G67" s="50" t="s">
        <v>284</v>
      </c>
      <c r="H67" s="50" t="s">
        <v>675</v>
      </c>
      <c r="I67" s="50" t="s">
        <v>674</v>
      </c>
      <c r="J67" s="50" t="s">
        <v>1633</v>
      </c>
      <c r="K67" s="46"/>
      <c r="L67" s="46"/>
      <c r="M67" s="46"/>
      <c r="N67" s="46"/>
    </row>
    <row r="68" spans="1:14" ht="30" customHeight="1">
      <c r="A68" s="139">
        <v>55</v>
      </c>
      <c r="B68" s="43" t="str">
        <f t="shared" si="0"/>
        <v/>
      </c>
      <c r="C68" s="43" t="str">
        <f t="shared" si="1"/>
        <v>（２９）</v>
      </c>
      <c r="D68" s="43">
        <f t="shared" si="2"/>
        <v>55</v>
      </c>
      <c r="E68" s="147" t="s">
        <v>679</v>
      </c>
      <c r="F68" s="149" t="s">
        <v>677</v>
      </c>
      <c r="G68" s="50" t="s">
        <v>284</v>
      </c>
      <c r="H68" s="50" t="s">
        <v>675</v>
      </c>
      <c r="I68" s="50" t="s">
        <v>674</v>
      </c>
      <c r="J68" s="50" t="s">
        <v>1633</v>
      </c>
      <c r="K68" s="46"/>
      <c r="L68" s="46"/>
      <c r="M68" s="46"/>
      <c r="N68" s="46"/>
    </row>
    <row r="69" spans="1:14" ht="30" customHeight="1">
      <c r="A69" s="139">
        <v>56</v>
      </c>
      <c r="B69" s="43" t="str">
        <f t="shared" si="0"/>
        <v/>
      </c>
      <c r="C69" s="43" t="str">
        <f t="shared" si="1"/>
        <v>（３０）</v>
      </c>
      <c r="D69" s="43">
        <f t="shared" si="2"/>
        <v>56</v>
      </c>
      <c r="E69" s="147" t="s">
        <v>398</v>
      </c>
      <c r="F69" s="149" t="s">
        <v>905</v>
      </c>
      <c r="G69" s="50" t="s">
        <v>284</v>
      </c>
      <c r="H69" s="50" t="s">
        <v>675</v>
      </c>
      <c r="I69" s="50" t="s">
        <v>674</v>
      </c>
      <c r="J69" s="50" t="s">
        <v>1633</v>
      </c>
      <c r="K69" s="46"/>
      <c r="L69" s="46"/>
      <c r="M69" s="46"/>
      <c r="N69" s="46"/>
    </row>
    <row r="70" spans="1:14" ht="30" customHeight="1">
      <c r="B70" s="43" t="str">
        <f t="shared" si="0"/>
        <v/>
      </c>
      <c r="C70" s="43" t="str">
        <f t="shared" si="1"/>
        <v/>
      </c>
      <c r="D70" s="43" t="str">
        <f t="shared" si="2"/>
        <v/>
      </c>
      <c r="E70" s="307" t="s">
        <v>1634</v>
      </c>
      <c r="F70" s="308"/>
      <c r="G70" s="308"/>
      <c r="H70" s="308"/>
      <c r="I70" s="308"/>
      <c r="J70" s="308"/>
      <c r="K70" s="308"/>
      <c r="L70" s="308"/>
      <c r="M70" s="308"/>
      <c r="N70" s="309"/>
    </row>
    <row r="71" spans="1:14" ht="30" customHeight="1">
      <c r="A71" s="139">
        <v>57</v>
      </c>
      <c r="B71" s="43" t="str">
        <f t="shared" si="0"/>
        <v/>
      </c>
      <c r="C71" s="43" t="str">
        <f t="shared" si="1"/>
        <v>（３１）</v>
      </c>
      <c r="D71" s="43">
        <f t="shared" si="2"/>
        <v>57</v>
      </c>
      <c r="E71" s="147" t="s">
        <v>1181</v>
      </c>
      <c r="F71" s="149" t="s">
        <v>438</v>
      </c>
      <c r="G71" s="50" t="s">
        <v>671</v>
      </c>
      <c r="H71" s="50" t="s">
        <v>670</v>
      </c>
      <c r="I71" s="50" t="s">
        <v>669</v>
      </c>
      <c r="J71" s="50" t="s">
        <v>817</v>
      </c>
      <c r="K71" s="46"/>
      <c r="L71" s="46"/>
      <c r="M71" s="46"/>
      <c r="N71" s="46"/>
    </row>
    <row r="72" spans="1:14" ht="30" customHeight="1">
      <c r="A72" s="139">
        <v>58</v>
      </c>
      <c r="B72" s="43" t="str">
        <f t="shared" ref="B72:B103" si="3">IF(A72&lt;&gt;"",B71,IF(ISERROR(FIND("　",E72)),E72,""))</f>
        <v/>
      </c>
      <c r="C72" s="43" t="str">
        <f t="shared" ref="C72:C125" si="4">IF(A72&lt;&gt;"", B72&amp;E72, "")</f>
        <v>（３２）</v>
      </c>
      <c r="D72" s="43">
        <f t="shared" ref="D72:D125" si="5">IF(A72=0,"",A72)</f>
        <v>58</v>
      </c>
      <c r="E72" s="147" t="s">
        <v>394</v>
      </c>
      <c r="F72" s="149" t="s">
        <v>937</v>
      </c>
      <c r="G72" s="50" t="s">
        <v>1555</v>
      </c>
      <c r="H72" s="50" t="s">
        <v>665</v>
      </c>
      <c r="I72" s="50" t="s">
        <v>664</v>
      </c>
      <c r="J72" s="50" t="s">
        <v>663</v>
      </c>
      <c r="K72" s="46"/>
      <c r="L72" s="46"/>
      <c r="M72" s="46"/>
      <c r="N72" s="46"/>
    </row>
    <row r="73" spans="1:14" ht="30" customHeight="1">
      <c r="A73" s="139">
        <v>59</v>
      </c>
      <c r="B73" s="43" t="str">
        <f t="shared" si="3"/>
        <v/>
      </c>
      <c r="C73" s="43" t="str">
        <f t="shared" si="4"/>
        <v>（３３）</v>
      </c>
      <c r="D73" s="43">
        <f t="shared" si="5"/>
        <v>59</v>
      </c>
      <c r="E73" s="147" t="s">
        <v>392</v>
      </c>
      <c r="F73" s="149" t="s">
        <v>426</v>
      </c>
      <c r="G73" s="50" t="s">
        <v>425</v>
      </c>
      <c r="H73" s="50" t="s">
        <v>424</v>
      </c>
      <c r="I73" s="50" t="s">
        <v>423</v>
      </c>
      <c r="J73" s="50" t="s">
        <v>422</v>
      </c>
      <c r="K73" s="46"/>
      <c r="L73" s="46"/>
      <c r="M73" s="46"/>
      <c r="N73" s="46"/>
    </row>
    <row r="74" spans="1:14" ht="30" customHeight="1">
      <c r="A74" s="139">
        <v>60</v>
      </c>
      <c r="B74" s="43" t="str">
        <f t="shared" si="3"/>
        <v/>
      </c>
      <c r="C74" s="43" t="str">
        <f t="shared" si="4"/>
        <v>（３４）</v>
      </c>
      <c r="D74" s="43">
        <f t="shared" si="5"/>
        <v>60</v>
      </c>
      <c r="E74" s="147" t="s">
        <v>390</v>
      </c>
      <c r="F74" s="152" t="s">
        <v>660</v>
      </c>
      <c r="G74" s="50" t="s">
        <v>655</v>
      </c>
      <c r="H74" s="50" t="s">
        <v>654</v>
      </c>
      <c r="I74" s="50" t="s">
        <v>653</v>
      </c>
      <c r="J74" s="50" t="s">
        <v>652</v>
      </c>
      <c r="K74" s="46"/>
      <c r="L74" s="46"/>
      <c r="M74" s="46"/>
      <c r="N74" s="46"/>
    </row>
    <row r="75" spans="1:14" ht="30" customHeight="1">
      <c r="A75" s="139">
        <v>61</v>
      </c>
      <c r="B75" s="43" t="str">
        <f t="shared" si="3"/>
        <v/>
      </c>
      <c r="C75" s="43" t="str">
        <f t="shared" si="4"/>
        <v>（３５）</v>
      </c>
      <c r="D75" s="43">
        <f t="shared" si="5"/>
        <v>61</v>
      </c>
      <c r="E75" s="147" t="s">
        <v>388</v>
      </c>
      <c r="F75" s="149" t="s">
        <v>815</v>
      </c>
      <c r="G75" s="50" t="s">
        <v>417</v>
      </c>
      <c r="H75" s="50" t="s">
        <v>416</v>
      </c>
      <c r="I75" s="50" t="s">
        <v>415</v>
      </c>
      <c r="J75" s="50" t="s">
        <v>414</v>
      </c>
      <c r="K75" s="46"/>
      <c r="L75" s="46"/>
      <c r="M75" s="46"/>
      <c r="N75" s="46"/>
    </row>
    <row r="76" spans="1:14" ht="30" customHeight="1">
      <c r="A76" s="139">
        <v>62</v>
      </c>
      <c r="B76" s="43" t="str">
        <f t="shared" si="3"/>
        <v/>
      </c>
      <c r="C76" s="43" t="str">
        <f t="shared" si="4"/>
        <v>（３６）</v>
      </c>
      <c r="D76" s="43">
        <f t="shared" si="5"/>
        <v>62</v>
      </c>
      <c r="E76" s="147" t="s">
        <v>386</v>
      </c>
      <c r="F76" s="149" t="s">
        <v>656</v>
      </c>
      <c r="G76" s="50" t="s">
        <v>655</v>
      </c>
      <c r="H76" s="50" t="s">
        <v>654</v>
      </c>
      <c r="I76" s="50" t="s">
        <v>653</v>
      </c>
      <c r="J76" s="50" t="s">
        <v>652</v>
      </c>
      <c r="K76" s="46"/>
      <c r="L76" s="46"/>
      <c r="M76" s="46"/>
      <c r="N76" s="46"/>
    </row>
    <row r="77" spans="1:14" ht="30" customHeight="1">
      <c r="A77" s="139">
        <v>63</v>
      </c>
      <c r="B77" s="43" t="str">
        <f t="shared" si="3"/>
        <v/>
      </c>
      <c r="C77" s="43" t="str">
        <f t="shared" si="4"/>
        <v>（３７）</v>
      </c>
      <c r="D77" s="43">
        <f t="shared" si="5"/>
        <v>63</v>
      </c>
      <c r="E77" s="147" t="s">
        <v>657</v>
      </c>
      <c r="F77" s="149" t="s">
        <v>884</v>
      </c>
      <c r="G77" s="50" t="s">
        <v>405</v>
      </c>
      <c r="H77" s="50" t="s">
        <v>404</v>
      </c>
      <c r="I77" s="50" t="s">
        <v>403</v>
      </c>
      <c r="J77" s="50" t="s">
        <v>649</v>
      </c>
      <c r="K77" s="46"/>
      <c r="L77" s="46"/>
      <c r="M77" s="46"/>
      <c r="N77" s="46"/>
    </row>
    <row r="78" spans="1:14" ht="30" customHeight="1">
      <c r="B78" s="43" t="str">
        <f t="shared" si="3"/>
        <v/>
      </c>
      <c r="C78" s="43" t="str">
        <f t="shared" si="4"/>
        <v/>
      </c>
      <c r="D78" s="43" t="str">
        <f t="shared" si="5"/>
        <v/>
      </c>
      <c r="E78" s="319" t="s">
        <v>1949</v>
      </c>
      <c r="F78" s="320"/>
      <c r="G78" s="320"/>
      <c r="H78" s="320"/>
      <c r="I78" s="320"/>
      <c r="J78" s="320"/>
      <c r="K78" s="320"/>
      <c r="L78" s="320"/>
      <c r="M78" s="320"/>
      <c r="N78" s="321"/>
    </row>
    <row r="79" spans="1:14" ht="30" customHeight="1">
      <c r="A79" s="139">
        <v>64</v>
      </c>
      <c r="B79" s="43" t="str">
        <f t="shared" si="3"/>
        <v/>
      </c>
      <c r="C79" s="43" t="str">
        <f t="shared" si="4"/>
        <v>（３８）</v>
      </c>
      <c r="D79" s="43">
        <f t="shared" si="5"/>
        <v>64</v>
      </c>
      <c r="E79" s="147" t="s">
        <v>926</v>
      </c>
      <c r="F79" s="149" t="s">
        <v>646</v>
      </c>
      <c r="G79" s="50" t="s">
        <v>640</v>
      </c>
      <c r="H79" s="50" t="s">
        <v>878</v>
      </c>
      <c r="I79" s="50" t="s">
        <v>382</v>
      </c>
      <c r="J79" s="50" t="s">
        <v>1614</v>
      </c>
      <c r="K79" s="46"/>
      <c r="L79" s="46"/>
      <c r="M79" s="46"/>
      <c r="N79" s="46"/>
    </row>
    <row r="80" spans="1:14" ht="30" customHeight="1">
      <c r="A80" s="139">
        <v>65</v>
      </c>
      <c r="B80" s="43" t="str">
        <f t="shared" si="3"/>
        <v/>
      </c>
      <c r="C80" s="43" t="str">
        <f t="shared" si="4"/>
        <v>（３９）</v>
      </c>
      <c r="D80" s="43">
        <f t="shared" si="5"/>
        <v>65</v>
      </c>
      <c r="E80" s="147" t="s">
        <v>811</v>
      </c>
      <c r="F80" s="149" t="s">
        <v>397</v>
      </c>
      <c r="G80" s="50" t="s">
        <v>640</v>
      </c>
      <c r="H80" s="50" t="s">
        <v>878</v>
      </c>
      <c r="I80" s="50" t="s">
        <v>382</v>
      </c>
      <c r="J80" s="50" t="s">
        <v>1614</v>
      </c>
      <c r="K80" s="46"/>
      <c r="L80" s="46"/>
      <c r="M80" s="46"/>
      <c r="N80" s="46"/>
    </row>
    <row r="81" spans="1:14" ht="32.25" customHeight="1">
      <c r="A81" s="139">
        <v>66</v>
      </c>
      <c r="B81" s="43" t="str">
        <f t="shared" si="3"/>
        <v/>
      </c>
      <c r="C81" s="43" t="str">
        <f t="shared" si="4"/>
        <v>（４０）</v>
      </c>
      <c r="D81" s="43">
        <f t="shared" si="5"/>
        <v>66</v>
      </c>
      <c r="E81" s="147" t="s">
        <v>368</v>
      </c>
      <c r="F81" s="57" t="s">
        <v>810</v>
      </c>
      <c r="G81" s="50" t="s">
        <v>640</v>
      </c>
      <c r="H81" s="50" t="s">
        <v>878</v>
      </c>
      <c r="I81" s="50" t="s">
        <v>382</v>
      </c>
      <c r="J81" s="50" t="s">
        <v>1614</v>
      </c>
      <c r="K81" s="46"/>
      <c r="L81" s="46"/>
      <c r="M81" s="46"/>
      <c r="N81" s="46"/>
    </row>
    <row r="82" spans="1:14" ht="22">
      <c r="A82" s="139">
        <v>67</v>
      </c>
      <c r="B82" s="43" t="str">
        <f t="shared" si="3"/>
        <v/>
      </c>
      <c r="C82" s="43" t="str">
        <f t="shared" si="4"/>
        <v>（４１）</v>
      </c>
      <c r="D82" s="43">
        <f t="shared" si="5"/>
        <v>67</v>
      </c>
      <c r="E82" s="147" t="s">
        <v>366</v>
      </c>
      <c r="F82" s="57" t="s">
        <v>393</v>
      </c>
      <c r="G82" s="50" t="s">
        <v>640</v>
      </c>
      <c r="H82" s="50" t="s">
        <v>878</v>
      </c>
      <c r="I82" s="50" t="s">
        <v>382</v>
      </c>
      <c r="J82" s="50" t="s">
        <v>1614</v>
      </c>
      <c r="K82" s="46"/>
      <c r="L82" s="46"/>
      <c r="M82" s="46"/>
      <c r="N82" s="46"/>
    </row>
    <row r="83" spans="1:14" ht="36" customHeight="1">
      <c r="A83" s="139">
        <v>68</v>
      </c>
      <c r="B83" s="43" t="str">
        <f t="shared" si="3"/>
        <v/>
      </c>
      <c r="C83" s="43" t="str">
        <f t="shared" si="4"/>
        <v>（４２）</v>
      </c>
      <c r="D83" s="43">
        <f t="shared" si="5"/>
        <v>68</v>
      </c>
      <c r="E83" s="147" t="s">
        <v>356</v>
      </c>
      <c r="F83" s="149" t="s">
        <v>644</v>
      </c>
      <c r="G83" s="50" t="s">
        <v>640</v>
      </c>
      <c r="H83" s="50" t="s">
        <v>878</v>
      </c>
      <c r="I83" s="50" t="s">
        <v>382</v>
      </c>
      <c r="J83" s="50" t="s">
        <v>1614</v>
      </c>
      <c r="K83" s="46"/>
      <c r="L83" s="46"/>
      <c r="M83" s="46"/>
      <c r="N83" s="46"/>
    </row>
    <row r="84" spans="1:14" ht="33" customHeight="1">
      <c r="A84" s="139">
        <v>69</v>
      </c>
      <c r="B84" s="43" t="str">
        <f t="shared" si="3"/>
        <v/>
      </c>
      <c r="C84" s="43" t="str">
        <f t="shared" si="4"/>
        <v>（４３）</v>
      </c>
      <c r="D84" s="43">
        <f t="shared" si="5"/>
        <v>69</v>
      </c>
      <c r="E84" s="147" t="s">
        <v>349</v>
      </c>
      <c r="F84" s="153" t="s">
        <v>643</v>
      </c>
      <c r="G84" s="50" t="s">
        <v>640</v>
      </c>
      <c r="H84" s="50" t="s">
        <v>878</v>
      </c>
      <c r="I84" s="50" t="s">
        <v>382</v>
      </c>
      <c r="J84" s="50" t="s">
        <v>1614</v>
      </c>
      <c r="K84" s="46"/>
      <c r="L84" s="46"/>
      <c r="M84" s="46"/>
      <c r="N84" s="46"/>
    </row>
    <row r="85" spans="1:14" ht="32.25" customHeight="1">
      <c r="A85" s="139">
        <v>70</v>
      </c>
      <c r="B85" s="43" t="str">
        <f t="shared" si="3"/>
        <v/>
      </c>
      <c r="C85" s="43" t="str">
        <f t="shared" si="4"/>
        <v>（４４）</v>
      </c>
      <c r="D85" s="43">
        <f t="shared" si="5"/>
        <v>70</v>
      </c>
      <c r="E85" s="147" t="s">
        <v>341</v>
      </c>
      <c r="F85" s="54" t="s">
        <v>642</v>
      </c>
      <c r="G85" s="50" t="s">
        <v>640</v>
      </c>
      <c r="H85" s="50" t="s">
        <v>878</v>
      </c>
      <c r="I85" s="50" t="s">
        <v>382</v>
      </c>
      <c r="J85" s="50" t="s">
        <v>1614</v>
      </c>
      <c r="K85" s="46"/>
      <c r="L85" s="46"/>
      <c r="M85" s="46"/>
      <c r="N85" s="46"/>
    </row>
    <row r="86" spans="1:14" ht="27.75" customHeight="1">
      <c r="A86" s="139">
        <v>71</v>
      </c>
      <c r="B86" s="43" t="str">
        <f t="shared" si="3"/>
        <v/>
      </c>
      <c r="C86" s="43" t="str">
        <f t="shared" si="4"/>
        <v>（４５）</v>
      </c>
      <c r="D86" s="43">
        <f t="shared" si="5"/>
        <v>71</v>
      </c>
      <c r="E86" s="147" t="s">
        <v>337</v>
      </c>
      <c r="F86" s="149" t="s">
        <v>1640</v>
      </c>
      <c r="G86" s="50" t="s">
        <v>640</v>
      </c>
      <c r="H86" s="50" t="s">
        <v>878</v>
      </c>
      <c r="I86" s="50" t="s">
        <v>382</v>
      </c>
      <c r="J86" s="50" t="s">
        <v>1614</v>
      </c>
      <c r="K86" s="46"/>
      <c r="L86" s="46"/>
      <c r="M86" s="46"/>
      <c r="N86" s="46"/>
    </row>
    <row r="87" spans="1:14" ht="30" customHeight="1">
      <c r="B87" s="43" t="str">
        <f t="shared" si="3"/>
        <v/>
      </c>
      <c r="C87" s="43" t="str">
        <f t="shared" si="4"/>
        <v/>
      </c>
      <c r="D87" s="43" t="str">
        <f t="shared" si="5"/>
        <v/>
      </c>
      <c r="E87" s="325" t="s">
        <v>1641</v>
      </c>
      <c r="F87" s="326"/>
      <c r="G87" s="326"/>
      <c r="H87" s="326"/>
      <c r="I87" s="326"/>
      <c r="J87" s="326"/>
      <c r="K87" s="326"/>
      <c r="L87" s="326"/>
      <c r="M87" s="326"/>
      <c r="N87" s="327"/>
    </row>
    <row r="88" spans="1:14" ht="30" customHeight="1">
      <c r="A88" s="139">
        <v>72</v>
      </c>
      <c r="B88" s="43" t="str">
        <f t="shared" si="3"/>
        <v/>
      </c>
      <c r="C88" s="43" t="str">
        <f t="shared" si="4"/>
        <v>（４６）</v>
      </c>
      <c r="D88" s="43">
        <f t="shared" si="5"/>
        <v>72</v>
      </c>
      <c r="E88" s="147" t="s">
        <v>1642</v>
      </c>
      <c r="F88" s="154" t="s">
        <v>378</v>
      </c>
      <c r="G88" s="50" t="s">
        <v>375</v>
      </c>
      <c r="H88" s="50" t="s">
        <v>374</v>
      </c>
      <c r="I88" s="50" t="s">
        <v>373</v>
      </c>
      <c r="J88" s="50" t="s">
        <v>876</v>
      </c>
      <c r="K88" s="46"/>
      <c r="L88" s="46"/>
      <c r="M88" s="46"/>
      <c r="N88" s="46"/>
    </row>
    <row r="89" spans="1:14" ht="30" customHeight="1">
      <c r="A89" s="139">
        <v>73</v>
      </c>
      <c r="B89" s="43" t="str">
        <f t="shared" si="3"/>
        <v/>
      </c>
      <c r="C89" s="43" t="str">
        <f t="shared" si="4"/>
        <v>（４７）</v>
      </c>
      <c r="D89" s="43">
        <f t="shared" si="5"/>
        <v>73</v>
      </c>
      <c r="E89" s="147" t="s">
        <v>325</v>
      </c>
      <c r="F89" s="154" t="s">
        <v>877</v>
      </c>
      <c r="G89" s="50" t="s">
        <v>375</v>
      </c>
      <c r="H89" s="50" t="s">
        <v>374</v>
      </c>
      <c r="I89" s="50" t="s">
        <v>373</v>
      </c>
      <c r="J89" s="50" t="s">
        <v>876</v>
      </c>
      <c r="K89" s="46"/>
      <c r="L89" s="46"/>
      <c r="M89" s="46"/>
      <c r="N89" s="46"/>
    </row>
    <row r="90" spans="1:14" ht="39" customHeight="1">
      <c r="A90" s="139">
        <v>74</v>
      </c>
      <c r="B90" s="43" t="str">
        <f t="shared" si="3"/>
        <v/>
      </c>
      <c r="C90" s="43" t="str">
        <f t="shared" si="4"/>
        <v>（４８）</v>
      </c>
      <c r="D90" s="43">
        <f t="shared" si="5"/>
        <v>74</v>
      </c>
      <c r="E90" s="147" t="s">
        <v>321</v>
      </c>
      <c r="F90" s="88" t="s">
        <v>1643</v>
      </c>
      <c r="G90" s="50" t="s">
        <v>627</v>
      </c>
      <c r="H90" s="50" t="s">
        <v>601</v>
      </c>
      <c r="I90" s="50" t="s">
        <v>600</v>
      </c>
      <c r="J90" s="50" t="s">
        <v>626</v>
      </c>
      <c r="K90" s="47" t="s">
        <v>327</v>
      </c>
      <c r="L90" s="47" t="s">
        <v>338</v>
      </c>
      <c r="M90" s="46"/>
      <c r="N90" s="46"/>
    </row>
    <row r="91" spans="1:14" ht="30" customHeight="1">
      <c r="A91" s="139">
        <v>75</v>
      </c>
      <c r="B91" s="43" t="str">
        <f t="shared" si="3"/>
        <v/>
      </c>
      <c r="C91" s="43" t="str">
        <f t="shared" si="4"/>
        <v>（４９）</v>
      </c>
      <c r="D91" s="43">
        <f t="shared" si="5"/>
        <v>75</v>
      </c>
      <c r="E91" s="147" t="s">
        <v>315</v>
      </c>
      <c r="F91" s="88" t="s">
        <v>1644</v>
      </c>
      <c r="G91" s="50" t="s">
        <v>603</v>
      </c>
      <c r="H91" s="50" t="s">
        <v>602</v>
      </c>
      <c r="I91" s="50" t="s">
        <v>601</v>
      </c>
      <c r="J91" s="50" t="s">
        <v>600</v>
      </c>
      <c r="K91" s="47" t="s">
        <v>339</v>
      </c>
      <c r="L91" s="47" t="s">
        <v>338</v>
      </c>
      <c r="M91" s="46"/>
      <c r="N91" s="46"/>
    </row>
    <row r="92" spans="1:14" ht="30" customHeight="1">
      <c r="A92" s="139">
        <v>76</v>
      </c>
      <c r="B92" s="43" t="str">
        <f t="shared" si="3"/>
        <v/>
      </c>
      <c r="C92" s="43" t="str">
        <f t="shared" si="4"/>
        <v>（５０）</v>
      </c>
      <c r="D92" s="43">
        <f t="shared" si="5"/>
        <v>76</v>
      </c>
      <c r="E92" s="147" t="s">
        <v>799</v>
      </c>
      <c r="F92" s="88" t="s">
        <v>1645</v>
      </c>
      <c r="G92" s="50" t="s">
        <v>800</v>
      </c>
      <c r="H92" s="50" t="s">
        <v>620</v>
      </c>
      <c r="I92" s="50" t="s">
        <v>619</v>
      </c>
      <c r="J92" s="50" t="s">
        <v>618</v>
      </c>
      <c r="K92" s="47" t="s">
        <v>617</v>
      </c>
      <c r="L92" s="47" t="s">
        <v>616</v>
      </c>
      <c r="M92" s="47" t="s">
        <v>358</v>
      </c>
      <c r="N92" s="47" t="s">
        <v>357</v>
      </c>
    </row>
    <row r="93" spans="1:14" ht="30" customHeight="1">
      <c r="A93" s="139">
        <v>77</v>
      </c>
      <c r="B93" s="43" t="str">
        <f t="shared" si="3"/>
        <v/>
      </c>
      <c r="C93" s="43" t="str">
        <f t="shared" si="4"/>
        <v>（５１）</v>
      </c>
      <c r="D93" s="43">
        <f t="shared" si="5"/>
        <v>77</v>
      </c>
      <c r="E93" s="147" t="s">
        <v>306</v>
      </c>
      <c r="F93" s="154" t="s">
        <v>615</v>
      </c>
      <c r="G93" s="50" t="s">
        <v>614</v>
      </c>
      <c r="H93" s="50" t="s">
        <v>922</v>
      </c>
      <c r="I93" s="50" t="s">
        <v>921</v>
      </c>
      <c r="J93" s="50" t="s">
        <v>920</v>
      </c>
      <c r="K93" s="47" t="s">
        <v>919</v>
      </c>
      <c r="L93" s="46"/>
      <c r="M93" s="46"/>
      <c r="N93" s="46"/>
    </row>
    <row r="94" spans="1:14" ht="30" customHeight="1">
      <c r="A94" s="139">
        <v>78</v>
      </c>
      <c r="B94" s="43" t="str">
        <f t="shared" si="3"/>
        <v/>
      </c>
      <c r="C94" s="43" t="str">
        <f t="shared" si="4"/>
        <v>（５２）</v>
      </c>
      <c r="D94" s="43">
        <f t="shared" si="5"/>
        <v>78</v>
      </c>
      <c r="E94" s="147" t="s">
        <v>304</v>
      </c>
      <c r="F94" s="154" t="s">
        <v>348</v>
      </c>
      <c r="G94" s="50" t="s">
        <v>609</v>
      </c>
      <c r="H94" s="50" t="s">
        <v>918</v>
      </c>
      <c r="I94" s="50" t="s">
        <v>917</v>
      </c>
      <c r="J94" s="50" t="s">
        <v>916</v>
      </c>
      <c r="K94" s="47" t="s">
        <v>915</v>
      </c>
      <c r="L94" s="46"/>
      <c r="M94" s="46"/>
      <c r="N94" s="46"/>
    </row>
    <row r="95" spans="1:14" ht="38.25" customHeight="1">
      <c r="A95" s="139">
        <v>79</v>
      </c>
      <c r="B95" s="43" t="str">
        <f t="shared" si="3"/>
        <v/>
      </c>
      <c r="C95" s="43" t="str">
        <f t="shared" si="4"/>
        <v>（５３）</v>
      </c>
      <c r="D95" s="43">
        <f t="shared" si="5"/>
        <v>79</v>
      </c>
      <c r="E95" s="147" t="s">
        <v>302</v>
      </c>
      <c r="F95" s="88" t="s">
        <v>1646</v>
      </c>
      <c r="G95" s="50" t="s">
        <v>603</v>
      </c>
      <c r="H95" s="50" t="s">
        <v>602</v>
      </c>
      <c r="I95" s="50" t="s">
        <v>601</v>
      </c>
      <c r="J95" s="50" t="s">
        <v>600</v>
      </c>
      <c r="K95" s="47" t="s">
        <v>339</v>
      </c>
      <c r="L95" s="47" t="s">
        <v>338</v>
      </c>
      <c r="M95" s="46"/>
      <c r="N95" s="46"/>
    </row>
    <row r="96" spans="1:14" ht="30" customHeight="1">
      <c r="A96" s="139">
        <v>80</v>
      </c>
      <c r="B96" s="43" t="str">
        <f t="shared" si="3"/>
        <v/>
      </c>
      <c r="C96" s="43" t="str">
        <f t="shared" si="4"/>
        <v>（５４）</v>
      </c>
      <c r="D96" s="43">
        <f t="shared" si="5"/>
        <v>80</v>
      </c>
      <c r="E96" s="147" t="s">
        <v>300</v>
      </c>
      <c r="F96" s="88" t="s">
        <v>1647</v>
      </c>
      <c r="G96" s="50" t="s">
        <v>335</v>
      </c>
      <c r="H96" s="50" t="s">
        <v>322</v>
      </c>
      <c r="I96" s="46"/>
      <c r="J96" s="46"/>
      <c r="K96" s="46"/>
      <c r="L96" s="46"/>
      <c r="M96" s="46"/>
      <c r="N96" s="46"/>
    </row>
    <row r="97" spans="1:14" ht="41.25" customHeight="1">
      <c r="A97" s="139">
        <v>81</v>
      </c>
      <c r="B97" s="43" t="str">
        <f t="shared" si="3"/>
        <v/>
      </c>
      <c r="C97" s="43" t="str">
        <f t="shared" si="4"/>
        <v>（５５）</v>
      </c>
      <c r="D97" s="43">
        <f t="shared" si="5"/>
        <v>81</v>
      </c>
      <c r="E97" s="147" t="s">
        <v>298</v>
      </c>
      <c r="F97" s="88" t="s">
        <v>1648</v>
      </c>
      <c r="G97" s="50" t="s">
        <v>603</v>
      </c>
      <c r="H97" s="50" t="s">
        <v>602</v>
      </c>
      <c r="I97" s="50" t="s">
        <v>601</v>
      </c>
      <c r="J97" s="50" t="s">
        <v>600</v>
      </c>
      <c r="K97" s="47" t="s">
        <v>626</v>
      </c>
      <c r="L97" s="47" t="s">
        <v>327</v>
      </c>
      <c r="M97" s="47" t="s">
        <v>792</v>
      </c>
      <c r="N97" s="46"/>
    </row>
    <row r="98" spans="1:14" ht="42.75" customHeight="1">
      <c r="A98" s="139">
        <v>82</v>
      </c>
      <c r="B98" s="43" t="str">
        <f t="shared" si="3"/>
        <v/>
      </c>
      <c r="C98" s="43" t="str">
        <f t="shared" si="4"/>
        <v>（５６）</v>
      </c>
      <c r="D98" s="43">
        <f t="shared" si="5"/>
        <v>82</v>
      </c>
      <c r="E98" s="147" t="s">
        <v>296</v>
      </c>
      <c r="F98" s="88" t="s">
        <v>1649</v>
      </c>
      <c r="G98" s="50" t="s">
        <v>335</v>
      </c>
      <c r="H98" s="50" t="s">
        <v>322</v>
      </c>
      <c r="I98" s="46"/>
      <c r="J98" s="46"/>
      <c r="K98" s="46"/>
      <c r="L98" s="46"/>
      <c r="M98" s="46"/>
      <c r="N98" s="46"/>
    </row>
    <row r="99" spans="1:14" ht="30" customHeight="1">
      <c r="A99" s="139">
        <v>83</v>
      </c>
      <c r="B99" s="43" t="str">
        <f t="shared" si="3"/>
        <v/>
      </c>
      <c r="C99" s="43" t="str">
        <f t="shared" si="4"/>
        <v>（５７）</v>
      </c>
      <c r="D99" s="43">
        <f t="shared" si="5"/>
        <v>83</v>
      </c>
      <c r="E99" s="147" t="s">
        <v>294</v>
      </c>
      <c r="F99" s="154" t="s">
        <v>1950</v>
      </c>
      <c r="G99" s="50" t="s">
        <v>319</v>
      </c>
      <c r="H99" s="50" t="s">
        <v>318</v>
      </c>
      <c r="I99" s="50" t="s">
        <v>317</v>
      </c>
      <c r="J99" s="50" t="s">
        <v>316</v>
      </c>
      <c r="K99" s="46"/>
      <c r="L99" s="46"/>
      <c r="M99" s="46"/>
      <c r="N99" s="46"/>
    </row>
    <row r="100" spans="1:14" ht="30" customHeight="1">
      <c r="A100" s="139">
        <v>84</v>
      </c>
      <c r="B100" s="43" t="str">
        <f t="shared" si="3"/>
        <v/>
      </c>
      <c r="C100" s="43" t="str">
        <f t="shared" si="4"/>
        <v>（５８）</v>
      </c>
      <c r="D100" s="43">
        <f t="shared" si="5"/>
        <v>84</v>
      </c>
      <c r="E100" s="147" t="s">
        <v>292</v>
      </c>
      <c r="F100" s="88" t="s">
        <v>1650</v>
      </c>
      <c r="G100" s="50" t="s">
        <v>313</v>
      </c>
      <c r="H100" s="50" t="s">
        <v>312</v>
      </c>
      <c r="I100" s="50" t="s">
        <v>311</v>
      </c>
      <c r="J100" s="50" t="s">
        <v>310</v>
      </c>
      <c r="K100" s="46"/>
      <c r="L100" s="46"/>
      <c r="M100" s="46"/>
      <c r="N100" s="46"/>
    </row>
    <row r="101" spans="1:14" ht="30" customHeight="1">
      <c r="B101" s="43" t="str">
        <f t="shared" si="3"/>
        <v/>
      </c>
      <c r="C101" s="43" t="str">
        <f t="shared" si="4"/>
        <v/>
      </c>
      <c r="D101" s="43" t="str">
        <f t="shared" si="5"/>
        <v/>
      </c>
      <c r="E101" s="319" t="s">
        <v>788</v>
      </c>
      <c r="F101" s="320"/>
      <c r="G101" s="320"/>
      <c r="H101" s="320"/>
      <c r="I101" s="320"/>
      <c r="J101" s="320"/>
      <c r="K101" s="320"/>
      <c r="L101" s="320"/>
      <c r="M101" s="320"/>
      <c r="N101" s="321"/>
    </row>
    <row r="102" spans="1:14" ht="30" customHeight="1">
      <c r="A102" s="139">
        <v>85</v>
      </c>
      <c r="B102" s="43" t="str">
        <f t="shared" si="3"/>
        <v/>
      </c>
      <c r="C102" s="43" t="str">
        <f t="shared" si="4"/>
        <v>（５９）</v>
      </c>
      <c r="D102" s="43">
        <f t="shared" si="5"/>
        <v>85</v>
      </c>
      <c r="E102" s="147" t="s">
        <v>1255</v>
      </c>
      <c r="F102" s="149" t="s">
        <v>278</v>
      </c>
      <c r="G102" s="47" t="s">
        <v>277</v>
      </c>
      <c r="H102" s="46"/>
      <c r="I102" s="46"/>
      <c r="J102" s="46"/>
      <c r="K102" s="46"/>
      <c r="L102" s="46"/>
      <c r="M102" s="46"/>
      <c r="N102" s="46"/>
    </row>
    <row r="103" spans="1:14" ht="30" customHeight="1">
      <c r="A103" s="139">
        <v>86</v>
      </c>
      <c r="B103" s="43" t="str">
        <f t="shared" si="3"/>
        <v/>
      </c>
      <c r="C103" s="43" t="str">
        <f t="shared" si="4"/>
        <v>（６０）</v>
      </c>
      <c r="D103" s="43">
        <f t="shared" si="5"/>
        <v>86</v>
      </c>
      <c r="E103" s="147" t="s">
        <v>288</v>
      </c>
      <c r="F103" s="149" t="s">
        <v>1654</v>
      </c>
      <c r="G103" s="47" t="s">
        <v>1580</v>
      </c>
      <c r="H103" s="47" t="s">
        <v>1581</v>
      </c>
      <c r="I103" s="46"/>
      <c r="J103" s="46"/>
      <c r="K103" s="46"/>
      <c r="L103" s="46"/>
      <c r="M103" s="46"/>
      <c r="N103" s="46"/>
    </row>
    <row r="122" spans="3:4" ht="30" customHeight="1">
      <c r="C122" s="43" t="str">
        <f t="shared" si="4"/>
        <v/>
      </c>
      <c r="D122" s="43" t="str">
        <f t="shared" si="5"/>
        <v/>
      </c>
    </row>
    <row r="123" spans="3:4" ht="30" customHeight="1">
      <c r="C123" s="43" t="str">
        <f t="shared" si="4"/>
        <v/>
      </c>
      <c r="D123" s="43" t="str">
        <f t="shared" si="5"/>
        <v/>
      </c>
    </row>
    <row r="124" spans="3:4" ht="30" customHeight="1">
      <c r="C124" s="43" t="str">
        <f t="shared" si="4"/>
        <v/>
      </c>
      <c r="D124" s="43" t="str">
        <f t="shared" si="5"/>
        <v/>
      </c>
    </row>
    <row r="125" spans="3:4" ht="30" customHeight="1">
      <c r="C125" s="43" t="str">
        <f t="shared" si="4"/>
        <v/>
      </c>
      <c r="D125" s="43" t="str">
        <f t="shared" si="5"/>
        <v/>
      </c>
    </row>
  </sheetData>
  <mergeCells count="10">
    <mergeCell ref="E70:N70"/>
    <mergeCell ref="E78:N78"/>
    <mergeCell ref="E87:N87"/>
    <mergeCell ref="E101:N101"/>
    <mergeCell ref="E5:E6"/>
    <mergeCell ref="F5:F6"/>
    <mergeCell ref="G5:N5"/>
    <mergeCell ref="E39:N39"/>
    <mergeCell ref="E48:N48"/>
    <mergeCell ref="E57:N57"/>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3216-55A0-4CDA-8511-9534D924710D}">
  <dimension ref="A1:AI117"/>
  <sheetViews>
    <sheetView topLeftCell="A114" zoomScale="150" workbookViewId="0">
      <selection activeCell="A118" sqref="A118"/>
    </sheetView>
  </sheetViews>
  <sheetFormatPr baseColWidth="10" defaultColWidth="8.83203125" defaultRowHeight="30" customHeight="1"/>
  <cols>
    <col min="1" max="1" width="8.83203125" style="139"/>
    <col min="2" max="4" width="8.83203125" style="43"/>
    <col min="5" max="5" width="8.83203125" style="139"/>
    <col min="6" max="6" width="70.6640625" style="139" customWidth="1"/>
    <col min="7" max="16384" width="8.83203125" style="139"/>
  </cols>
  <sheetData>
    <row r="1" spans="1:35" s="133" customFormat="1" ht="19">
      <c r="A1" s="129" t="s">
        <v>1846</v>
      </c>
      <c r="B1" s="81"/>
      <c r="C1" s="81"/>
      <c r="D1" s="81"/>
      <c r="E1" s="130"/>
      <c r="F1" s="130"/>
      <c r="G1" s="131"/>
      <c r="H1" s="131"/>
      <c r="I1" s="131"/>
      <c r="J1" s="131"/>
      <c r="K1" s="132"/>
      <c r="L1" s="132"/>
      <c r="M1" s="132"/>
      <c r="N1" s="132"/>
    </row>
    <row r="2" spans="1:35" s="133" customFormat="1" ht="22">
      <c r="A2" s="134" t="s">
        <v>785</v>
      </c>
      <c r="B2" s="80"/>
      <c r="C2" s="80"/>
      <c r="D2" s="80"/>
      <c r="E2" s="130"/>
      <c r="F2" s="130"/>
      <c r="G2" s="131"/>
      <c r="H2" s="131"/>
      <c r="I2" s="131"/>
      <c r="J2" s="131"/>
      <c r="K2" s="132"/>
      <c r="L2" s="132"/>
      <c r="M2" s="132"/>
      <c r="N2" s="132"/>
    </row>
    <row r="3" spans="1:35" s="138" customFormat="1" ht="19">
      <c r="A3" s="135"/>
      <c r="B3" s="74"/>
      <c r="C3" s="74"/>
      <c r="D3" s="74"/>
      <c r="E3" s="136" t="s">
        <v>1006</v>
      </c>
      <c r="F3" s="136"/>
      <c r="G3" s="135"/>
      <c r="H3" s="135"/>
      <c r="I3" s="135"/>
      <c r="J3" s="135"/>
      <c r="K3" s="137"/>
      <c r="L3" s="137"/>
      <c r="M3" s="137"/>
      <c r="N3" s="137"/>
    </row>
    <row r="4" spans="1:35" ht="30" customHeight="1">
      <c r="F4" s="140"/>
    </row>
    <row r="5" spans="1:35" ht="30" customHeight="1">
      <c r="E5" s="322" t="s">
        <v>573</v>
      </c>
      <c r="F5" s="322" t="s">
        <v>572</v>
      </c>
      <c r="G5" s="324" t="s">
        <v>571</v>
      </c>
      <c r="H5" s="324"/>
      <c r="I5" s="324"/>
      <c r="J5" s="324"/>
      <c r="K5" s="324"/>
      <c r="L5" s="324"/>
      <c r="M5" s="324"/>
      <c r="N5" s="324"/>
      <c r="O5" s="139" t="s">
        <v>570</v>
      </c>
    </row>
    <row r="6" spans="1:35" ht="30" customHeight="1">
      <c r="E6" s="323"/>
      <c r="F6" s="323"/>
      <c r="G6" s="141" t="s">
        <v>569</v>
      </c>
      <c r="H6" s="141" t="s">
        <v>568</v>
      </c>
      <c r="I6" s="141" t="s">
        <v>567</v>
      </c>
      <c r="J6" s="141" t="s">
        <v>566</v>
      </c>
      <c r="K6" s="141" t="s">
        <v>565</v>
      </c>
      <c r="L6" s="141" t="s">
        <v>564</v>
      </c>
      <c r="M6" s="141" t="s">
        <v>563</v>
      </c>
      <c r="N6" s="141" t="s">
        <v>562</v>
      </c>
    </row>
    <row r="7" spans="1:35" s="142" customFormat="1" ht="40" customHeight="1">
      <c r="B7" s="45"/>
      <c r="C7" s="45"/>
      <c r="D7" s="45"/>
      <c r="E7" s="143" t="s">
        <v>783</v>
      </c>
      <c r="F7" s="144"/>
      <c r="G7" s="145"/>
      <c r="H7" s="145"/>
      <c r="I7" s="145"/>
      <c r="J7" s="145"/>
      <c r="K7" s="145"/>
      <c r="L7" s="145"/>
      <c r="M7" s="145"/>
      <c r="N7" s="146"/>
    </row>
    <row r="8" spans="1:35" ht="30" customHeight="1">
      <c r="B8" s="43" t="str">
        <f t="shared" ref="B8:B71" si="0">IF(A8&lt;&gt;"",B7,IF(ISERROR(FIND("　",E8)),E8,""))</f>
        <v>（１）</v>
      </c>
      <c r="C8" s="43" t="str">
        <f t="shared" ref="C8:C71" si="1">IF(A8&lt;&gt;"", B8&amp;E8, "")</f>
        <v/>
      </c>
      <c r="D8" s="43" t="str">
        <f t="shared" ref="D8:D71" si="2">IF(A8=0,"",A8)</f>
        <v/>
      </c>
      <c r="E8" s="147" t="s">
        <v>560</v>
      </c>
      <c r="F8" s="88" t="s">
        <v>781</v>
      </c>
      <c r="G8" s="46"/>
      <c r="H8" s="46"/>
      <c r="I8" s="46"/>
      <c r="J8" s="46"/>
      <c r="K8" s="46"/>
      <c r="L8" s="46"/>
      <c r="M8" s="46"/>
      <c r="N8" s="46"/>
      <c r="P8" s="142"/>
      <c r="Q8" s="142"/>
      <c r="R8" s="142"/>
      <c r="S8" s="142"/>
      <c r="T8" s="142"/>
      <c r="U8" s="142"/>
      <c r="V8" s="142"/>
      <c r="W8" s="142"/>
      <c r="X8" s="142"/>
      <c r="Y8" s="142"/>
      <c r="Z8" s="142"/>
      <c r="AA8" s="142"/>
      <c r="AB8" s="142"/>
      <c r="AC8" s="142"/>
      <c r="AD8" s="142"/>
      <c r="AE8" s="142"/>
      <c r="AF8" s="142"/>
      <c r="AG8" s="142"/>
      <c r="AH8" s="142"/>
      <c r="AI8" s="142"/>
    </row>
    <row r="9" spans="1:35" ht="30" customHeight="1">
      <c r="A9" s="139">
        <v>1</v>
      </c>
      <c r="B9" s="43" t="str">
        <f t="shared" si="0"/>
        <v>（１）</v>
      </c>
      <c r="C9" s="43" t="str">
        <f t="shared" si="1"/>
        <v>（１）ア</v>
      </c>
      <c r="D9" s="43">
        <f t="shared" si="2"/>
        <v>1</v>
      </c>
      <c r="E9" s="148" t="s">
        <v>547</v>
      </c>
      <c r="F9" s="149" t="s">
        <v>780</v>
      </c>
      <c r="G9" s="50" t="s">
        <v>554</v>
      </c>
      <c r="H9" s="50" t="s">
        <v>553</v>
      </c>
      <c r="I9" s="50" t="s">
        <v>552</v>
      </c>
      <c r="J9" s="50" t="s">
        <v>551</v>
      </c>
      <c r="K9" s="46"/>
      <c r="L9" s="46"/>
      <c r="M9" s="46"/>
      <c r="N9" s="46"/>
      <c r="P9" s="142"/>
      <c r="Q9" s="142"/>
      <c r="R9" s="142"/>
      <c r="S9" s="142"/>
      <c r="T9" s="142"/>
      <c r="U9" s="142"/>
      <c r="V9" s="142"/>
      <c r="W9" s="142"/>
      <c r="X9" s="142"/>
      <c r="Y9" s="142"/>
      <c r="Z9" s="142"/>
      <c r="AA9" s="142"/>
      <c r="AB9" s="142"/>
      <c r="AC9" s="142"/>
      <c r="AD9" s="142"/>
      <c r="AE9" s="142"/>
      <c r="AF9" s="142"/>
      <c r="AG9" s="142"/>
      <c r="AH9" s="142"/>
      <c r="AI9" s="142"/>
    </row>
    <row r="10" spans="1:35" ht="30" customHeight="1">
      <c r="A10" s="139">
        <v>2</v>
      </c>
      <c r="B10" s="43" t="str">
        <f t="shared" si="0"/>
        <v>（１）</v>
      </c>
      <c r="C10" s="43" t="str">
        <f t="shared" si="1"/>
        <v>（１）イ</v>
      </c>
      <c r="D10" s="43">
        <f t="shared" si="2"/>
        <v>2</v>
      </c>
      <c r="E10" s="148" t="s">
        <v>545</v>
      </c>
      <c r="F10" s="149" t="s">
        <v>1004</v>
      </c>
      <c r="G10" s="50" t="s">
        <v>554</v>
      </c>
      <c r="H10" s="50" t="s">
        <v>553</v>
      </c>
      <c r="I10" s="50" t="s">
        <v>552</v>
      </c>
      <c r="J10" s="50" t="s">
        <v>551</v>
      </c>
      <c r="K10" s="46"/>
      <c r="L10" s="46"/>
      <c r="M10" s="46"/>
      <c r="N10" s="46"/>
      <c r="P10" s="142"/>
      <c r="Q10" s="142"/>
      <c r="R10" s="142"/>
      <c r="S10" s="142"/>
      <c r="T10" s="142"/>
      <c r="U10" s="142"/>
      <c r="V10" s="142"/>
      <c r="W10" s="142"/>
      <c r="X10" s="142"/>
      <c r="Y10" s="142"/>
      <c r="Z10" s="142"/>
      <c r="AA10" s="142"/>
      <c r="AB10" s="142"/>
      <c r="AC10" s="142"/>
      <c r="AD10" s="142"/>
      <c r="AE10" s="142"/>
      <c r="AF10" s="142"/>
      <c r="AG10" s="142"/>
      <c r="AH10" s="142"/>
      <c r="AI10" s="142"/>
    </row>
    <row r="11" spans="1:35" ht="30" customHeight="1">
      <c r="A11" s="139">
        <v>3</v>
      </c>
      <c r="B11" s="43" t="str">
        <f t="shared" si="0"/>
        <v>（１）</v>
      </c>
      <c r="C11" s="43" t="str">
        <f t="shared" si="1"/>
        <v>（１）ウ</v>
      </c>
      <c r="D11" s="43">
        <f t="shared" si="2"/>
        <v>3</v>
      </c>
      <c r="E11" s="148" t="s">
        <v>543</v>
      </c>
      <c r="F11" s="149" t="s">
        <v>556</v>
      </c>
      <c r="G11" s="50" t="s">
        <v>554</v>
      </c>
      <c r="H11" s="50" t="s">
        <v>553</v>
      </c>
      <c r="I11" s="50" t="s">
        <v>552</v>
      </c>
      <c r="J11" s="50" t="s">
        <v>551</v>
      </c>
      <c r="K11" s="46"/>
      <c r="L11" s="46"/>
      <c r="M11" s="46"/>
      <c r="N11" s="46"/>
      <c r="P11" s="142"/>
      <c r="Q11" s="142"/>
      <c r="R11" s="142"/>
      <c r="S11" s="142"/>
      <c r="T11" s="142"/>
      <c r="U11" s="142"/>
      <c r="V11" s="142"/>
      <c r="W11" s="142"/>
      <c r="X11" s="142"/>
      <c r="Y11" s="142"/>
      <c r="Z11" s="142"/>
      <c r="AA11" s="142"/>
      <c r="AB11" s="142"/>
      <c r="AC11" s="142"/>
      <c r="AD11" s="142"/>
      <c r="AE11" s="142"/>
      <c r="AF11" s="142"/>
      <c r="AG11" s="142"/>
      <c r="AH11" s="142"/>
      <c r="AI11" s="142"/>
    </row>
    <row r="12" spans="1:35" ht="30" customHeight="1">
      <c r="A12" s="139">
        <v>4</v>
      </c>
      <c r="B12" s="43" t="str">
        <f t="shared" si="0"/>
        <v>（１）</v>
      </c>
      <c r="C12" s="43" t="str">
        <f t="shared" si="1"/>
        <v>（１）エ</v>
      </c>
      <c r="D12" s="43">
        <f t="shared" si="2"/>
        <v>4</v>
      </c>
      <c r="E12" s="148" t="s">
        <v>541</v>
      </c>
      <c r="F12" s="149" t="s">
        <v>778</v>
      </c>
      <c r="G12" s="50" t="s">
        <v>554</v>
      </c>
      <c r="H12" s="50" t="s">
        <v>553</v>
      </c>
      <c r="I12" s="50" t="s">
        <v>552</v>
      </c>
      <c r="J12" s="50" t="s">
        <v>551</v>
      </c>
      <c r="K12" s="46"/>
      <c r="L12" s="46"/>
      <c r="M12" s="46"/>
      <c r="N12" s="46"/>
      <c r="P12" s="142"/>
      <c r="Q12" s="142"/>
      <c r="R12" s="142"/>
      <c r="S12" s="142"/>
      <c r="T12" s="142"/>
      <c r="U12" s="142"/>
      <c r="V12" s="142"/>
      <c r="W12" s="142"/>
      <c r="X12" s="142"/>
      <c r="Y12" s="142"/>
      <c r="Z12" s="142"/>
      <c r="AA12" s="142"/>
      <c r="AB12" s="142"/>
      <c r="AC12" s="142"/>
      <c r="AD12" s="142"/>
      <c r="AE12" s="142"/>
      <c r="AF12" s="142"/>
      <c r="AG12" s="142"/>
      <c r="AH12" s="142"/>
      <c r="AI12" s="142"/>
    </row>
    <row r="13" spans="1:35" ht="40" customHeight="1">
      <c r="B13" s="43" t="str">
        <f t="shared" si="0"/>
        <v/>
      </c>
      <c r="C13" s="43" t="str">
        <f t="shared" si="1"/>
        <v/>
      </c>
      <c r="D13" s="43" t="str">
        <f t="shared" si="2"/>
        <v/>
      </c>
      <c r="E13" s="63" t="s">
        <v>777</v>
      </c>
      <c r="F13" s="62"/>
      <c r="G13" s="62"/>
      <c r="H13" s="62"/>
      <c r="I13" s="62"/>
      <c r="J13" s="62"/>
      <c r="K13" s="62"/>
      <c r="L13" s="62"/>
      <c r="M13" s="62"/>
      <c r="N13" s="61"/>
      <c r="P13" s="142"/>
      <c r="Q13" s="142"/>
      <c r="R13" s="142"/>
      <c r="S13" s="142"/>
      <c r="T13" s="142"/>
      <c r="U13" s="142"/>
      <c r="V13" s="142"/>
      <c r="W13" s="142"/>
      <c r="X13" s="142"/>
      <c r="Y13" s="142"/>
      <c r="Z13" s="142"/>
      <c r="AA13" s="142"/>
      <c r="AB13" s="142"/>
      <c r="AC13" s="142"/>
      <c r="AD13" s="142"/>
      <c r="AE13" s="142"/>
      <c r="AF13" s="142"/>
      <c r="AG13" s="142"/>
      <c r="AH13" s="142"/>
      <c r="AI13" s="142"/>
    </row>
    <row r="14" spans="1:35" ht="40" customHeight="1">
      <c r="B14" s="43" t="str">
        <f t="shared" si="0"/>
        <v>（２）</v>
      </c>
      <c r="C14" s="43" t="str">
        <f t="shared" si="1"/>
        <v/>
      </c>
      <c r="D14" s="43" t="str">
        <f t="shared" si="2"/>
        <v/>
      </c>
      <c r="E14" s="147" t="s">
        <v>549</v>
      </c>
      <c r="F14" s="87" t="s">
        <v>775</v>
      </c>
      <c r="G14" s="46"/>
      <c r="H14" s="46"/>
      <c r="I14" s="46"/>
      <c r="J14" s="46"/>
      <c r="K14" s="46"/>
      <c r="L14" s="46"/>
      <c r="M14" s="46"/>
      <c r="N14" s="46"/>
      <c r="P14" s="142"/>
      <c r="Q14" s="142"/>
      <c r="R14" s="142"/>
      <c r="S14" s="142"/>
      <c r="T14" s="142"/>
      <c r="U14" s="142"/>
      <c r="V14" s="142"/>
      <c r="W14" s="142"/>
      <c r="X14" s="142"/>
      <c r="Y14" s="142"/>
      <c r="Z14" s="142"/>
      <c r="AA14" s="142"/>
      <c r="AB14" s="142"/>
      <c r="AC14" s="142"/>
      <c r="AD14" s="142"/>
      <c r="AE14" s="142"/>
      <c r="AF14" s="142"/>
      <c r="AG14" s="142"/>
      <c r="AH14" s="142"/>
      <c r="AI14" s="142"/>
    </row>
    <row r="15" spans="1:35" ht="30" customHeight="1">
      <c r="A15" s="139">
        <v>5</v>
      </c>
      <c r="B15" s="43" t="str">
        <f t="shared" si="0"/>
        <v>（２）</v>
      </c>
      <c r="C15" s="43" t="str">
        <f t="shared" si="1"/>
        <v>（２）ア</v>
      </c>
      <c r="D15" s="43">
        <f t="shared" si="2"/>
        <v>5</v>
      </c>
      <c r="E15" s="147" t="s">
        <v>547</v>
      </c>
      <c r="F15" s="149" t="s">
        <v>774</v>
      </c>
      <c r="G15" s="50" t="s">
        <v>499</v>
      </c>
      <c r="H15" s="50" t="s">
        <v>498</v>
      </c>
      <c r="I15" s="50" t="s">
        <v>497</v>
      </c>
      <c r="J15" s="50" t="s">
        <v>496</v>
      </c>
      <c r="K15" s="50" t="s">
        <v>495</v>
      </c>
      <c r="L15" s="150"/>
      <c r="M15" s="46"/>
      <c r="N15" s="46"/>
      <c r="P15" s="142"/>
      <c r="Q15" s="142"/>
      <c r="R15" s="142"/>
      <c r="S15" s="142"/>
      <c r="T15" s="142"/>
      <c r="U15" s="142"/>
      <c r="V15" s="142"/>
      <c r="W15" s="142"/>
      <c r="X15" s="142"/>
      <c r="Y15" s="142"/>
      <c r="Z15" s="142"/>
      <c r="AA15" s="142"/>
      <c r="AB15" s="142"/>
      <c r="AC15" s="142"/>
      <c r="AD15" s="142"/>
      <c r="AE15" s="142"/>
      <c r="AF15" s="142"/>
      <c r="AG15" s="142"/>
      <c r="AH15" s="142"/>
      <c r="AI15" s="142"/>
    </row>
    <row r="16" spans="1:35" ht="30" customHeight="1">
      <c r="A16" s="139">
        <v>6</v>
      </c>
      <c r="B16" s="43" t="str">
        <f t="shared" si="0"/>
        <v>（２）</v>
      </c>
      <c r="C16" s="43" t="str">
        <f t="shared" si="1"/>
        <v>（２）イ</v>
      </c>
      <c r="D16" s="43">
        <f t="shared" si="2"/>
        <v>6</v>
      </c>
      <c r="E16" s="147" t="s">
        <v>545</v>
      </c>
      <c r="F16" s="149" t="s">
        <v>773</v>
      </c>
      <c r="G16" s="50" t="s">
        <v>499</v>
      </c>
      <c r="H16" s="50" t="s">
        <v>498</v>
      </c>
      <c r="I16" s="50" t="s">
        <v>497</v>
      </c>
      <c r="J16" s="50" t="s">
        <v>496</v>
      </c>
      <c r="K16" s="50" t="s">
        <v>495</v>
      </c>
      <c r="L16" s="150"/>
      <c r="M16" s="46"/>
      <c r="N16" s="46"/>
      <c r="P16" s="142"/>
      <c r="Q16" s="142"/>
      <c r="R16" s="142"/>
      <c r="S16" s="142"/>
      <c r="T16" s="142"/>
      <c r="U16" s="142"/>
      <c r="V16" s="142"/>
      <c r="W16" s="142"/>
      <c r="X16" s="142"/>
      <c r="Y16" s="142"/>
      <c r="Z16" s="142"/>
      <c r="AA16" s="142"/>
      <c r="AB16" s="142"/>
      <c r="AC16" s="142"/>
      <c r="AD16" s="142"/>
      <c r="AE16" s="142"/>
      <c r="AF16" s="142"/>
      <c r="AG16" s="142"/>
      <c r="AH16" s="142"/>
      <c r="AI16" s="142"/>
    </row>
    <row r="17" spans="1:35" ht="30" customHeight="1">
      <c r="A17" s="139">
        <v>7</v>
      </c>
      <c r="B17" s="43" t="str">
        <f t="shared" si="0"/>
        <v>（２）</v>
      </c>
      <c r="C17" s="43" t="str">
        <f t="shared" si="1"/>
        <v>（２）ウ</v>
      </c>
      <c r="D17" s="43">
        <f t="shared" si="2"/>
        <v>7</v>
      </c>
      <c r="E17" s="147" t="s">
        <v>543</v>
      </c>
      <c r="F17" s="149" t="s">
        <v>772</v>
      </c>
      <c r="G17" s="50" t="s">
        <v>499</v>
      </c>
      <c r="H17" s="50" t="s">
        <v>498</v>
      </c>
      <c r="I17" s="50" t="s">
        <v>497</v>
      </c>
      <c r="J17" s="50" t="s">
        <v>496</v>
      </c>
      <c r="K17" s="50" t="s">
        <v>495</v>
      </c>
      <c r="L17" s="150"/>
      <c r="M17" s="46"/>
      <c r="N17" s="46"/>
      <c r="P17" s="142"/>
      <c r="Q17" s="142"/>
      <c r="R17" s="142"/>
      <c r="S17" s="142"/>
      <c r="T17" s="142"/>
      <c r="U17" s="142"/>
      <c r="V17" s="142"/>
      <c r="W17" s="142"/>
      <c r="X17" s="142"/>
      <c r="Y17" s="142"/>
      <c r="Z17" s="142"/>
      <c r="AA17" s="142"/>
      <c r="AB17" s="142"/>
      <c r="AC17" s="142"/>
      <c r="AD17" s="142"/>
      <c r="AE17" s="142"/>
      <c r="AF17" s="142"/>
      <c r="AG17" s="142"/>
      <c r="AH17" s="142"/>
      <c r="AI17" s="142"/>
    </row>
    <row r="18" spans="1:35" ht="30" customHeight="1">
      <c r="A18" s="139">
        <v>8</v>
      </c>
      <c r="B18" s="43" t="str">
        <f t="shared" si="0"/>
        <v>（２）</v>
      </c>
      <c r="C18" s="43" t="str">
        <f t="shared" si="1"/>
        <v>（２）エ</v>
      </c>
      <c r="D18" s="43">
        <f t="shared" si="2"/>
        <v>8</v>
      </c>
      <c r="E18" s="147" t="s">
        <v>541</v>
      </c>
      <c r="F18" s="149" t="s">
        <v>540</v>
      </c>
      <c r="G18" s="50" t="s">
        <v>499</v>
      </c>
      <c r="H18" s="50" t="s">
        <v>498</v>
      </c>
      <c r="I18" s="50" t="s">
        <v>497</v>
      </c>
      <c r="J18" s="50" t="s">
        <v>496</v>
      </c>
      <c r="K18" s="50" t="s">
        <v>495</v>
      </c>
      <c r="L18" s="150"/>
      <c r="M18" s="46"/>
      <c r="N18" s="46"/>
      <c r="P18" s="142"/>
      <c r="Q18" s="142"/>
      <c r="R18" s="142"/>
      <c r="S18" s="142"/>
      <c r="T18" s="142"/>
      <c r="U18" s="142"/>
      <c r="V18" s="142"/>
      <c r="W18" s="142"/>
      <c r="X18" s="142"/>
      <c r="Y18" s="142"/>
      <c r="Z18" s="142"/>
      <c r="AA18" s="142"/>
      <c r="AB18" s="142"/>
      <c r="AC18" s="142"/>
      <c r="AD18" s="142"/>
      <c r="AE18" s="142"/>
      <c r="AF18" s="142"/>
      <c r="AG18" s="142"/>
      <c r="AH18" s="142"/>
      <c r="AI18" s="142"/>
    </row>
    <row r="19" spans="1:35" ht="30" customHeight="1">
      <c r="A19" s="139">
        <v>9</v>
      </c>
      <c r="B19" s="43" t="str">
        <f t="shared" si="0"/>
        <v>（２）</v>
      </c>
      <c r="C19" s="43" t="str">
        <f t="shared" si="1"/>
        <v>（２）オ</v>
      </c>
      <c r="D19" s="43">
        <f t="shared" si="2"/>
        <v>9</v>
      </c>
      <c r="E19" s="147" t="s">
        <v>539</v>
      </c>
      <c r="F19" s="149" t="s">
        <v>770</v>
      </c>
      <c r="G19" s="50" t="s">
        <v>499</v>
      </c>
      <c r="H19" s="50" t="s">
        <v>498</v>
      </c>
      <c r="I19" s="50" t="s">
        <v>497</v>
      </c>
      <c r="J19" s="50" t="s">
        <v>496</v>
      </c>
      <c r="K19" s="50" t="s">
        <v>495</v>
      </c>
      <c r="L19" s="150"/>
      <c r="M19" s="46"/>
      <c r="N19" s="46"/>
      <c r="P19" s="142"/>
      <c r="Q19" s="142"/>
      <c r="R19" s="142"/>
      <c r="S19" s="142"/>
      <c r="T19" s="142"/>
      <c r="U19" s="142"/>
      <c r="V19" s="142"/>
      <c r="W19" s="142"/>
      <c r="X19" s="142"/>
      <c r="Y19" s="142"/>
      <c r="Z19" s="142"/>
      <c r="AA19" s="142"/>
      <c r="AB19" s="142"/>
      <c r="AC19" s="142"/>
      <c r="AD19" s="142"/>
      <c r="AE19" s="142"/>
      <c r="AF19" s="142"/>
      <c r="AG19" s="142"/>
      <c r="AH19" s="142"/>
      <c r="AI19" s="142"/>
    </row>
    <row r="20" spans="1:35" ht="30" customHeight="1">
      <c r="A20" s="139">
        <v>10</v>
      </c>
      <c r="B20" s="43" t="str">
        <f t="shared" si="0"/>
        <v>（２）</v>
      </c>
      <c r="C20" s="43" t="str">
        <f t="shared" si="1"/>
        <v>（２）カ</v>
      </c>
      <c r="D20" s="43">
        <f t="shared" si="2"/>
        <v>10</v>
      </c>
      <c r="E20" s="147" t="s">
        <v>537</v>
      </c>
      <c r="F20" s="151" t="s">
        <v>536</v>
      </c>
      <c r="G20" s="50" t="s">
        <v>499</v>
      </c>
      <c r="H20" s="50" t="s">
        <v>498</v>
      </c>
      <c r="I20" s="50" t="s">
        <v>497</v>
      </c>
      <c r="J20" s="50" t="s">
        <v>496</v>
      </c>
      <c r="K20" s="50" t="s">
        <v>495</v>
      </c>
      <c r="L20" s="150"/>
      <c r="M20" s="46"/>
      <c r="N20" s="46"/>
      <c r="P20" s="142"/>
      <c r="Q20" s="142"/>
      <c r="R20" s="142"/>
      <c r="S20" s="142"/>
      <c r="T20" s="142"/>
      <c r="U20" s="142"/>
      <c r="V20" s="142"/>
      <c r="W20" s="142"/>
      <c r="X20" s="142"/>
      <c r="Y20" s="142"/>
      <c r="Z20" s="142"/>
      <c r="AA20" s="142"/>
      <c r="AB20" s="142"/>
      <c r="AC20" s="142"/>
      <c r="AD20" s="142"/>
      <c r="AE20" s="142"/>
      <c r="AF20" s="142"/>
      <c r="AG20" s="142"/>
      <c r="AH20" s="142"/>
      <c r="AI20" s="142"/>
    </row>
    <row r="21" spans="1:35" ht="30" customHeight="1">
      <c r="A21" s="139">
        <v>11</v>
      </c>
      <c r="B21" s="43" t="str">
        <f t="shared" si="0"/>
        <v>（２）</v>
      </c>
      <c r="C21" s="43" t="str">
        <f t="shared" si="1"/>
        <v>（２）キ</v>
      </c>
      <c r="D21" s="43">
        <f t="shared" si="2"/>
        <v>11</v>
      </c>
      <c r="E21" s="147" t="s">
        <v>535</v>
      </c>
      <c r="F21" s="149" t="s">
        <v>767</v>
      </c>
      <c r="G21" s="50" t="s">
        <v>499</v>
      </c>
      <c r="H21" s="50" t="s">
        <v>498</v>
      </c>
      <c r="I21" s="50" t="s">
        <v>497</v>
      </c>
      <c r="J21" s="50" t="s">
        <v>496</v>
      </c>
      <c r="K21" s="50" t="s">
        <v>495</v>
      </c>
      <c r="L21" s="150"/>
      <c r="M21" s="46"/>
      <c r="N21" s="46"/>
      <c r="P21" s="142"/>
      <c r="Q21" s="142"/>
      <c r="R21" s="142"/>
      <c r="S21" s="142"/>
      <c r="T21" s="142"/>
      <c r="U21" s="142"/>
      <c r="V21" s="142"/>
      <c r="W21" s="142"/>
      <c r="X21" s="142"/>
      <c r="Y21" s="142"/>
      <c r="Z21" s="142"/>
      <c r="AA21" s="142"/>
      <c r="AB21" s="142"/>
      <c r="AC21" s="142"/>
      <c r="AD21" s="142"/>
      <c r="AE21" s="142"/>
      <c r="AF21" s="142"/>
      <c r="AG21" s="142"/>
      <c r="AH21" s="142"/>
      <c r="AI21" s="142"/>
    </row>
    <row r="22" spans="1:35" ht="30" customHeight="1">
      <c r="A22" s="139">
        <v>12</v>
      </c>
      <c r="B22" s="43" t="str">
        <f t="shared" si="0"/>
        <v>（２）</v>
      </c>
      <c r="C22" s="43" t="str">
        <f t="shared" si="1"/>
        <v>（２）ク</v>
      </c>
      <c r="D22" s="43">
        <f t="shared" si="2"/>
        <v>12</v>
      </c>
      <c r="E22" s="147" t="s">
        <v>533</v>
      </c>
      <c r="F22" s="149" t="s">
        <v>765</v>
      </c>
      <c r="G22" s="50" t="s">
        <v>499</v>
      </c>
      <c r="H22" s="50" t="s">
        <v>498</v>
      </c>
      <c r="I22" s="50" t="s">
        <v>497</v>
      </c>
      <c r="J22" s="50" t="s">
        <v>496</v>
      </c>
      <c r="K22" s="50" t="s">
        <v>495</v>
      </c>
      <c r="L22" s="150"/>
      <c r="M22" s="46"/>
      <c r="N22" s="46"/>
      <c r="P22" s="142"/>
      <c r="Q22" s="142"/>
      <c r="R22" s="142"/>
      <c r="S22" s="142"/>
      <c r="T22" s="142"/>
      <c r="U22" s="142"/>
      <c r="V22" s="142"/>
      <c r="W22" s="142"/>
      <c r="X22" s="142"/>
      <c r="Y22" s="142"/>
      <c r="Z22" s="142"/>
      <c r="AA22" s="142"/>
      <c r="AB22" s="142"/>
      <c r="AC22" s="142"/>
      <c r="AD22" s="142"/>
      <c r="AE22" s="142"/>
      <c r="AF22" s="142"/>
      <c r="AG22" s="142"/>
      <c r="AH22" s="142"/>
      <c r="AI22" s="142"/>
    </row>
    <row r="23" spans="1:35" ht="30" customHeight="1">
      <c r="A23" s="139">
        <v>13</v>
      </c>
      <c r="B23" s="43" t="str">
        <f t="shared" si="0"/>
        <v>（２）</v>
      </c>
      <c r="C23" s="43" t="str">
        <f t="shared" si="1"/>
        <v>（２）ケ</v>
      </c>
      <c r="D23" s="43">
        <f t="shared" si="2"/>
        <v>13</v>
      </c>
      <c r="E23" s="147" t="s">
        <v>531</v>
      </c>
      <c r="F23" s="149" t="s">
        <v>530</v>
      </c>
      <c r="G23" s="50" t="s">
        <v>499</v>
      </c>
      <c r="H23" s="50" t="s">
        <v>498</v>
      </c>
      <c r="I23" s="50" t="s">
        <v>497</v>
      </c>
      <c r="J23" s="50" t="s">
        <v>496</v>
      </c>
      <c r="K23" s="50" t="s">
        <v>495</v>
      </c>
      <c r="L23" s="150"/>
      <c r="M23" s="46"/>
      <c r="N23" s="46"/>
      <c r="P23" s="142"/>
      <c r="Q23" s="142"/>
      <c r="R23" s="142"/>
      <c r="S23" s="142"/>
      <c r="T23" s="142"/>
      <c r="U23" s="142"/>
      <c r="V23" s="142"/>
      <c r="W23" s="142"/>
      <c r="X23" s="142"/>
      <c r="Y23" s="142"/>
      <c r="Z23" s="142"/>
      <c r="AA23" s="142"/>
      <c r="AB23" s="142"/>
      <c r="AC23" s="142"/>
      <c r="AD23" s="142"/>
      <c r="AE23" s="142"/>
      <c r="AF23" s="142"/>
      <c r="AG23" s="142"/>
      <c r="AH23" s="142"/>
      <c r="AI23" s="142"/>
    </row>
    <row r="24" spans="1:35" ht="30" customHeight="1">
      <c r="A24" s="139">
        <v>14</v>
      </c>
      <c r="B24" s="43" t="str">
        <f t="shared" si="0"/>
        <v>（２）</v>
      </c>
      <c r="C24" s="43" t="str">
        <f t="shared" si="1"/>
        <v>（２）コ</v>
      </c>
      <c r="D24" s="43">
        <f t="shared" si="2"/>
        <v>14</v>
      </c>
      <c r="E24" s="147" t="s">
        <v>529</v>
      </c>
      <c r="F24" s="149" t="s">
        <v>762</v>
      </c>
      <c r="G24" s="50" t="s">
        <v>499</v>
      </c>
      <c r="H24" s="50" t="s">
        <v>498</v>
      </c>
      <c r="I24" s="50" t="s">
        <v>497</v>
      </c>
      <c r="J24" s="50" t="s">
        <v>496</v>
      </c>
      <c r="K24" s="50" t="s">
        <v>495</v>
      </c>
      <c r="L24" s="150"/>
      <c r="M24" s="46"/>
      <c r="N24" s="46"/>
      <c r="P24" s="142"/>
      <c r="Q24" s="142"/>
      <c r="R24" s="142"/>
      <c r="S24" s="142"/>
      <c r="T24" s="142"/>
      <c r="U24" s="142"/>
      <c r="V24" s="142"/>
      <c r="W24" s="142"/>
      <c r="X24" s="142"/>
      <c r="Y24" s="142"/>
      <c r="Z24" s="142"/>
      <c r="AA24" s="142"/>
      <c r="AB24" s="142"/>
      <c r="AC24" s="142"/>
      <c r="AD24" s="142"/>
      <c r="AE24" s="142"/>
      <c r="AF24" s="142"/>
      <c r="AG24" s="142"/>
      <c r="AH24" s="142"/>
      <c r="AI24" s="142"/>
    </row>
    <row r="25" spans="1:35" ht="30" customHeight="1">
      <c r="A25" s="139">
        <v>15</v>
      </c>
      <c r="B25" s="43" t="str">
        <f t="shared" si="0"/>
        <v>（２）</v>
      </c>
      <c r="C25" s="43" t="str">
        <f t="shared" si="1"/>
        <v>（２）サ</v>
      </c>
      <c r="D25" s="43">
        <f t="shared" si="2"/>
        <v>15</v>
      </c>
      <c r="E25" s="147" t="s">
        <v>527</v>
      </c>
      <c r="F25" s="149" t="s">
        <v>760</v>
      </c>
      <c r="G25" s="50" t="s">
        <v>499</v>
      </c>
      <c r="H25" s="50" t="s">
        <v>498</v>
      </c>
      <c r="I25" s="50" t="s">
        <v>497</v>
      </c>
      <c r="J25" s="50" t="s">
        <v>496</v>
      </c>
      <c r="K25" s="50" t="s">
        <v>495</v>
      </c>
      <c r="L25" s="150"/>
      <c r="M25" s="46"/>
      <c r="N25" s="46"/>
      <c r="P25" s="142"/>
      <c r="Q25" s="142"/>
      <c r="R25" s="142"/>
      <c r="S25" s="142"/>
      <c r="T25" s="142"/>
      <c r="U25" s="142"/>
      <c r="V25" s="142"/>
      <c r="W25" s="142"/>
      <c r="X25" s="142"/>
      <c r="Y25" s="142"/>
      <c r="Z25" s="142"/>
      <c r="AA25" s="142"/>
      <c r="AB25" s="142"/>
      <c r="AC25" s="142"/>
      <c r="AD25" s="142"/>
      <c r="AE25" s="142"/>
      <c r="AF25" s="142"/>
      <c r="AG25" s="142"/>
      <c r="AH25" s="142"/>
      <c r="AI25" s="142"/>
    </row>
    <row r="26" spans="1:35" ht="30" customHeight="1">
      <c r="A26" s="139">
        <v>16</v>
      </c>
      <c r="B26" s="43" t="str">
        <f t="shared" si="0"/>
        <v>（２）</v>
      </c>
      <c r="C26" s="43" t="str">
        <f t="shared" si="1"/>
        <v>（２）シ</v>
      </c>
      <c r="D26" s="43">
        <f t="shared" si="2"/>
        <v>16</v>
      </c>
      <c r="E26" s="147" t="s">
        <v>525</v>
      </c>
      <c r="F26" s="149" t="s">
        <v>758</v>
      </c>
      <c r="G26" s="50" t="s">
        <v>499</v>
      </c>
      <c r="H26" s="50" t="s">
        <v>498</v>
      </c>
      <c r="I26" s="50" t="s">
        <v>497</v>
      </c>
      <c r="J26" s="50" t="s">
        <v>496</v>
      </c>
      <c r="K26" s="50" t="s">
        <v>495</v>
      </c>
      <c r="L26" s="150"/>
      <c r="M26" s="46"/>
      <c r="N26" s="46"/>
      <c r="P26" s="142"/>
      <c r="Q26" s="142"/>
      <c r="R26" s="142"/>
      <c r="S26" s="142"/>
      <c r="T26" s="142"/>
      <c r="U26" s="142"/>
      <c r="V26" s="142"/>
      <c r="W26" s="142"/>
      <c r="X26" s="142"/>
      <c r="Y26" s="142"/>
      <c r="Z26" s="142"/>
      <c r="AA26" s="142"/>
      <c r="AB26" s="142"/>
      <c r="AC26" s="142"/>
      <c r="AD26" s="142"/>
      <c r="AE26" s="142"/>
      <c r="AF26" s="142"/>
      <c r="AG26" s="142"/>
      <c r="AH26" s="142"/>
      <c r="AI26" s="142"/>
    </row>
    <row r="27" spans="1:35" ht="30" customHeight="1">
      <c r="A27" s="139">
        <v>17</v>
      </c>
      <c r="B27" s="43" t="str">
        <f t="shared" si="0"/>
        <v>（２）</v>
      </c>
      <c r="C27" s="43" t="str">
        <f t="shared" si="1"/>
        <v>（２）ス</v>
      </c>
      <c r="D27" s="43">
        <f t="shared" si="2"/>
        <v>17</v>
      </c>
      <c r="E27" s="147" t="s">
        <v>523</v>
      </c>
      <c r="F27" s="149" t="s">
        <v>522</v>
      </c>
      <c r="G27" s="50" t="s">
        <v>499</v>
      </c>
      <c r="H27" s="50" t="s">
        <v>498</v>
      </c>
      <c r="I27" s="50" t="s">
        <v>497</v>
      </c>
      <c r="J27" s="50" t="s">
        <v>496</v>
      </c>
      <c r="K27" s="50" t="s">
        <v>495</v>
      </c>
      <c r="L27" s="150"/>
      <c r="M27" s="46"/>
      <c r="N27" s="46"/>
      <c r="P27" s="142"/>
      <c r="Q27" s="142"/>
      <c r="R27" s="142"/>
      <c r="S27" s="142"/>
      <c r="T27" s="142"/>
      <c r="U27" s="142"/>
      <c r="V27" s="142"/>
      <c r="W27" s="142"/>
      <c r="X27" s="142"/>
      <c r="Y27" s="142"/>
      <c r="Z27" s="142"/>
      <c r="AA27" s="142"/>
      <c r="AB27" s="142"/>
      <c r="AC27" s="142"/>
      <c r="AD27" s="142"/>
      <c r="AE27" s="142"/>
      <c r="AF27" s="142"/>
      <c r="AG27" s="142"/>
      <c r="AH27" s="142"/>
      <c r="AI27" s="142"/>
    </row>
    <row r="28" spans="1:35" ht="30" customHeight="1">
      <c r="A28" s="139">
        <v>18</v>
      </c>
      <c r="B28" s="43" t="str">
        <f t="shared" si="0"/>
        <v>（２）</v>
      </c>
      <c r="C28" s="43" t="str">
        <f t="shared" si="1"/>
        <v>（２）セ</v>
      </c>
      <c r="D28" s="43">
        <f t="shared" si="2"/>
        <v>18</v>
      </c>
      <c r="E28" s="147" t="s">
        <v>521</v>
      </c>
      <c r="F28" s="149" t="s">
        <v>520</v>
      </c>
      <c r="G28" s="50" t="s">
        <v>499</v>
      </c>
      <c r="H28" s="50" t="s">
        <v>498</v>
      </c>
      <c r="I28" s="50" t="s">
        <v>497</v>
      </c>
      <c r="J28" s="50" t="s">
        <v>496</v>
      </c>
      <c r="K28" s="50" t="s">
        <v>495</v>
      </c>
      <c r="L28" s="150"/>
      <c r="M28" s="46"/>
      <c r="N28" s="46"/>
      <c r="P28" s="142"/>
      <c r="Q28" s="142"/>
      <c r="R28" s="142"/>
      <c r="S28" s="142"/>
      <c r="T28" s="142"/>
      <c r="U28" s="142"/>
      <c r="V28" s="142"/>
      <c r="W28" s="142"/>
      <c r="X28" s="142"/>
      <c r="Y28" s="142"/>
      <c r="Z28" s="142"/>
      <c r="AA28" s="142"/>
      <c r="AB28" s="142"/>
      <c r="AC28" s="142"/>
      <c r="AD28" s="142"/>
      <c r="AE28" s="142"/>
      <c r="AF28" s="142"/>
      <c r="AG28" s="142"/>
      <c r="AH28" s="142"/>
      <c r="AI28" s="142"/>
    </row>
    <row r="29" spans="1:35" ht="30" customHeight="1">
      <c r="A29" s="139">
        <v>19</v>
      </c>
      <c r="B29" s="43" t="str">
        <f t="shared" si="0"/>
        <v>（２）</v>
      </c>
      <c r="C29" s="43" t="str">
        <f t="shared" si="1"/>
        <v>（２）ソ</v>
      </c>
      <c r="D29" s="43">
        <f t="shared" si="2"/>
        <v>19</v>
      </c>
      <c r="E29" s="147" t="s">
        <v>519</v>
      </c>
      <c r="F29" s="149" t="s">
        <v>754</v>
      </c>
      <c r="G29" s="50" t="s">
        <v>499</v>
      </c>
      <c r="H29" s="50" t="s">
        <v>498</v>
      </c>
      <c r="I29" s="50" t="s">
        <v>497</v>
      </c>
      <c r="J29" s="50" t="s">
        <v>496</v>
      </c>
      <c r="K29" s="50" t="s">
        <v>495</v>
      </c>
      <c r="L29" s="150"/>
      <c r="M29" s="46"/>
      <c r="N29" s="46"/>
      <c r="P29" s="142"/>
      <c r="Q29" s="142"/>
      <c r="R29" s="142"/>
      <c r="S29" s="142"/>
      <c r="T29" s="142"/>
      <c r="U29" s="142"/>
      <c r="V29" s="142"/>
      <c r="W29" s="142"/>
      <c r="X29" s="142"/>
      <c r="Y29" s="142"/>
      <c r="Z29" s="142"/>
      <c r="AA29" s="142"/>
      <c r="AB29" s="142"/>
      <c r="AC29" s="142"/>
      <c r="AD29" s="142"/>
      <c r="AE29" s="142"/>
      <c r="AF29" s="142"/>
      <c r="AG29" s="142"/>
      <c r="AH29" s="142"/>
      <c r="AI29" s="142"/>
    </row>
    <row r="30" spans="1:35" ht="30" customHeight="1">
      <c r="A30" s="139">
        <v>20</v>
      </c>
      <c r="B30" s="43" t="str">
        <f t="shared" si="0"/>
        <v>（２）</v>
      </c>
      <c r="C30" s="43" t="str">
        <f t="shared" si="1"/>
        <v>（２）タ</v>
      </c>
      <c r="D30" s="43">
        <f t="shared" si="2"/>
        <v>20</v>
      </c>
      <c r="E30" s="147" t="s">
        <v>517</v>
      </c>
      <c r="F30" s="149" t="s">
        <v>516</v>
      </c>
      <c r="G30" s="50" t="s">
        <v>499</v>
      </c>
      <c r="H30" s="50" t="s">
        <v>498</v>
      </c>
      <c r="I30" s="50" t="s">
        <v>497</v>
      </c>
      <c r="J30" s="50" t="s">
        <v>496</v>
      </c>
      <c r="K30" s="50" t="s">
        <v>495</v>
      </c>
      <c r="L30" s="150"/>
      <c r="M30" s="46"/>
      <c r="N30" s="46"/>
      <c r="P30" s="142"/>
      <c r="Q30" s="142"/>
      <c r="R30" s="142"/>
      <c r="S30" s="142"/>
      <c r="T30" s="142"/>
      <c r="U30" s="142"/>
      <c r="V30" s="142"/>
      <c r="W30" s="142"/>
      <c r="X30" s="142"/>
      <c r="Y30" s="142"/>
      <c r="Z30" s="142"/>
      <c r="AA30" s="142"/>
      <c r="AB30" s="142"/>
      <c r="AC30" s="142"/>
      <c r="AD30" s="142"/>
      <c r="AE30" s="142"/>
      <c r="AF30" s="142"/>
      <c r="AG30" s="142"/>
      <c r="AH30" s="142"/>
      <c r="AI30" s="142"/>
    </row>
    <row r="31" spans="1:35" ht="30" customHeight="1">
      <c r="A31" s="139">
        <v>21</v>
      </c>
      <c r="B31" s="43" t="str">
        <f t="shared" si="0"/>
        <v>（２）</v>
      </c>
      <c r="C31" s="43" t="str">
        <f t="shared" si="1"/>
        <v>（２）チ</v>
      </c>
      <c r="D31" s="43">
        <f t="shared" si="2"/>
        <v>21</v>
      </c>
      <c r="E31" s="147" t="s">
        <v>515</v>
      </c>
      <c r="F31" s="149" t="s">
        <v>751</v>
      </c>
      <c r="G31" s="50" t="s">
        <v>499</v>
      </c>
      <c r="H31" s="50" t="s">
        <v>498</v>
      </c>
      <c r="I31" s="50" t="s">
        <v>497</v>
      </c>
      <c r="J31" s="50" t="s">
        <v>496</v>
      </c>
      <c r="K31" s="50" t="s">
        <v>495</v>
      </c>
      <c r="L31" s="150"/>
      <c r="M31" s="46"/>
      <c r="N31" s="46"/>
      <c r="P31" s="142"/>
      <c r="Q31" s="142"/>
      <c r="R31" s="142"/>
      <c r="S31" s="142"/>
      <c r="T31" s="142"/>
      <c r="U31" s="142"/>
      <c r="V31" s="142"/>
      <c r="W31" s="142"/>
      <c r="X31" s="142"/>
      <c r="Y31" s="142"/>
      <c r="Z31" s="142"/>
      <c r="AA31" s="142"/>
      <c r="AB31" s="142"/>
      <c r="AC31" s="142"/>
      <c r="AD31" s="142"/>
      <c r="AE31" s="142"/>
      <c r="AF31" s="142"/>
      <c r="AG31" s="142"/>
      <c r="AH31" s="142"/>
      <c r="AI31" s="142"/>
    </row>
    <row r="32" spans="1:35" ht="30" customHeight="1">
      <c r="A32" s="139">
        <v>22</v>
      </c>
      <c r="B32" s="43" t="str">
        <f t="shared" si="0"/>
        <v>（２）</v>
      </c>
      <c r="C32" s="43" t="str">
        <f t="shared" si="1"/>
        <v>（２）ツ</v>
      </c>
      <c r="D32" s="43">
        <f t="shared" si="2"/>
        <v>22</v>
      </c>
      <c r="E32" s="147" t="s">
        <v>513</v>
      </c>
      <c r="F32" s="149" t="s">
        <v>849</v>
      </c>
      <c r="G32" s="50" t="s">
        <v>499</v>
      </c>
      <c r="H32" s="50" t="s">
        <v>498</v>
      </c>
      <c r="I32" s="50" t="s">
        <v>497</v>
      </c>
      <c r="J32" s="50" t="s">
        <v>496</v>
      </c>
      <c r="K32" s="50" t="s">
        <v>495</v>
      </c>
      <c r="L32" s="150"/>
      <c r="M32" s="46"/>
      <c r="N32" s="46"/>
      <c r="P32" s="142"/>
      <c r="Q32" s="142"/>
      <c r="R32" s="142"/>
      <c r="S32" s="142"/>
      <c r="T32" s="142"/>
      <c r="U32" s="142"/>
      <c r="V32" s="142"/>
      <c r="W32" s="142"/>
      <c r="X32" s="142"/>
      <c r="Y32" s="142"/>
      <c r="Z32" s="142"/>
      <c r="AA32" s="142"/>
      <c r="AB32" s="142"/>
      <c r="AC32" s="142"/>
      <c r="AD32" s="142"/>
      <c r="AE32" s="142"/>
      <c r="AF32" s="142"/>
      <c r="AG32" s="142"/>
      <c r="AH32" s="142"/>
      <c r="AI32" s="142"/>
    </row>
    <row r="33" spans="1:35" ht="30" customHeight="1">
      <c r="A33" s="139">
        <v>23</v>
      </c>
      <c r="B33" s="43" t="str">
        <f t="shared" si="0"/>
        <v>（２）</v>
      </c>
      <c r="C33" s="43" t="str">
        <f t="shared" si="1"/>
        <v>（２）テ</v>
      </c>
      <c r="D33" s="43">
        <f t="shared" si="2"/>
        <v>23</v>
      </c>
      <c r="E33" s="147" t="s">
        <v>511</v>
      </c>
      <c r="F33" s="149" t="s">
        <v>747</v>
      </c>
      <c r="G33" s="50" t="s">
        <v>499</v>
      </c>
      <c r="H33" s="50" t="s">
        <v>498</v>
      </c>
      <c r="I33" s="50" t="s">
        <v>497</v>
      </c>
      <c r="J33" s="50" t="s">
        <v>496</v>
      </c>
      <c r="K33" s="50" t="s">
        <v>495</v>
      </c>
      <c r="L33" s="150"/>
      <c r="M33" s="46"/>
      <c r="N33" s="46"/>
      <c r="P33" s="142"/>
      <c r="Q33" s="142"/>
      <c r="R33" s="142"/>
      <c r="S33" s="142"/>
      <c r="T33" s="142"/>
      <c r="U33" s="142"/>
      <c r="V33" s="142"/>
      <c r="W33" s="142"/>
      <c r="X33" s="142"/>
      <c r="Y33" s="142"/>
      <c r="Z33" s="142"/>
      <c r="AA33" s="142"/>
      <c r="AB33" s="142"/>
      <c r="AC33" s="142"/>
      <c r="AD33" s="142"/>
      <c r="AE33" s="142"/>
      <c r="AF33" s="142"/>
      <c r="AG33" s="142"/>
      <c r="AH33" s="142"/>
      <c r="AI33" s="142"/>
    </row>
    <row r="34" spans="1:35" ht="30" customHeight="1">
      <c r="A34" s="139">
        <v>24</v>
      </c>
      <c r="B34" s="43" t="str">
        <f t="shared" si="0"/>
        <v>（２）</v>
      </c>
      <c r="C34" s="43" t="str">
        <f t="shared" si="1"/>
        <v>（２）ト</v>
      </c>
      <c r="D34" s="43">
        <f t="shared" si="2"/>
        <v>24</v>
      </c>
      <c r="E34" s="147" t="s">
        <v>509</v>
      </c>
      <c r="F34" s="149" t="s">
        <v>745</v>
      </c>
      <c r="G34" s="50" t="s">
        <v>499</v>
      </c>
      <c r="H34" s="50" t="s">
        <v>498</v>
      </c>
      <c r="I34" s="50" t="s">
        <v>497</v>
      </c>
      <c r="J34" s="50" t="s">
        <v>496</v>
      </c>
      <c r="K34" s="50" t="s">
        <v>495</v>
      </c>
      <c r="L34" s="150"/>
      <c r="M34" s="46"/>
      <c r="N34" s="46"/>
      <c r="P34" s="142"/>
      <c r="Q34" s="142"/>
      <c r="R34" s="142"/>
      <c r="S34" s="142"/>
      <c r="T34" s="142"/>
      <c r="U34" s="142"/>
      <c r="V34" s="142"/>
      <c r="W34" s="142"/>
      <c r="X34" s="142"/>
      <c r="Y34" s="142"/>
      <c r="Z34" s="142"/>
      <c r="AA34" s="142"/>
      <c r="AB34" s="142"/>
      <c r="AC34" s="142"/>
      <c r="AD34" s="142"/>
      <c r="AE34" s="142"/>
      <c r="AF34" s="142"/>
      <c r="AG34" s="142"/>
      <c r="AH34" s="142"/>
      <c r="AI34" s="142"/>
    </row>
    <row r="35" spans="1:35" ht="30" customHeight="1">
      <c r="A35" s="139">
        <v>25</v>
      </c>
      <c r="B35" s="43" t="str">
        <f t="shared" si="0"/>
        <v>（２）</v>
      </c>
      <c r="C35" s="43" t="str">
        <f t="shared" si="1"/>
        <v>（２）ナ</v>
      </c>
      <c r="D35" s="43">
        <f t="shared" si="2"/>
        <v>25</v>
      </c>
      <c r="E35" s="147" t="s">
        <v>507</v>
      </c>
      <c r="F35" s="149" t="s">
        <v>743</v>
      </c>
      <c r="G35" s="50" t="s">
        <v>499</v>
      </c>
      <c r="H35" s="50" t="s">
        <v>498</v>
      </c>
      <c r="I35" s="50" t="s">
        <v>497</v>
      </c>
      <c r="J35" s="50" t="s">
        <v>496</v>
      </c>
      <c r="K35" s="50" t="s">
        <v>495</v>
      </c>
      <c r="L35" s="150"/>
      <c r="M35" s="46"/>
      <c r="N35" s="46"/>
      <c r="P35" s="142"/>
      <c r="Q35" s="142"/>
      <c r="R35" s="142"/>
      <c r="S35" s="142"/>
      <c r="T35" s="142"/>
      <c r="U35" s="142"/>
      <c r="V35" s="142"/>
      <c r="W35" s="142"/>
      <c r="X35" s="142"/>
      <c r="Y35" s="142"/>
      <c r="Z35" s="142"/>
      <c r="AA35" s="142"/>
      <c r="AB35" s="142"/>
      <c r="AC35" s="142"/>
      <c r="AD35" s="142"/>
      <c r="AE35" s="142"/>
      <c r="AF35" s="142"/>
      <c r="AG35" s="142"/>
      <c r="AH35" s="142"/>
      <c r="AI35" s="142"/>
    </row>
    <row r="36" spans="1:35" ht="30" customHeight="1">
      <c r="A36" s="139">
        <v>26</v>
      </c>
      <c r="B36" s="43" t="str">
        <f t="shared" si="0"/>
        <v>（２）</v>
      </c>
      <c r="C36" s="43" t="str">
        <f t="shared" si="1"/>
        <v>（２）ニ</v>
      </c>
      <c r="D36" s="43">
        <f t="shared" si="2"/>
        <v>26</v>
      </c>
      <c r="E36" s="147" t="s">
        <v>505</v>
      </c>
      <c r="F36" s="149" t="s">
        <v>999</v>
      </c>
      <c r="G36" s="50" t="s">
        <v>499</v>
      </c>
      <c r="H36" s="50" t="s">
        <v>498</v>
      </c>
      <c r="I36" s="50" t="s">
        <v>497</v>
      </c>
      <c r="J36" s="50" t="s">
        <v>496</v>
      </c>
      <c r="K36" s="50" t="s">
        <v>495</v>
      </c>
      <c r="L36" s="150"/>
      <c r="M36" s="46"/>
      <c r="N36" s="46"/>
      <c r="P36" s="142"/>
      <c r="Q36" s="142"/>
      <c r="R36" s="142"/>
      <c r="S36" s="142"/>
      <c r="T36" s="142"/>
      <c r="U36" s="142"/>
      <c r="V36" s="142"/>
      <c r="W36" s="142"/>
      <c r="X36" s="142"/>
      <c r="Y36" s="142"/>
      <c r="Z36" s="142"/>
      <c r="AA36" s="142"/>
      <c r="AB36" s="142"/>
      <c r="AC36" s="142"/>
      <c r="AD36" s="142"/>
      <c r="AE36" s="142"/>
      <c r="AF36" s="142"/>
      <c r="AG36" s="142"/>
      <c r="AH36" s="142"/>
      <c r="AI36" s="142"/>
    </row>
    <row r="37" spans="1:35" ht="30" customHeight="1">
      <c r="A37" s="139">
        <v>27</v>
      </c>
      <c r="B37" s="43" t="str">
        <f t="shared" si="0"/>
        <v>（２）</v>
      </c>
      <c r="C37" s="43" t="str">
        <f t="shared" si="1"/>
        <v>（２）ヌ</v>
      </c>
      <c r="D37" s="43">
        <f t="shared" si="2"/>
        <v>27</v>
      </c>
      <c r="E37" s="147" t="s">
        <v>503</v>
      </c>
      <c r="F37" s="149" t="s">
        <v>739</v>
      </c>
      <c r="G37" s="50" t="s">
        <v>499</v>
      </c>
      <c r="H37" s="50" t="s">
        <v>498</v>
      </c>
      <c r="I37" s="50" t="s">
        <v>497</v>
      </c>
      <c r="J37" s="50" t="s">
        <v>496</v>
      </c>
      <c r="K37" s="50" t="s">
        <v>495</v>
      </c>
      <c r="L37" s="150"/>
      <c r="M37" s="46"/>
      <c r="N37" s="46"/>
      <c r="P37" s="142"/>
      <c r="Q37" s="142"/>
      <c r="R37" s="142"/>
      <c r="S37" s="142"/>
      <c r="T37" s="142"/>
      <c r="U37" s="142"/>
      <c r="V37" s="142"/>
      <c r="W37" s="142"/>
      <c r="X37" s="142"/>
      <c r="Y37" s="142"/>
      <c r="Z37" s="142"/>
      <c r="AA37" s="142"/>
      <c r="AB37" s="142"/>
      <c r="AC37" s="142"/>
      <c r="AD37" s="142"/>
      <c r="AE37" s="142"/>
      <c r="AF37" s="142"/>
      <c r="AG37" s="142"/>
      <c r="AH37" s="142"/>
      <c r="AI37" s="142"/>
    </row>
    <row r="38" spans="1:35" ht="30" customHeight="1">
      <c r="A38" s="139">
        <v>28</v>
      </c>
      <c r="B38" s="43" t="str">
        <f t="shared" si="0"/>
        <v>（２）</v>
      </c>
      <c r="C38" s="43" t="str">
        <f t="shared" si="1"/>
        <v>（２）ネ</v>
      </c>
      <c r="D38" s="43">
        <f t="shared" si="2"/>
        <v>28</v>
      </c>
      <c r="E38" s="147" t="s">
        <v>501</v>
      </c>
      <c r="F38" s="149" t="s">
        <v>1525</v>
      </c>
      <c r="G38" s="50" t="s">
        <v>499</v>
      </c>
      <c r="H38" s="50" t="s">
        <v>498</v>
      </c>
      <c r="I38" s="50" t="s">
        <v>497</v>
      </c>
      <c r="J38" s="50" t="s">
        <v>496</v>
      </c>
      <c r="K38" s="50" t="s">
        <v>495</v>
      </c>
      <c r="L38" s="150"/>
      <c r="M38" s="46"/>
      <c r="N38" s="46"/>
      <c r="P38" s="142"/>
      <c r="Q38" s="142"/>
      <c r="R38" s="142"/>
      <c r="S38" s="142"/>
      <c r="T38" s="142"/>
      <c r="U38" s="142"/>
      <c r="V38" s="142"/>
      <c r="W38" s="142"/>
      <c r="X38" s="142"/>
      <c r="Y38" s="142"/>
      <c r="Z38" s="142"/>
      <c r="AA38" s="142"/>
      <c r="AB38" s="142"/>
      <c r="AC38" s="142"/>
      <c r="AD38" s="142"/>
      <c r="AE38" s="142"/>
      <c r="AF38" s="142"/>
      <c r="AG38" s="142"/>
      <c r="AH38" s="142"/>
      <c r="AI38" s="142"/>
    </row>
    <row r="39" spans="1:35" ht="30" customHeight="1">
      <c r="B39" s="43" t="str">
        <f t="shared" si="0"/>
        <v/>
      </c>
      <c r="C39" s="43" t="str">
        <f t="shared" si="1"/>
        <v/>
      </c>
      <c r="D39" s="43" t="str">
        <f t="shared" si="2"/>
        <v/>
      </c>
      <c r="E39" s="307" t="s">
        <v>736</v>
      </c>
      <c r="F39" s="317"/>
      <c r="G39" s="317"/>
      <c r="H39" s="317"/>
      <c r="I39" s="317"/>
      <c r="J39" s="317"/>
      <c r="K39" s="317"/>
      <c r="L39" s="317"/>
      <c r="M39" s="317"/>
      <c r="N39" s="318"/>
      <c r="P39" s="142"/>
      <c r="Q39" s="142"/>
      <c r="R39" s="142"/>
      <c r="S39" s="142"/>
      <c r="T39" s="142"/>
      <c r="U39" s="142"/>
      <c r="V39" s="142"/>
      <c r="W39" s="142"/>
      <c r="X39" s="142"/>
      <c r="Y39" s="142"/>
      <c r="Z39" s="142"/>
      <c r="AA39" s="142"/>
      <c r="AB39" s="142"/>
      <c r="AC39" s="142"/>
      <c r="AD39" s="142"/>
      <c r="AE39" s="142"/>
      <c r="AF39" s="142"/>
      <c r="AG39" s="142"/>
      <c r="AH39" s="142"/>
      <c r="AI39" s="142"/>
    </row>
    <row r="40" spans="1:35" ht="30" customHeight="1">
      <c r="A40" s="139">
        <v>29</v>
      </c>
      <c r="B40" s="43" t="str">
        <f t="shared" si="0"/>
        <v/>
      </c>
      <c r="C40" s="43" t="str">
        <f t="shared" si="1"/>
        <v>（３）</v>
      </c>
      <c r="D40" s="43">
        <f t="shared" si="2"/>
        <v>29</v>
      </c>
      <c r="E40" s="147" t="s">
        <v>493</v>
      </c>
      <c r="F40" s="149" t="s">
        <v>734</v>
      </c>
      <c r="G40" s="50" t="s">
        <v>468</v>
      </c>
      <c r="H40" s="50" t="s">
        <v>726</v>
      </c>
      <c r="I40" s="50" t="s">
        <v>1951</v>
      </c>
      <c r="J40" s="50" t="s">
        <v>724</v>
      </c>
      <c r="K40" s="50" t="s">
        <v>1952</v>
      </c>
      <c r="L40" s="46"/>
      <c r="M40" s="46"/>
      <c r="N40" s="46"/>
      <c r="P40" s="142"/>
      <c r="Q40" s="142"/>
      <c r="R40" s="142"/>
      <c r="S40" s="142"/>
      <c r="T40" s="142"/>
      <c r="U40" s="142"/>
      <c r="V40" s="142"/>
      <c r="W40" s="142"/>
      <c r="X40" s="142"/>
      <c r="Y40" s="142"/>
      <c r="Z40" s="142"/>
      <c r="AA40" s="142"/>
      <c r="AB40" s="142"/>
      <c r="AC40" s="142"/>
      <c r="AD40" s="142"/>
      <c r="AE40" s="142"/>
      <c r="AF40" s="142"/>
      <c r="AG40" s="142"/>
      <c r="AH40" s="142"/>
      <c r="AI40" s="142"/>
    </row>
    <row r="41" spans="1:35" ht="30" customHeight="1">
      <c r="A41" s="139">
        <v>30</v>
      </c>
      <c r="B41" s="43" t="str">
        <f t="shared" si="0"/>
        <v/>
      </c>
      <c r="C41" s="43" t="str">
        <f t="shared" si="1"/>
        <v>（４）</v>
      </c>
      <c r="D41" s="43">
        <f t="shared" si="2"/>
        <v>30</v>
      </c>
      <c r="E41" s="147" t="s">
        <v>491</v>
      </c>
      <c r="F41" s="149" t="s">
        <v>898</v>
      </c>
      <c r="G41" s="50" t="s">
        <v>468</v>
      </c>
      <c r="H41" s="50" t="s">
        <v>726</v>
      </c>
      <c r="I41" s="50" t="s">
        <v>1951</v>
      </c>
      <c r="J41" s="50" t="s">
        <v>724</v>
      </c>
      <c r="K41" s="50" t="s">
        <v>1952</v>
      </c>
      <c r="L41" s="46"/>
      <c r="M41" s="46"/>
      <c r="N41" s="46"/>
      <c r="P41" s="142"/>
      <c r="Q41" s="142"/>
      <c r="R41" s="142"/>
      <c r="S41" s="142"/>
      <c r="T41" s="142"/>
      <c r="U41" s="142"/>
      <c r="V41" s="142"/>
      <c r="W41" s="142"/>
      <c r="X41" s="142"/>
      <c r="Y41" s="142"/>
      <c r="Z41" s="142"/>
      <c r="AA41" s="142"/>
      <c r="AB41" s="142"/>
      <c r="AC41" s="142"/>
      <c r="AD41" s="142"/>
      <c r="AE41" s="142"/>
      <c r="AF41" s="142"/>
      <c r="AG41" s="142"/>
      <c r="AH41" s="142"/>
      <c r="AI41" s="142"/>
    </row>
    <row r="42" spans="1:35" ht="30" customHeight="1">
      <c r="A42" s="139">
        <v>31</v>
      </c>
      <c r="B42" s="43" t="str">
        <f t="shared" si="0"/>
        <v/>
      </c>
      <c r="C42" s="43" t="str">
        <f t="shared" si="1"/>
        <v>（５）</v>
      </c>
      <c r="D42" s="43">
        <f t="shared" si="2"/>
        <v>31</v>
      </c>
      <c r="E42" s="147" t="s">
        <v>489</v>
      </c>
      <c r="F42" s="149" t="s">
        <v>732</v>
      </c>
      <c r="G42" s="50" t="s">
        <v>468</v>
      </c>
      <c r="H42" s="50" t="s">
        <v>726</v>
      </c>
      <c r="I42" s="50" t="s">
        <v>1951</v>
      </c>
      <c r="J42" s="50" t="s">
        <v>724</v>
      </c>
      <c r="K42" s="50" t="s">
        <v>1952</v>
      </c>
      <c r="L42" s="46"/>
      <c r="M42" s="46"/>
      <c r="N42" s="46"/>
      <c r="P42" s="142"/>
      <c r="Q42" s="142"/>
      <c r="R42" s="142"/>
      <c r="S42" s="142"/>
      <c r="T42" s="142"/>
      <c r="U42" s="142"/>
      <c r="V42" s="142"/>
      <c r="W42" s="142"/>
      <c r="X42" s="142"/>
      <c r="Y42" s="142"/>
      <c r="Z42" s="142"/>
      <c r="AA42" s="142"/>
      <c r="AB42" s="142"/>
      <c r="AC42" s="142"/>
      <c r="AD42" s="142"/>
      <c r="AE42" s="142"/>
      <c r="AF42" s="142"/>
      <c r="AG42" s="142"/>
      <c r="AH42" s="142"/>
      <c r="AI42" s="142"/>
    </row>
    <row r="43" spans="1:35" ht="30" customHeight="1">
      <c r="A43" s="139">
        <v>32</v>
      </c>
      <c r="B43" s="43" t="str">
        <f t="shared" si="0"/>
        <v/>
      </c>
      <c r="C43" s="43" t="str">
        <f t="shared" si="1"/>
        <v>（６）</v>
      </c>
      <c r="D43" s="43">
        <f t="shared" si="2"/>
        <v>32</v>
      </c>
      <c r="E43" s="147" t="s">
        <v>487</v>
      </c>
      <c r="F43" s="149" t="s">
        <v>897</v>
      </c>
      <c r="G43" s="50" t="s">
        <v>468</v>
      </c>
      <c r="H43" s="50" t="s">
        <v>726</v>
      </c>
      <c r="I43" s="50" t="s">
        <v>1951</v>
      </c>
      <c r="J43" s="50" t="s">
        <v>724</v>
      </c>
      <c r="K43" s="50" t="s">
        <v>1952</v>
      </c>
      <c r="L43" s="46"/>
      <c r="M43" s="46"/>
      <c r="N43" s="46"/>
      <c r="P43" s="142"/>
      <c r="Q43" s="142"/>
      <c r="R43" s="142"/>
      <c r="S43" s="142"/>
      <c r="T43" s="142"/>
      <c r="U43" s="142"/>
      <c r="V43" s="142"/>
      <c r="W43" s="142"/>
      <c r="X43" s="142"/>
      <c r="Y43" s="142"/>
      <c r="Z43" s="142"/>
      <c r="AA43" s="142"/>
      <c r="AB43" s="142"/>
      <c r="AC43" s="142"/>
      <c r="AD43" s="142"/>
      <c r="AE43" s="142"/>
      <c r="AF43" s="142"/>
      <c r="AG43" s="142"/>
      <c r="AH43" s="142"/>
      <c r="AI43" s="142"/>
    </row>
    <row r="44" spans="1:35" ht="30" customHeight="1">
      <c r="A44" s="139">
        <v>33</v>
      </c>
      <c r="B44" s="43" t="str">
        <f t="shared" si="0"/>
        <v/>
      </c>
      <c r="C44" s="43" t="str">
        <f t="shared" si="1"/>
        <v>（７）</v>
      </c>
      <c r="D44" s="43">
        <f t="shared" si="2"/>
        <v>33</v>
      </c>
      <c r="E44" s="147" t="s">
        <v>485</v>
      </c>
      <c r="F44" s="149" t="s">
        <v>730</v>
      </c>
      <c r="G44" s="50" t="s">
        <v>468</v>
      </c>
      <c r="H44" s="50" t="s">
        <v>726</v>
      </c>
      <c r="I44" s="50" t="s">
        <v>1951</v>
      </c>
      <c r="J44" s="50" t="s">
        <v>724</v>
      </c>
      <c r="K44" s="50" t="s">
        <v>1952</v>
      </c>
      <c r="L44" s="46"/>
      <c r="M44" s="46"/>
      <c r="N44" s="46"/>
      <c r="P44" s="142"/>
      <c r="Q44" s="142"/>
      <c r="R44" s="142"/>
      <c r="S44" s="142"/>
      <c r="T44" s="142"/>
      <c r="U44" s="142"/>
      <c r="V44" s="142"/>
      <c r="W44" s="142"/>
      <c r="X44" s="142"/>
      <c r="Y44" s="142"/>
      <c r="Z44" s="142"/>
      <c r="AA44" s="142"/>
      <c r="AB44" s="142"/>
      <c r="AC44" s="142"/>
      <c r="AD44" s="142"/>
      <c r="AE44" s="142"/>
      <c r="AF44" s="142"/>
      <c r="AG44" s="142"/>
      <c r="AH44" s="142"/>
      <c r="AI44" s="142"/>
    </row>
    <row r="45" spans="1:35" ht="30" customHeight="1">
      <c r="A45" s="139">
        <v>34</v>
      </c>
      <c r="B45" s="43" t="str">
        <f t="shared" si="0"/>
        <v/>
      </c>
      <c r="C45" s="43" t="str">
        <f t="shared" si="1"/>
        <v>（８）</v>
      </c>
      <c r="D45" s="43">
        <f t="shared" si="2"/>
        <v>34</v>
      </c>
      <c r="E45" s="147" t="s">
        <v>483</v>
      </c>
      <c r="F45" s="149" t="s">
        <v>729</v>
      </c>
      <c r="G45" s="50" t="s">
        <v>468</v>
      </c>
      <c r="H45" s="50" t="s">
        <v>726</v>
      </c>
      <c r="I45" s="50" t="s">
        <v>1951</v>
      </c>
      <c r="J45" s="50" t="s">
        <v>724</v>
      </c>
      <c r="K45" s="50" t="s">
        <v>1952</v>
      </c>
      <c r="L45" s="46"/>
      <c r="M45" s="46"/>
      <c r="N45" s="46"/>
      <c r="P45" s="142"/>
      <c r="Q45" s="142"/>
      <c r="R45" s="142"/>
      <c r="S45" s="142"/>
      <c r="T45" s="142"/>
      <c r="U45" s="142"/>
      <c r="V45" s="142"/>
      <c r="W45" s="142"/>
      <c r="X45" s="142"/>
      <c r="Y45" s="142"/>
      <c r="Z45" s="142"/>
      <c r="AA45" s="142"/>
      <c r="AB45" s="142"/>
      <c r="AC45" s="142"/>
      <c r="AD45" s="142"/>
      <c r="AE45" s="142"/>
      <c r="AF45" s="142"/>
      <c r="AG45" s="142"/>
      <c r="AH45" s="142"/>
      <c r="AI45" s="142"/>
    </row>
    <row r="46" spans="1:35" ht="30" customHeight="1">
      <c r="A46" s="139">
        <v>35</v>
      </c>
      <c r="B46" s="43" t="str">
        <f t="shared" si="0"/>
        <v/>
      </c>
      <c r="C46" s="43" t="str">
        <f t="shared" si="1"/>
        <v>（９）</v>
      </c>
      <c r="D46" s="43">
        <f t="shared" si="2"/>
        <v>35</v>
      </c>
      <c r="E46" s="147" t="s">
        <v>481</v>
      </c>
      <c r="F46" s="149" t="s">
        <v>728</v>
      </c>
      <c r="G46" s="50" t="s">
        <v>468</v>
      </c>
      <c r="H46" s="50" t="s">
        <v>726</v>
      </c>
      <c r="I46" s="50" t="s">
        <v>1951</v>
      </c>
      <c r="J46" s="50" t="s">
        <v>724</v>
      </c>
      <c r="K46" s="50" t="s">
        <v>1952</v>
      </c>
      <c r="L46" s="46"/>
      <c r="M46" s="46"/>
      <c r="N46" s="46"/>
      <c r="P46" s="142"/>
      <c r="Q46" s="142"/>
      <c r="R46" s="142"/>
      <c r="S46" s="142"/>
      <c r="T46" s="142"/>
      <c r="U46" s="142"/>
      <c r="V46" s="142"/>
      <c r="W46" s="142"/>
      <c r="X46" s="142"/>
      <c r="Y46" s="142"/>
      <c r="Z46" s="142"/>
      <c r="AA46" s="142"/>
      <c r="AB46" s="142"/>
      <c r="AC46" s="142"/>
      <c r="AD46" s="142"/>
      <c r="AE46" s="142"/>
      <c r="AF46" s="142"/>
      <c r="AG46" s="142"/>
      <c r="AH46" s="142"/>
      <c r="AI46" s="142"/>
    </row>
    <row r="47" spans="1:35" ht="37.5" customHeight="1">
      <c r="A47" s="139">
        <v>36</v>
      </c>
      <c r="B47" s="43" t="str">
        <f t="shared" si="0"/>
        <v/>
      </c>
      <c r="C47" s="43" t="str">
        <f t="shared" si="1"/>
        <v>（１０）</v>
      </c>
      <c r="D47" s="43">
        <f t="shared" si="2"/>
        <v>36</v>
      </c>
      <c r="E47" s="147" t="s">
        <v>479</v>
      </c>
      <c r="F47" s="149" t="s">
        <v>896</v>
      </c>
      <c r="G47" s="50" t="s">
        <v>468</v>
      </c>
      <c r="H47" s="50" t="s">
        <v>726</v>
      </c>
      <c r="I47" s="50" t="s">
        <v>1951</v>
      </c>
      <c r="J47" s="50" t="s">
        <v>724</v>
      </c>
      <c r="K47" s="50" t="s">
        <v>1952</v>
      </c>
      <c r="L47" s="46"/>
      <c r="M47" s="46"/>
      <c r="N47" s="46"/>
      <c r="P47" s="142"/>
      <c r="Q47" s="142"/>
      <c r="R47" s="142"/>
      <c r="S47" s="142"/>
      <c r="T47" s="142"/>
      <c r="U47" s="142"/>
      <c r="V47" s="142"/>
      <c r="W47" s="142"/>
      <c r="X47" s="142"/>
      <c r="Y47" s="142"/>
      <c r="Z47" s="142"/>
      <c r="AA47" s="142"/>
      <c r="AB47" s="142"/>
      <c r="AC47" s="142"/>
      <c r="AD47" s="142"/>
      <c r="AE47" s="142"/>
      <c r="AF47" s="142"/>
      <c r="AG47" s="142"/>
      <c r="AH47" s="142"/>
      <c r="AI47" s="142"/>
    </row>
    <row r="48" spans="1:35" ht="30" customHeight="1">
      <c r="B48" s="43" t="str">
        <f t="shared" si="0"/>
        <v/>
      </c>
      <c r="C48" s="43" t="str">
        <f t="shared" si="1"/>
        <v/>
      </c>
      <c r="D48" s="43" t="str">
        <f t="shared" si="2"/>
        <v/>
      </c>
      <c r="E48" s="307" t="s">
        <v>722</v>
      </c>
      <c r="F48" s="317"/>
      <c r="G48" s="317"/>
      <c r="H48" s="317"/>
      <c r="I48" s="317"/>
      <c r="J48" s="317"/>
      <c r="K48" s="317"/>
      <c r="L48" s="317"/>
      <c r="M48" s="317"/>
      <c r="N48" s="318"/>
      <c r="P48" s="142"/>
      <c r="Q48" s="142"/>
      <c r="R48" s="142"/>
      <c r="S48" s="142"/>
      <c r="T48" s="142"/>
      <c r="U48" s="142"/>
      <c r="V48" s="142"/>
      <c r="W48" s="142"/>
      <c r="X48" s="142"/>
      <c r="Y48" s="142"/>
      <c r="Z48" s="142"/>
      <c r="AA48" s="142"/>
      <c r="AB48" s="142"/>
      <c r="AC48" s="142"/>
      <c r="AD48" s="142"/>
      <c r="AE48" s="142"/>
      <c r="AF48" s="142"/>
      <c r="AG48" s="142"/>
      <c r="AH48" s="142"/>
      <c r="AI48" s="142"/>
    </row>
    <row r="49" spans="1:35" ht="30" customHeight="1">
      <c r="A49" s="139">
        <v>37</v>
      </c>
      <c r="B49" s="43" t="str">
        <f t="shared" si="0"/>
        <v/>
      </c>
      <c r="C49" s="43" t="str">
        <f t="shared" si="1"/>
        <v>（１１）</v>
      </c>
      <c r="D49" s="43">
        <f t="shared" si="2"/>
        <v>37</v>
      </c>
      <c r="E49" s="147" t="s">
        <v>721</v>
      </c>
      <c r="F49" s="149" t="s">
        <v>465</v>
      </c>
      <c r="G49" s="50" t="s">
        <v>948</v>
      </c>
      <c r="H49" s="50" t="s">
        <v>636</v>
      </c>
      <c r="I49" s="50" t="s">
        <v>947</v>
      </c>
      <c r="J49" s="50" t="s">
        <v>946</v>
      </c>
      <c r="K49" s="46"/>
      <c r="L49" s="46"/>
      <c r="M49" s="46"/>
      <c r="N49" s="46"/>
      <c r="P49" s="142"/>
      <c r="Q49" s="142"/>
      <c r="R49" s="142"/>
      <c r="S49" s="142"/>
      <c r="T49" s="142"/>
      <c r="U49" s="142"/>
      <c r="V49" s="142"/>
      <c r="W49" s="142"/>
      <c r="X49" s="142"/>
      <c r="Y49" s="142"/>
      <c r="Z49" s="142"/>
      <c r="AA49" s="142"/>
      <c r="AB49" s="142"/>
      <c r="AC49" s="142"/>
      <c r="AD49" s="142"/>
      <c r="AE49" s="142"/>
      <c r="AF49" s="142"/>
      <c r="AG49" s="142"/>
      <c r="AH49" s="142"/>
      <c r="AI49" s="142"/>
    </row>
    <row r="50" spans="1:35" ht="30" customHeight="1">
      <c r="A50" s="139">
        <v>38</v>
      </c>
      <c r="B50" s="43" t="str">
        <f t="shared" si="0"/>
        <v/>
      </c>
      <c r="C50" s="43" t="str">
        <f t="shared" si="1"/>
        <v>（１２）</v>
      </c>
      <c r="D50" s="43">
        <f t="shared" si="2"/>
        <v>38</v>
      </c>
      <c r="E50" s="147" t="s">
        <v>475</v>
      </c>
      <c r="F50" s="149" t="s">
        <v>720</v>
      </c>
      <c r="G50" s="50" t="s">
        <v>375</v>
      </c>
      <c r="H50" s="50" t="s">
        <v>374</v>
      </c>
      <c r="I50" s="50" t="s">
        <v>462</v>
      </c>
      <c r="J50" s="50" t="s">
        <v>461</v>
      </c>
      <c r="K50" s="46"/>
      <c r="L50" s="46"/>
      <c r="M50" s="46"/>
      <c r="N50" s="46"/>
      <c r="P50" s="142"/>
      <c r="Q50" s="142"/>
      <c r="R50" s="142"/>
      <c r="S50" s="142"/>
      <c r="T50" s="142"/>
      <c r="U50" s="142"/>
      <c r="V50" s="142"/>
      <c r="W50" s="142"/>
      <c r="X50" s="142"/>
      <c r="Y50" s="142"/>
      <c r="Z50" s="142"/>
      <c r="AA50" s="142"/>
      <c r="AB50" s="142"/>
      <c r="AC50" s="142"/>
      <c r="AD50" s="142"/>
      <c r="AE50" s="142"/>
      <c r="AF50" s="142"/>
      <c r="AG50" s="142"/>
      <c r="AH50" s="142"/>
      <c r="AI50" s="142"/>
    </row>
    <row r="51" spans="1:35" ht="30" customHeight="1">
      <c r="A51" s="139">
        <v>39</v>
      </c>
      <c r="B51" s="43" t="str">
        <f t="shared" si="0"/>
        <v/>
      </c>
      <c r="C51" s="43" t="str">
        <f t="shared" si="1"/>
        <v>（１３）</v>
      </c>
      <c r="D51" s="43">
        <f t="shared" si="2"/>
        <v>39</v>
      </c>
      <c r="E51" s="147" t="s">
        <v>473</v>
      </c>
      <c r="F51" s="149" t="s">
        <v>1529</v>
      </c>
      <c r="G51" s="50" t="s">
        <v>456</v>
      </c>
      <c r="H51" s="50" t="s">
        <v>455</v>
      </c>
      <c r="I51" s="50" t="s">
        <v>454</v>
      </c>
      <c r="J51" s="50" t="s">
        <v>716</v>
      </c>
      <c r="K51" s="46"/>
      <c r="L51" s="46"/>
      <c r="M51" s="46"/>
      <c r="N51" s="46"/>
      <c r="P51" s="142"/>
      <c r="Q51" s="142"/>
      <c r="R51" s="142"/>
      <c r="S51" s="142"/>
      <c r="T51" s="142"/>
      <c r="U51" s="142"/>
      <c r="V51" s="142"/>
      <c r="W51" s="142"/>
      <c r="X51" s="142"/>
      <c r="Y51" s="142"/>
      <c r="Z51" s="142"/>
      <c r="AA51" s="142"/>
      <c r="AB51" s="142"/>
      <c r="AC51" s="142"/>
      <c r="AD51" s="142"/>
      <c r="AE51" s="142"/>
      <c r="AF51" s="142"/>
      <c r="AG51" s="142"/>
      <c r="AH51" s="142"/>
      <c r="AI51" s="142"/>
    </row>
    <row r="52" spans="1:35" ht="30" customHeight="1">
      <c r="A52" s="139">
        <v>40</v>
      </c>
      <c r="B52" s="43" t="str">
        <f t="shared" si="0"/>
        <v/>
      </c>
      <c r="C52" s="43" t="str">
        <f t="shared" si="1"/>
        <v>（１４）</v>
      </c>
      <c r="D52" s="43">
        <f t="shared" si="2"/>
        <v>40</v>
      </c>
      <c r="E52" s="147" t="s">
        <v>471</v>
      </c>
      <c r="F52" s="149" t="s">
        <v>718</v>
      </c>
      <c r="G52" s="50" t="s">
        <v>456</v>
      </c>
      <c r="H52" s="50" t="s">
        <v>455</v>
      </c>
      <c r="I52" s="50" t="s">
        <v>454</v>
      </c>
      <c r="J52" s="50" t="s">
        <v>716</v>
      </c>
      <c r="K52" s="46"/>
      <c r="L52" s="46"/>
      <c r="M52" s="46"/>
      <c r="N52" s="46"/>
      <c r="P52" s="142"/>
      <c r="Q52" s="142"/>
      <c r="R52" s="142"/>
      <c r="S52" s="142"/>
      <c r="T52" s="142"/>
      <c r="U52" s="142"/>
      <c r="V52" s="142"/>
      <c r="W52" s="142"/>
      <c r="X52" s="142"/>
      <c r="Y52" s="142"/>
      <c r="Z52" s="142"/>
      <c r="AA52" s="142"/>
      <c r="AB52" s="142"/>
      <c r="AC52" s="142"/>
      <c r="AD52" s="142"/>
      <c r="AE52" s="142"/>
      <c r="AF52" s="142"/>
      <c r="AG52" s="142"/>
      <c r="AH52" s="142"/>
      <c r="AI52" s="142"/>
    </row>
    <row r="53" spans="1:35" ht="30" customHeight="1">
      <c r="A53" s="139">
        <v>41</v>
      </c>
      <c r="B53" s="43" t="str">
        <f t="shared" si="0"/>
        <v/>
      </c>
      <c r="C53" s="43" t="str">
        <f t="shared" si="1"/>
        <v>（１５）</v>
      </c>
      <c r="D53" s="43">
        <f t="shared" si="2"/>
        <v>41</v>
      </c>
      <c r="E53" s="147" t="s">
        <v>715</v>
      </c>
      <c r="F53" s="149" t="s">
        <v>1530</v>
      </c>
      <c r="G53" s="50" t="s">
        <v>1531</v>
      </c>
      <c r="H53" s="50" t="s">
        <v>1532</v>
      </c>
      <c r="I53" s="50" t="s">
        <v>1533</v>
      </c>
      <c r="J53" s="50" t="s">
        <v>1534</v>
      </c>
      <c r="K53" s="47" t="s">
        <v>1535</v>
      </c>
      <c r="L53" s="47" t="s">
        <v>1536</v>
      </c>
      <c r="M53" s="47" t="s">
        <v>1537</v>
      </c>
      <c r="N53" s="46"/>
      <c r="P53" s="142"/>
      <c r="Q53" s="142"/>
      <c r="R53" s="142"/>
      <c r="S53" s="142"/>
      <c r="T53" s="142"/>
      <c r="U53" s="142"/>
      <c r="V53" s="142"/>
      <c r="W53" s="142"/>
      <c r="X53" s="142"/>
      <c r="Y53" s="142"/>
      <c r="Z53" s="142"/>
      <c r="AA53" s="142"/>
      <c r="AB53" s="142"/>
      <c r="AC53" s="142"/>
      <c r="AD53" s="142"/>
      <c r="AE53" s="142"/>
      <c r="AF53" s="142"/>
      <c r="AG53" s="142"/>
      <c r="AH53" s="142"/>
      <c r="AI53" s="142"/>
    </row>
    <row r="54" spans="1:35" ht="30" customHeight="1">
      <c r="A54" s="139">
        <v>42</v>
      </c>
      <c r="B54" s="43" t="str">
        <f t="shared" si="0"/>
        <v/>
      </c>
      <c r="C54" s="43" t="str">
        <f t="shared" si="1"/>
        <v>（１６）</v>
      </c>
      <c r="D54" s="43">
        <f t="shared" si="2"/>
        <v>42</v>
      </c>
      <c r="E54" s="147" t="s">
        <v>713</v>
      </c>
      <c r="F54" s="54" t="s">
        <v>714</v>
      </c>
      <c r="G54" s="50" t="s">
        <v>450</v>
      </c>
      <c r="H54" s="50" t="s">
        <v>449</v>
      </c>
      <c r="I54" s="50" t="s">
        <v>448</v>
      </c>
      <c r="J54" s="47" t="s">
        <v>447</v>
      </c>
      <c r="K54" s="46"/>
      <c r="L54" s="46"/>
      <c r="M54" s="46"/>
      <c r="N54" s="46"/>
      <c r="P54" s="142"/>
      <c r="Q54" s="142"/>
      <c r="R54" s="142"/>
      <c r="S54" s="142"/>
      <c r="T54" s="142"/>
      <c r="U54" s="142"/>
      <c r="V54" s="142"/>
      <c r="W54" s="142"/>
      <c r="X54" s="142"/>
      <c r="Y54" s="142"/>
      <c r="Z54" s="142"/>
      <c r="AA54" s="142"/>
      <c r="AB54" s="142"/>
      <c r="AC54" s="142"/>
      <c r="AD54" s="142"/>
      <c r="AE54" s="142"/>
      <c r="AF54" s="142"/>
      <c r="AG54" s="142"/>
      <c r="AH54" s="142"/>
      <c r="AI54" s="142"/>
    </row>
    <row r="55" spans="1:35" ht="30" customHeight="1">
      <c r="A55" s="139">
        <v>43</v>
      </c>
      <c r="B55" s="43" t="str">
        <f t="shared" si="0"/>
        <v/>
      </c>
      <c r="C55" s="43" t="str">
        <f t="shared" si="1"/>
        <v>（１７）</v>
      </c>
      <c r="D55" s="43">
        <f t="shared" si="2"/>
        <v>43</v>
      </c>
      <c r="E55" s="147" t="s">
        <v>460</v>
      </c>
      <c r="F55" s="54" t="s">
        <v>1538</v>
      </c>
      <c r="G55" s="50" t="s">
        <v>442</v>
      </c>
      <c r="H55" s="50" t="s">
        <v>357</v>
      </c>
      <c r="I55" s="50" t="s">
        <v>441</v>
      </c>
      <c r="J55" s="46"/>
      <c r="K55" s="46"/>
      <c r="L55" s="46"/>
      <c r="M55" s="46"/>
      <c r="N55" s="46"/>
      <c r="P55" s="142"/>
      <c r="Q55" s="142"/>
      <c r="R55" s="142"/>
      <c r="S55" s="142"/>
      <c r="T55" s="142"/>
      <c r="U55" s="142"/>
      <c r="V55" s="142"/>
      <c r="W55" s="142"/>
      <c r="X55" s="142"/>
      <c r="Y55" s="142"/>
      <c r="Z55" s="142"/>
      <c r="AA55" s="142"/>
      <c r="AB55" s="142"/>
      <c r="AC55" s="142"/>
      <c r="AD55" s="142"/>
      <c r="AE55" s="142"/>
      <c r="AF55" s="142"/>
      <c r="AG55" s="142"/>
      <c r="AH55" s="142"/>
      <c r="AI55" s="142"/>
    </row>
    <row r="56" spans="1:35" ht="30" customHeight="1">
      <c r="A56" s="139">
        <v>44</v>
      </c>
      <c r="B56" s="43" t="str">
        <f t="shared" si="0"/>
        <v/>
      </c>
      <c r="C56" s="43" t="str">
        <f t="shared" si="1"/>
        <v>（１８）</v>
      </c>
      <c r="D56" s="43">
        <f t="shared" si="2"/>
        <v>44</v>
      </c>
      <c r="E56" s="147" t="s">
        <v>458</v>
      </c>
      <c r="F56" s="54" t="s">
        <v>711</v>
      </c>
      <c r="G56" s="50" t="s">
        <v>442</v>
      </c>
      <c r="H56" s="50" t="s">
        <v>357</v>
      </c>
      <c r="I56" s="50" t="s">
        <v>441</v>
      </c>
      <c r="J56" s="46"/>
      <c r="K56" s="46"/>
      <c r="L56" s="46"/>
      <c r="M56" s="46"/>
      <c r="N56" s="46"/>
      <c r="P56" s="142"/>
      <c r="Q56" s="142"/>
      <c r="R56" s="142"/>
      <c r="S56" s="142"/>
      <c r="T56" s="142"/>
      <c r="U56" s="142"/>
      <c r="V56" s="142"/>
      <c r="W56" s="142"/>
      <c r="X56" s="142"/>
      <c r="Y56" s="142"/>
      <c r="Z56" s="142"/>
      <c r="AA56" s="142"/>
      <c r="AB56" s="142"/>
      <c r="AC56" s="142"/>
      <c r="AD56" s="142"/>
      <c r="AE56" s="142"/>
      <c r="AF56" s="142"/>
      <c r="AG56" s="142"/>
      <c r="AH56" s="142"/>
      <c r="AI56" s="142"/>
    </row>
    <row r="57" spans="1:35" ht="45.75" customHeight="1">
      <c r="B57" s="43" t="str">
        <f t="shared" si="0"/>
        <v>（１９）</v>
      </c>
      <c r="C57" s="43" t="str">
        <f t="shared" si="1"/>
        <v/>
      </c>
      <c r="D57" s="43" t="str">
        <f t="shared" si="2"/>
        <v/>
      </c>
      <c r="E57" s="147" t="s">
        <v>452</v>
      </c>
      <c r="F57" s="90" t="s">
        <v>1603</v>
      </c>
      <c r="G57" s="83"/>
      <c r="H57" s="83"/>
      <c r="I57" s="83"/>
      <c r="J57" s="83"/>
      <c r="K57" s="83"/>
      <c r="L57" s="83"/>
      <c r="M57" s="83"/>
      <c r="N57" s="82"/>
      <c r="P57" s="142"/>
      <c r="Q57" s="142"/>
      <c r="R57" s="142"/>
      <c r="S57" s="142"/>
      <c r="T57" s="142"/>
      <c r="U57" s="142"/>
      <c r="V57" s="142"/>
      <c r="W57" s="142"/>
      <c r="X57" s="142"/>
      <c r="Y57" s="142"/>
      <c r="Z57" s="142"/>
      <c r="AA57" s="142"/>
      <c r="AB57" s="142"/>
      <c r="AC57" s="142"/>
      <c r="AD57" s="142"/>
      <c r="AE57" s="142"/>
      <c r="AF57" s="142"/>
      <c r="AG57" s="142"/>
      <c r="AH57" s="142"/>
      <c r="AI57" s="142"/>
    </row>
    <row r="58" spans="1:35" ht="30" customHeight="1">
      <c r="A58" s="139">
        <v>45</v>
      </c>
      <c r="B58" s="43" t="str">
        <f t="shared" si="0"/>
        <v>（１９）</v>
      </c>
      <c r="C58" s="43" t="str">
        <f t="shared" si="1"/>
        <v>（１９）ア</v>
      </c>
      <c r="D58" s="43">
        <f t="shared" si="2"/>
        <v>45</v>
      </c>
      <c r="E58" s="147" t="s">
        <v>547</v>
      </c>
      <c r="F58" s="90" t="s">
        <v>708</v>
      </c>
      <c r="G58" s="50" t="s">
        <v>986</v>
      </c>
      <c r="H58" s="50" t="s">
        <v>985</v>
      </c>
      <c r="I58" s="50" t="s">
        <v>984</v>
      </c>
      <c r="J58" s="50" t="s">
        <v>983</v>
      </c>
      <c r="K58" s="46"/>
      <c r="L58" s="46"/>
      <c r="M58" s="46"/>
      <c r="N58" s="46"/>
      <c r="P58" s="142"/>
      <c r="Q58" s="142"/>
      <c r="R58" s="142"/>
      <c r="S58" s="142"/>
      <c r="T58" s="142"/>
      <c r="U58" s="142"/>
      <c r="V58" s="142"/>
      <c r="W58" s="142"/>
      <c r="X58" s="142"/>
      <c r="Y58" s="142"/>
      <c r="Z58" s="142"/>
      <c r="AA58" s="142"/>
      <c r="AB58" s="142"/>
      <c r="AC58" s="142"/>
      <c r="AD58" s="142"/>
      <c r="AE58" s="142"/>
      <c r="AF58" s="142"/>
      <c r="AG58" s="142"/>
      <c r="AH58" s="142"/>
      <c r="AI58" s="142"/>
    </row>
    <row r="59" spans="1:35" ht="30" customHeight="1">
      <c r="A59" s="139">
        <v>46</v>
      </c>
      <c r="B59" s="43" t="str">
        <f t="shared" si="0"/>
        <v>（１９）</v>
      </c>
      <c r="C59" s="43" t="str">
        <f t="shared" si="1"/>
        <v>（１９）イ</v>
      </c>
      <c r="D59" s="43">
        <f t="shared" si="2"/>
        <v>46</v>
      </c>
      <c r="E59" s="147" t="s">
        <v>545</v>
      </c>
      <c r="F59" s="90" t="s">
        <v>707</v>
      </c>
      <c r="G59" s="50" t="s">
        <v>986</v>
      </c>
      <c r="H59" s="50" t="s">
        <v>985</v>
      </c>
      <c r="I59" s="50" t="s">
        <v>984</v>
      </c>
      <c r="J59" s="50" t="s">
        <v>983</v>
      </c>
      <c r="K59" s="46"/>
      <c r="L59" s="46"/>
      <c r="M59" s="46"/>
      <c r="N59" s="46"/>
      <c r="P59" s="142"/>
      <c r="Q59" s="142"/>
      <c r="R59" s="142"/>
      <c r="S59" s="142"/>
      <c r="T59" s="142"/>
      <c r="U59" s="142"/>
      <c r="V59" s="142"/>
      <c r="W59" s="142"/>
      <c r="X59" s="142"/>
      <c r="Y59" s="142"/>
      <c r="Z59" s="142"/>
      <c r="AA59" s="142"/>
      <c r="AB59" s="142"/>
      <c r="AC59" s="142"/>
      <c r="AD59" s="142"/>
      <c r="AE59" s="142"/>
      <c r="AF59" s="142"/>
      <c r="AG59" s="142"/>
      <c r="AH59" s="142"/>
      <c r="AI59" s="142"/>
    </row>
    <row r="60" spans="1:35" ht="30" customHeight="1">
      <c r="A60" s="139">
        <v>47</v>
      </c>
      <c r="B60" s="43" t="str">
        <f t="shared" si="0"/>
        <v>（１９）</v>
      </c>
      <c r="C60" s="43" t="str">
        <f t="shared" si="1"/>
        <v>（１９）ウ</v>
      </c>
      <c r="D60" s="43">
        <f t="shared" si="2"/>
        <v>47</v>
      </c>
      <c r="E60" s="147" t="s">
        <v>543</v>
      </c>
      <c r="F60" s="90" t="s">
        <v>706</v>
      </c>
      <c r="G60" s="50" t="s">
        <v>986</v>
      </c>
      <c r="H60" s="50" t="s">
        <v>985</v>
      </c>
      <c r="I60" s="50" t="s">
        <v>984</v>
      </c>
      <c r="J60" s="50" t="s">
        <v>983</v>
      </c>
      <c r="K60" s="46"/>
      <c r="L60" s="46"/>
      <c r="M60" s="46"/>
      <c r="N60" s="46"/>
      <c r="P60" s="142"/>
      <c r="Q60" s="142"/>
      <c r="R60" s="142"/>
      <c r="S60" s="142"/>
      <c r="T60" s="142"/>
      <c r="U60" s="142"/>
      <c r="V60" s="142"/>
      <c r="W60" s="142"/>
      <c r="X60" s="142"/>
      <c r="Y60" s="142"/>
      <c r="Z60" s="142"/>
      <c r="AA60" s="142"/>
      <c r="AB60" s="142"/>
      <c r="AC60" s="142"/>
      <c r="AD60" s="142"/>
      <c r="AE60" s="142"/>
      <c r="AF60" s="142"/>
      <c r="AG60" s="142"/>
      <c r="AH60" s="142"/>
      <c r="AI60" s="142"/>
    </row>
    <row r="61" spans="1:35" ht="30" customHeight="1">
      <c r="A61" s="139">
        <v>48</v>
      </c>
      <c r="B61" s="43" t="str">
        <f t="shared" si="0"/>
        <v>（１９）</v>
      </c>
      <c r="C61" s="43" t="str">
        <f t="shared" si="1"/>
        <v>（１９）エ</v>
      </c>
      <c r="D61" s="43">
        <f t="shared" si="2"/>
        <v>48</v>
      </c>
      <c r="E61" s="147" t="s">
        <v>541</v>
      </c>
      <c r="F61" s="90" t="s">
        <v>705</v>
      </c>
      <c r="G61" s="50" t="s">
        <v>986</v>
      </c>
      <c r="H61" s="50" t="s">
        <v>985</v>
      </c>
      <c r="I61" s="50" t="s">
        <v>984</v>
      </c>
      <c r="J61" s="50" t="s">
        <v>983</v>
      </c>
      <c r="K61" s="46"/>
      <c r="L61" s="46"/>
      <c r="M61" s="46"/>
      <c r="N61" s="46"/>
      <c r="P61" s="142"/>
      <c r="Q61" s="142"/>
      <c r="R61" s="142"/>
      <c r="S61" s="142"/>
      <c r="T61" s="142"/>
      <c r="U61" s="142"/>
      <c r="V61" s="142"/>
      <c r="W61" s="142"/>
      <c r="X61" s="142"/>
      <c r="Y61" s="142"/>
      <c r="Z61" s="142"/>
      <c r="AA61" s="142"/>
      <c r="AB61" s="142"/>
      <c r="AC61" s="142"/>
      <c r="AD61" s="142"/>
      <c r="AE61" s="142"/>
      <c r="AF61" s="142"/>
      <c r="AG61" s="142"/>
      <c r="AH61" s="142"/>
      <c r="AI61" s="142"/>
    </row>
    <row r="62" spans="1:35" ht="45.75" customHeight="1">
      <c r="B62" s="43" t="str">
        <f t="shared" si="0"/>
        <v>（２０）</v>
      </c>
      <c r="C62" s="43" t="str">
        <f t="shared" si="1"/>
        <v/>
      </c>
      <c r="D62" s="43" t="str">
        <f t="shared" si="2"/>
        <v/>
      </c>
      <c r="E62" s="147" t="s">
        <v>691</v>
      </c>
      <c r="F62" s="90" t="s">
        <v>1605</v>
      </c>
      <c r="G62" s="83"/>
      <c r="H62" s="83"/>
      <c r="I62" s="83"/>
      <c r="J62" s="83"/>
      <c r="K62" s="83"/>
      <c r="L62" s="83"/>
      <c r="M62" s="83"/>
      <c r="N62" s="82"/>
      <c r="P62" s="142"/>
      <c r="Q62" s="142"/>
      <c r="R62" s="142"/>
      <c r="S62" s="142"/>
      <c r="T62" s="142"/>
      <c r="U62" s="142"/>
      <c r="V62" s="142"/>
      <c r="W62" s="142"/>
      <c r="X62" s="142"/>
      <c r="Y62" s="142"/>
      <c r="Z62" s="142"/>
      <c r="AA62" s="142"/>
      <c r="AB62" s="142"/>
      <c r="AC62" s="142"/>
      <c r="AD62" s="142"/>
      <c r="AE62" s="142"/>
      <c r="AF62" s="142"/>
      <c r="AG62" s="142"/>
      <c r="AH62" s="142"/>
      <c r="AI62" s="142"/>
    </row>
    <row r="63" spans="1:35" ht="30" customHeight="1">
      <c r="A63" s="139">
        <v>49</v>
      </c>
      <c r="B63" s="43" t="str">
        <f t="shared" si="0"/>
        <v>（２０）</v>
      </c>
      <c r="C63" s="43" t="str">
        <f t="shared" si="1"/>
        <v>（２０）ア</v>
      </c>
      <c r="D63" s="43">
        <f t="shared" si="2"/>
        <v>49</v>
      </c>
      <c r="E63" s="147" t="s">
        <v>547</v>
      </c>
      <c r="F63" s="90" t="s">
        <v>701</v>
      </c>
      <c r="G63" s="50" t="s">
        <v>986</v>
      </c>
      <c r="H63" s="50" t="s">
        <v>985</v>
      </c>
      <c r="I63" s="50" t="s">
        <v>984</v>
      </c>
      <c r="J63" s="50" t="s">
        <v>983</v>
      </c>
      <c r="K63" s="46"/>
      <c r="L63" s="46"/>
      <c r="M63" s="46"/>
      <c r="N63" s="46"/>
      <c r="P63" s="142"/>
      <c r="Q63" s="142"/>
      <c r="R63" s="142"/>
      <c r="S63" s="142"/>
      <c r="T63" s="142"/>
      <c r="U63" s="142"/>
      <c r="V63" s="142"/>
      <c r="W63" s="142"/>
      <c r="X63" s="142"/>
      <c r="Y63" s="142"/>
      <c r="Z63" s="142"/>
      <c r="AA63" s="142"/>
      <c r="AB63" s="142"/>
      <c r="AC63" s="142"/>
      <c r="AD63" s="142"/>
      <c r="AE63" s="142"/>
      <c r="AF63" s="142"/>
      <c r="AG63" s="142"/>
      <c r="AH63" s="142"/>
      <c r="AI63" s="142"/>
    </row>
    <row r="64" spans="1:35" ht="30" customHeight="1">
      <c r="A64" s="139">
        <v>50</v>
      </c>
      <c r="B64" s="43" t="str">
        <f t="shared" si="0"/>
        <v>（２０）</v>
      </c>
      <c r="C64" s="43" t="str">
        <f t="shared" si="1"/>
        <v>（２０）イ</v>
      </c>
      <c r="D64" s="43">
        <f t="shared" si="2"/>
        <v>50</v>
      </c>
      <c r="E64" s="147" t="s">
        <v>545</v>
      </c>
      <c r="F64" s="90" t="s">
        <v>699</v>
      </c>
      <c r="G64" s="50" t="s">
        <v>986</v>
      </c>
      <c r="H64" s="50" t="s">
        <v>985</v>
      </c>
      <c r="I64" s="50" t="s">
        <v>984</v>
      </c>
      <c r="J64" s="50" t="s">
        <v>983</v>
      </c>
      <c r="K64" s="46"/>
      <c r="L64" s="46"/>
      <c r="M64" s="46"/>
      <c r="N64" s="46"/>
      <c r="P64" s="142"/>
      <c r="Q64" s="142"/>
      <c r="R64" s="142"/>
      <c r="S64" s="142"/>
      <c r="T64" s="142"/>
      <c r="U64" s="142"/>
      <c r="V64" s="142"/>
      <c r="W64" s="142"/>
      <c r="X64" s="142"/>
      <c r="Y64" s="142"/>
      <c r="Z64" s="142"/>
      <c r="AA64" s="142"/>
      <c r="AB64" s="142"/>
      <c r="AC64" s="142"/>
      <c r="AD64" s="142"/>
      <c r="AE64" s="142"/>
      <c r="AF64" s="142"/>
      <c r="AG64" s="142"/>
      <c r="AH64" s="142"/>
      <c r="AI64" s="142"/>
    </row>
    <row r="65" spans="1:35" ht="30" customHeight="1">
      <c r="A65" s="139">
        <v>51</v>
      </c>
      <c r="B65" s="43" t="str">
        <f t="shared" si="0"/>
        <v>（２０）</v>
      </c>
      <c r="C65" s="43" t="str">
        <f t="shared" si="1"/>
        <v>（２０）ウ</v>
      </c>
      <c r="D65" s="43">
        <f t="shared" si="2"/>
        <v>51</v>
      </c>
      <c r="E65" s="147" t="s">
        <v>543</v>
      </c>
      <c r="F65" s="90" t="s">
        <v>697</v>
      </c>
      <c r="G65" s="50" t="s">
        <v>986</v>
      </c>
      <c r="H65" s="50" t="s">
        <v>985</v>
      </c>
      <c r="I65" s="50" t="s">
        <v>984</v>
      </c>
      <c r="J65" s="50" t="s">
        <v>983</v>
      </c>
      <c r="K65" s="46"/>
      <c r="L65" s="46"/>
      <c r="M65" s="46"/>
      <c r="N65" s="46"/>
      <c r="P65" s="142"/>
      <c r="Q65" s="142"/>
      <c r="R65" s="142"/>
      <c r="S65" s="142"/>
      <c r="T65" s="142"/>
      <c r="U65" s="142"/>
      <c r="V65" s="142"/>
      <c r="W65" s="142"/>
      <c r="X65" s="142"/>
      <c r="Y65" s="142"/>
      <c r="Z65" s="142"/>
      <c r="AA65" s="142"/>
      <c r="AB65" s="142"/>
      <c r="AC65" s="142"/>
      <c r="AD65" s="142"/>
      <c r="AE65" s="142"/>
      <c r="AF65" s="142"/>
      <c r="AG65" s="142"/>
      <c r="AH65" s="142"/>
      <c r="AI65" s="142"/>
    </row>
    <row r="66" spans="1:35" ht="30" customHeight="1">
      <c r="A66" s="139">
        <v>52</v>
      </c>
      <c r="B66" s="43" t="str">
        <f t="shared" si="0"/>
        <v>（２０）</v>
      </c>
      <c r="C66" s="43" t="str">
        <f t="shared" si="1"/>
        <v>（２０）エ</v>
      </c>
      <c r="D66" s="43">
        <f t="shared" si="2"/>
        <v>52</v>
      </c>
      <c r="E66" s="147" t="s">
        <v>541</v>
      </c>
      <c r="F66" s="90" t="s">
        <v>695</v>
      </c>
      <c r="G66" s="50" t="s">
        <v>986</v>
      </c>
      <c r="H66" s="50" t="s">
        <v>985</v>
      </c>
      <c r="I66" s="50" t="s">
        <v>984</v>
      </c>
      <c r="J66" s="50" t="s">
        <v>983</v>
      </c>
      <c r="K66" s="46"/>
      <c r="L66" s="46"/>
      <c r="M66" s="46"/>
      <c r="N66" s="46"/>
      <c r="P66" s="142"/>
      <c r="Q66" s="142"/>
      <c r="R66" s="142"/>
      <c r="S66" s="142"/>
      <c r="T66" s="142"/>
      <c r="U66" s="142"/>
      <c r="V66" s="142"/>
      <c r="W66" s="142"/>
      <c r="X66" s="142"/>
      <c r="Y66" s="142"/>
      <c r="Z66" s="142"/>
      <c r="AA66" s="142"/>
      <c r="AB66" s="142"/>
      <c r="AC66" s="142"/>
      <c r="AD66" s="142"/>
      <c r="AE66" s="142"/>
      <c r="AF66" s="142"/>
      <c r="AG66" s="142"/>
      <c r="AH66" s="142"/>
      <c r="AI66" s="142"/>
    </row>
    <row r="67" spans="1:35" ht="30" customHeight="1">
      <c r="B67" s="43" t="str">
        <f t="shared" si="0"/>
        <v/>
      </c>
      <c r="C67" s="43" t="str">
        <f t="shared" si="1"/>
        <v/>
      </c>
      <c r="D67" s="43" t="str">
        <f t="shared" si="2"/>
        <v/>
      </c>
      <c r="E67" s="325" t="s">
        <v>828</v>
      </c>
      <c r="F67" s="326"/>
      <c r="G67" s="326"/>
      <c r="H67" s="326"/>
      <c r="I67" s="326"/>
      <c r="J67" s="326"/>
      <c r="K67" s="326"/>
      <c r="L67" s="326"/>
      <c r="M67" s="326"/>
      <c r="N67" s="327"/>
      <c r="P67" s="142"/>
      <c r="Q67" s="142"/>
      <c r="R67" s="142"/>
      <c r="S67" s="142"/>
      <c r="T67" s="142"/>
      <c r="U67" s="142"/>
      <c r="V67" s="142"/>
      <c r="W67" s="142"/>
      <c r="X67" s="142"/>
      <c r="Y67" s="142"/>
      <c r="Z67" s="142"/>
      <c r="AA67" s="142"/>
      <c r="AB67" s="142"/>
      <c r="AC67" s="142"/>
      <c r="AD67" s="142"/>
      <c r="AE67" s="142"/>
      <c r="AF67" s="142"/>
      <c r="AG67" s="142"/>
      <c r="AH67" s="142"/>
      <c r="AI67" s="142"/>
    </row>
    <row r="68" spans="1:35" ht="30" customHeight="1">
      <c r="A68" s="139">
        <v>53</v>
      </c>
      <c r="B68" s="43" t="str">
        <f t="shared" si="0"/>
        <v/>
      </c>
      <c r="C68" s="43" t="str">
        <f t="shared" si="1"/>
        <v>（２１）</v>
      </c>
      <c r="D68" s="43">
        <f t="shared" si="2"/>
        <v>53</v>
      </c>
      <c r="E68" s="147" t="s">
        <v>1202</v>
      </c>
      <c r="F68" s="154" t="s">
        <v>690</v>
      </c>
      <c r="G68" s="50" t="s">
        <v>284</v>
      </c>
      <c r="H68" s="50" t="s">
        <v>283</v>
      </c>
      <c r="I68" s="50" t="s">
        <v>282</v>
      </c>
      <c r="J68" s="50" t="s">
        <v>281</v>
      </c>
      <c r="K68" s="46"/>
      <c r="L68" s="46"/>
      <c r="M68" s="46"/>
      <c r="N68" s="46"/>
      <c r="P68" s="142"/>
      <c r="Q68" s="142"/>
      <c r="R68" s="142"/>
      <c r="S68" s="142"/>
      <c r="T68" s="142"/>
      <c r="U68" s="142"/>
      <c r="V68" s="142"/>
      <c r="W68" s="142"/>
      <c r="X68" s="142"/>
      <c r="Y68" s="142"/>
      <c r="Z68" s="142"/>
      <c r="AA68" s="142"/>
      <c r="AB68" s="142"/>
      <c r="AC68" s="142"/>
      <c r="AD68" s="142"/>
      <c r="AE68" s="142"/>
      <c r="AF68" s="142"/>
      <c r="AG68" s="142"/>
      <c r="AH68" s="142"/>
      <c r="AI68" s="142"/>
    </row>
    <row r="69" spans="1:35" ht="30" customHeight="1">
      <c r="A69" s="139">
        <v>54</v>
      </c>
      <c r="B69" s="43" t="str">
        <f t="shared" si="0"/>
        <v/>
      </c>
      <c r="C69" s="43" t="str">
        <f t="shared" si="1"/>
        <v>（２２）</v>
      </c>
      <c r="D69" s="43">
        <f t="shared" si="2"/>
        <v>54</v>
      </c>
      <c r="E69" s="147" t="s">
        <v>688</v>
      </c>
      <c r="F69" s="154" t="s">
        <v>689</v>
      </c>
      <c r="G69" s="50" t="s">
        <v>284</v>
      </c>
      <c r="H69" s="50" t="s">
        <v>283</v>
      </c>
      <c r="I69" s="50" t="s">
        <v>282</v>
      </c>
      <c r="J69" s="50" t="s">
        <v>281</v>
      </c>
      <c r="K69" s="46"/>
      <c r="L69" s="46"/>
      <c r="M69" s="46"/>
      <c r="N69" s="46"/>
      <c r="P69" s="142"/>
      <c r="Q69" s="142"/>
      <c r="R69" s="142"/>
      <c r="S69" s="142"/>
      <c r="T69" s="142"/>
      <c r="U69" s="142"/>
      <c r="V69" s="142"/>
      <c r="W69" s="142"/>
      <c r="X69" s="142"/>
      <c r="Y69" s="142"/>
      <c r="Z69" s="142"/>
      <c r="AA69" s="142"/>
      <c r="AB69" s="142"/>
      <c r="AC69" s="142"/>
      <c r="AD69" s="142"/>
      <c r="AE69" s="142"/>
      <c r="AF69" s="142"/>
      <c r="AG69" s="142"/>
      <c r="AH69" s="142"/>
      <c r="AI69" s="142"/>
    </row>
    <row r="70" spans="1:35" ht="30" customHeight="1">
      <c r="A70" s="139">
        <v>55</v>
      </c>
      <c r="B70" s="43" t="str">
        <f t="shared" si="0"/>
        <v/>
      </c>
      <c r="C70" s="43" t="str">
        <f t="shared" si="1"/>
        <v>（２３）</v>
      </c>
      <c r="D70" s="43">
        <f t="shared" si="2"/>
        <v>55</v>
      </c>
      <c r="E70" s="147" t="s">
        <v>686</v>
      </c>
      <c r="F70" s="154" t="s">
        <v>303</v>
      </c>
      <c r="G70" s="50" t="s">
        <v>284</v>
      </c>
      <c r="H70" s="50" t="s">
        <v>283</v>
      </c>
      <c r="I70" s="50" t="s">
        <v>282</v>
      </c>
      <c r="J70" s="50" t="s">
        <v>281</v>
      </c>
      <c r="K70" s="46"/>
      <c r="L70" s="46"/>
      <c r="M70" s="46"/>
      <c r="N70" s="46"/>
      <c r="P70" s="142"/>
      <c r="Q70" s="142"/>
      <c r="R70" s="142"/>
      <c r="S70" s="142"/>
      <c r="T70" s="142"/>
      <c r="U70" s="142"/>
      <c r="V70" s="142"/>
      <c r="W70" s="142"/>
      <c r="X70" s="142"/>
      <c r="Y70" s="142"/>
      <c r="Z70" s="142"/>
      <c r="AA70" s="142"/>
      <c r="AB70" s="142"/>
      <c r="AC70" s="142"/>
      <c r="AD70" s="142"/>
      <c r="AE70" s="142"/>
      <c r="AF70" s="142"/>
      <c r="AG70" s="142"/>
      <c r="AH70" s="142"/>
      <c r="AI70" s="142"/>
    </row>
    <row r="71" spans="1:35" ht="30" customHeight="1">
      <c r="A71" s="139">
        <v>56</v>
      </c>
      <c r="B71" s="43" t="str">
        <f t="shared" si="0"/>
        <v/>
      </c>
      <c r="C71" s="43" t="str">
        <f t="shared" si="1"/>
        <v>（２４）</v>
      </c>
      <c r="D71" s="43">
        <f t="shared" si="2"/>
        <v>56</v>
      </c>
      <c r="E71" s="147" t="s">
        <v>427</v>
      </c>
      <c r="F71" s="154" t="s">
        <v>685</v>
      </c>
      <c r="G71" s="50" t="s">
        <v>284</v>
      </c>
      <c r="H71" s="50" t="s">
        <v>283</v>
      </c>
      <c r="I71" s="50" t="s">
        <v>282</v>
      </c>
      <c r="J71" s="50" t="s">
        <v>281</v>
      </c>
      <c r="K71" s="46"/>
      <c r="L71" s="46"/>
      <c r="M71" s="46"/>
      <c r="N71" s="46"/>
      <c r="P71" s="142"/>
      <c r="Q71" s="142"/>
      <c r="R71" s="142"/>
      <c r="S71" s="142"/>
      <c r="T71" s="142"/>
      <c r="U71" s="142"/>
      <c r="V71" s="142"/>
      <c r="W71" s="142"/>
      <c r="X71" s="142"/>
      <c r="Y71" s="142"/>
      <c r="Z71" s="142"/>
      <c r="AA71" s="142"/>
      <c r="AB71" s="142"/>
      <c r="AC71" s="142"/>
      <c r="AD71" s="142"/>
      <c r="AE71" s="142"/>
      <c r="AF71" s="142"/>
      <c r="AG71" s="142"/>
      <c r="AH71" s="142"/>
      <c r="AI71" s="142"/>
    </row>
    <row r="72" spans="1:35" ht="30" customHeight="1">
      <c r="A72" s="139">
        <v>57</v>
      </c>
      <c r="B72" s="43" t="str">
        <f t="shared" ref="B72:B117" si="3">IF(A72&lt;&gt;"",B71,IF(ISERROR(FIND("　",E72)),E72,""))</f>
        <v/>
      </c>
      <c r="C72" s="43" t="str">
        <f t="shared" ref="C72:C117" si="4">IF(A72&lt;&gt;"", B72&amp;E72, "")</f>
        <v>（２５）</v>
      </c>
      <c r="D72" s="43">
        <f t="shared" ref="D72:D117" si="5">IF(A72=0,"",A72)</f>
        <v>57</v>
      </c>
      <c r="E72" s="147" t="s">
        <v>421</v>
      </c>
      <c r="F72" s="154" t="s">
        <v>684</v>
      </c>
      <c r="G72" s="50" t="s">
        <v>284</v>
      </c>
      <c r="H72" s="50" t="s">
        <v>283</v>
      </c>
      <c r="I72" s="50" t="s">
        <v>282</v>
      </c>
      <c r="J72" s="50" t="s">
        <v>281</v>
      </c>
      <c r="K72" s="46"/>
      <c r="L72" s="46"/>
      <c r="M72" s="46"/>
      <c r="N72" s="46"/>
      <c r="P72" s="142"/>
      <c r="Q72" s="142"/>
      <c r="R72" s="142"/>
      <c r="S72" s="142"/>
      <c r="T72" s="142"/>
      <c r="U72" s="142"/>
      <c r="V72" s="142"/>
      <c r="W72" s="142"/>
      <c r="X72" s="142"/>
      <c r="Y72" s="142"/>
      <c r="Z72" s="142"/>
      <c r="AA72" s="142"/>
      <c r="AB72" s="142"/>
      <c r="AC72" s="142"/>
      <c r="AD72" s="142"/>
      <c r="AE72" s="142"/>
      <c r="AF72" s="142"/>
      <c r="AG72" s="142"/>
      <c r="AH72" s="142"/>
      <c r="AI72" s="142"/>
    </row>
    <row r="73" spans="1:35" ht="30" customHeight="1">
      <c r="A73" s="139">
        <v>58</v>
      </c>
      <c r="B73" s="43" t="str">
        <f t="shared" si="3"/>
        <v/>
      </c>
      <c r="C73" s="43" t="str">
        <f t="shared" si="4"/>
        <v>（２６）</v>
      </c>
      <c r="D73" s="43">
        <f t="shared" si="5"/>
        <v>58</v>
      </c>
      <c r="E73" s="147" t="s">
        <v>419</v>
      </c>
      <c r="F73" s="154" t="s">
        <v>683</v>
      </c>
      <c r="G73" s="50" t="s">
        <v>284</v>
      </c>
      <c r="H73" s="50" t="s">
        <v>283</v>
      </c>
      <c r="I73" s="50" t="s">
        <v>282</v>
      </c>
      <c r="J73" s="50" t="s">
        <v>281</v>
      </c>
      <c r="K73" s="46"/>
      <c r="L73" s="46"/>
      <c r="M73" s="46"/>
      <c r="N73" s="46"/>
      <c r="P73" s="142"/>
      <c r="Q73" s="142"/>
      <c r="R73" s="142"/>
      <c r="S73" s="142"/>
      <c r="T73" s="142"/>
      <c r="U73" s="142"/>
      <c r="V73" s="142"/>
      <c r="W73" s="142"/>
      <c r="X73" s="142"/>
      <c r="Y73" s="142"/>
      <c r="Z73" s="142"/>
      <c r="AA73" s="142"/>
      <c r="AB73" s="142"/>
      <c r="AC73" s="142"/>
      <c r="AD73" s="142"/>
      <c r="AE73" s="142"/>
      <c r="AF73" s="142"/>
      <c r="AG73" s="142"/>
      <c r="AH73" s="142"/>
      <c r="AI73" s="142"/>
    </row>
    <row r="74" spans="1:35" ht="30" customHeight="1">
      <c r="A74" s="139">
        <v>59</v>
      </c>
      <c r="B74" s="43" t="str">
        <f t="shared" si="3"/>
        <v/>
      </c>
      <c r="C74" s="43" t="str">
        <f t="shared" si="4"/>
        <v>（２７）</v>
      </c>
      <c r="D74" s="43">
        <f t="shared" si="5"/>
        <v>59</v>
      </c>
      <c r="E74" s="147" t="s">
        <v>413</v>
      </c>
      <c r="F74" s="154" t="s">
        <v>682</v>
      </c>
      <c r="G74" s="50" t="s">
        <v>284</v>
      </c>
      <c r="H74" s="50" t="s">
        <v>283</v>
      </c>
      <c r="I74" s="50" t="s">
        <v>282</v>
      </c>
      <c r="J74" s="50" t="s">
        <v>281</v>
      </c>
      <c r="K74" s="46"/>
      <c r="L74" s="46"/>
      <c r="M74" s="46"/>
      <c r="N74" s="46"/>
      <c r="P74" s="142"/>
      <c r="Q74" s="142"/>
      <c r="R74" s="142"/>
      <c r="S74" s="142"/>
      <c r="T74" s="142"/>
      <c r="U74" s="142"/>
      <c r="V74" s="142"/>
      <c r="W74" s="142"/>
      <c r="X74" s="142"/>
      <c r="Y74" s="142"/>
      <c r="Z74" s="142"/>
      <c r="AA74" s="142"/>
      <c r="AB74" s="142"/>
      <c r="AC74" s="142"/>
      <c r="AD74" s="142"/>
      <c r="AE74" s="142"/>
      <c r="AF74" s="142"/>
      <c r="AG74" s="142"/>
      <c r="AH74" s="142"/>
      <c r="AI74" s="142"/>
    </row>
    <row r="75" spans="1:35" ht="30" customHeight="1">
      <c r="A75" s="139">
        <v>60</v>
      </c>
      <c r="B75" s="43" t="str">
        <f t="shared" si="3"/>
        <v/>
      </c>
      <c r="C75" s="43" t="str">
        <f t="shared" si="4"/>
        <v>（２８）</v>
      </c>
      <c r="D75" s="43">
        <f t="shared" si="5"/>
        <v>60</v>
      </c>
      <c r="E75" s="147" t="s">
        <v>407</v>
      </c>
      <c r="F75" s="154" t="s">
        <v>681</v>
      </c>
      <c r="G75" s="50" t="s">
        <v>284</v>
      </c>
      <c r="H75" s="50" t="s">
        <v>283</v>
      </c>
      <c r="I75" s="50" t="s">
        <v>282</v>
      </c>
      <c r="J75" s="50" t="s">
        <v>281</v>
      </c>
      <c r="K75" s="46"/>
      <c r="L75" s="46"/>
      <c r="M75" s="46"/>
      <c r="N75" s="46"/>
      <c r="P75" s="142"/>
      <c r="Q75" s="142"/>
      <c r="R75" s="142"/>
      <c r="S75" s="142"/>
      <c r="T75" s="142"/>
      <c r="U75" s="142"/>
      <c r="V75" s="142"/>
      <c r="W75" s="142"/>
      <c r="X75" s="142"/>
      <c r="Y75" s="142"/>
      <c r="Z75" s="142"/>
      <c r="AA75" s="142"/>
      <c r="AB75" s="142"/>
      <c r="AC75" s="142"/>
      <c r="AD75" s="142"/>
      <c r="AE75" s="142"/>
      <c r="AF75" s="142"/>
      <c r="AG75" s="142"/>
      <c r="AH75" s="142"/>
      <c r="AI75" s="142"/>
    </row>
    <row r="76" spans="1:35" ht="30" customHeight="1">
      <c r="A76" s="139">
        <v>61</v>
      </c>
      <c r="B76" s="43" t="str">
        <f t="shared" si="3"/>
        <v/>
      </c>
      <c r="C76" s="43" t="str">
        <f t="shared" si="4"/>
        <v>（２９）</v>
      </c>
      <c r="D76" s="43">
        <f t="shared" si="5"/>
        <v>61</v>
      </c>
      <c r="E76" s="147" t="s">
        <v>679</v>
      </c>
      <c r="F76" s="154" t="s">
        <v>680</v>
      </c>
      <c r="G76" s="50" t="s">
        <v>284</v>
      </c>
      <c r="H76" s="50" t="s">
        <v>283</v>
      </c>
      <c r="I76" s="50" t="s">
        <v>282</v>
      </c>
      <c r="J76" s="50" t="s">
        <v>281</v>
      </c>
      <c r="K76" s="46"/>
      <c r="L76" s="46"/>
      <c r="M76" s="46"/>
      <c r="N76" s="46"/>
      <c r="P76" s="142"/>
      <c r="Q76" s="142"/>
      <c r="R76" s="142"/>
      <c r="S76" s="142"/>
      <c r="T76" s="142"/>
      <c r="U76" s="142"/>
      <c r="V76" s="142"/>
      <c r="W76" s="142"/>
      <c r="X76" s="142"/>
      <c r="Y76" s="142"/>
      <c r="Z76" s="142"/>
      <c r="AA76" s="142"/>
      <c r="AB76" s="142"/>
      <c r="AC76" s="142"/>
      <c r="AD76" s="142"/>
      <c r="AE76" s="142"/>
      <c r="AF76" s="142"/>
      <c r="AG76" s="142"/>
      <c r="AH76" s="142"/>
      <c r="AI76" s="142"/>
    </row>
    <row r="77" spans="1:35" ht="30" customHeight="1">
      <c r="A77" s="139">
        <v>62</v>
      </c>
      <c r="B77" s="43" t="str">
        <f t="shared" si="3"/>
        <v/>
      </c>
      <c r="C77" s="43" t="str">
        <f t="shared" si="4"/>
        <v>（３０）</v>
      </c>
      <c r="D77" s="43">
        <f t="shared" si="5"/>
        <v>62</v>
      </c>
      <c r="E77" s="147" t="s">
        <v>398</v>
      </c>
      <c r="F77" s="154" t="s">
        <v>678</v>
      </c>
      <c r="G77" s="50" t="s">
        <v>284</v>
      </c>
      <c r="H77" s="50" t="s">
        <v>283</v>
      </c>
      <c r="I77" s="50" t="s">
        <v>282</v>
      </c>
      <c r="J77" s="50" t="s">
        <v>281</v>
      </c>
      <c r="K77" s="46"/>
      <c r="L77" s="46"/>
      <c r="M77" s="46"/>
      <c r="N77" s="46"/>
      <c r="P77" s="142"/>
      <c r="Q77" s="142"/>
      <c r="R77" s="142"/>
      <c r="S77" s="142"/>
      <c r="T77" s="142"/>
      <c r="U77" s="142"/>
      <c r="V77" s="142"/>
      <c r="W77" s="142"/>
      <c r="X77" s="142"/>
      <c r="Y77" s="142"/>
      <c r="Z77" s="142"/>
      <c r="AA77" s="142"/>
      <c r="AB77" s="142"/>
      <c r="AC77" s="142"/>
      <c r="AD77" s="142"/>
      <c r="AE77" s="142"/>
      <c r="AF77" s="142"/>
      <c r="AG77" s="142"/>
      <c r="AH77" s="142"/>
      <c r="AI77" s="142"/>
    </row>
    <row r="78" spans="1:35" ht="30" customHeight="1">
      <c r="A78" s="139">
        <v>63</v>
      </c>
      <c r="B78" s="43" t="str">
        <f t="shared" si="3"/>
        <v/>
      </c>
      <c r="C78" s="43" t="str">
        <f t="shared" si="4"/>
        <v>（３１）</v>
      </c>
      <c r="D78" s="43">
        <f t="shared" si="5"/>
        <v>63</v>
      </c>
      <c r="E78" s="147" t="s">
        <v>396</v>
      </c>
      <c r="F78" s="154" t="s">
        <v>1953</v>
      </c>
      <c r="G78" s="50" t="s">
        <v>284</v>
      </c>
      <c r="H78" s="50" t="s">
        <v>283</v>
      </c>
      <c r="I78" s="50" t="s">
        <v>282</v>
      </c>
      <c r="J78" s="50" t="s">
        <v>281</v>
      </c>
      <c r="K78" s="46"/>
      <c r="L78" s="46"/>
      <c r="M78" s="46"/>
      <c r="N78" s="46"/>
      <c r="P78" s="142"/>
      <c r="Q78" s="142"/>
      <c r="R78" s="142"/>
      <c r="S78" s="142"/>
      <c r="T78" s="142"/>
      <c r="U78" s="142"/>
      <c r="V78" s="142"/>
      <c r="W78" s="142"/>
      <c r="X78" s="142"/>
      <c r="Y78" s="142"/>
      <c r="Z78" s="142"/>
      <c r="AA78" s="142"/>
      <c r="AB78" s="142"/>
      <c r="AC78" s="142"/>
      <c r="AD78" s="142"/>
      <c r="AE78" s="142"/>
      <c r="AF78" s="142"/>
      <c r="AG78" s="142"/>
      <c r="AH78" s="142"/>
      <c r="AI78" s="142"/>
    </row>
    <row r="79" spans="1:35" ht="30" customHeight="1">
      <c r="A79" s="139">
        <v>64</v>
      </c>
      <c r="B79" s="43" t="str">
        <f t="shared" si="3"/>
        <v/>
      </c>
      <c r="C79" s="43" t="str">
        <f t="shared" si="4"/>
        <v>（３２）</v>
      </c>
      <c r="D79" s="43">
        <f t="shared" si="5"/>
        <v>64</v>
      </c>
      <c r="E79" s="147" t="s">
        <v>394</v>
      </c>
      <c r="F79" s="154" t="s">
        <v>676</v>
      </c>
      <c r="G79" s="50" t="s">
        <v>284</v>
      </c>
      <c r="H79" s="50" t="s">
        <v>283</v>
      </c>
      <c r="I79" s="50" t="s">
        <v>282</v>
      </c>
      <c r="J79" s="50" t="s">
        <v>281</v>
      </c>
      <c r="K79" s="46"/>
      <c r="L79" s="46"/>
      <c r="M79" s="46"/>
      <c r="N79" s="46"/>
      <c r="P79" s="142"/>
      <c r="Q79" s="142"/>
      <c r="R79" s="142"/>
      <c r="S79" s="142"/>
      <c r="T79" s="142"/>
      <c r="U79" s="142"/>
      <c r="V79" s="142"/>
      <c r="W79" s="142"/>
      <c r="X79" s="142"/>
      <c r="Y79" s="142"/>
      <c r="Z79" s="142"/>
      <c r="AA79" s="142"/>
      <c r="AB79" s="142"/>
      <c r="AC79" s="142"/>
      <c r="AD79" s="142"/>
      <c r="AE79" s="142"/>
      <c r="AF79" s="142"/>
      <c r="AG79" s="142"/>
      <c r="AH79" s="142"/>
      <c r="AI79" s="142"/>
    </row>
    <row r="80" spans="1:35" ht="30" customHeight="1">
      <c r="B80" s="43" t="str">
        <f t="shared" si="3"/>
        <v/>
      </c>
      <c r="C80" s="43" t="str">
        <f t="shared" si="4"/>
        <v/>
      </c>
      <c r="D80" s="43" t="str">
        <f t="shared" si="5"/>
        <v/>
      </c>
      <c r="E80" s="307" t="s">
        <v>1608</v>
      </c>
      <c r="F80" s="308"/>
      <c r="G80" s="308"/>
      <c r="H80" s="308"/>
      <c r="I80" s="308"/>
      <c r="J80" s="308"/>
      <c r="K80" s="308"/>
      <c r="L80" s="308"/>
      <c r="M80" s="308"/>
      <c r="N80" s="309"/>
      <c r="P80" s="142"/>
      <c r="Q80" s="142"/>
      <c r="R80" s="142"/>
      <c r="S80" s="142"/>
      <c r="T80" s="142"/>
      <c r="U80" s="142"/>
      <c r="V80" s="142"/>
      <c r="W80" s="142"/>
      <c r="X80" s="142"/>
      <c r="Y80" s="142"/>
      <c r="Z80" s="142"/>
      <c r="AA80" s="142"/>
      <c r="AB80" s="142"/>
      <c r="AC80" s="142"/>
      <c r="AD80" s="142"/>
      <c r="AE80" s="142"/>
      <c r="AF80" s="142"/>
      <c r="AG80" s="142"/>
      <c r="AH80" s="142"/>
      <c r="AI80" s="142"/>
    </row>
    <row r="81" spans="1:35" ht="30" customHeight="1">
      <c r="A81" s="139">
        <v>65</v>
      </c>
      <c r="B81" s="43" t="str">
        <f t="shared" si="3"/>
        <v/>
      </c>
      <c r="C81" s="43" t="str">
        <f t="shared" si="4"/>
        <v>（３３）</v>
      </c>
      <c r="D81" s="43">
        <f t="shared" si="5"/>
        <v>65</v>
      </c>
      <c r="E81" s="147" t="s">
        <v>1553</v>
      </c>
      <c r="F81" s="160" t="s">
        <v>438</v>
      </c>
      <c r="G81" s="50" t="s">
        <v>671</v>
      </c>
      <c r="H81" s="50" t="s">
        <v>670</v>
      </c>
      <c r="I81" s="50" t="s">
        <v>669</v>
      </c>
      <c r="J81" s="50" t="s">
        <v>817</v>
      </c>
      <c r="K81" s="83"/>
      <c r="L81" s="83"/>
      <c r="M81" s="83"/>
      <c r="N81" s="82"/>
      <c r="P81" s="142"/>
      <c r="Q81" s="142"/>
      <c r="R81" s="142"/>
      <c r="S81" s="142"/>
      <c r="T81" s="142"/>
      <c r="U81" s="142"/>
      <c r="V81" s="142"/>
      <c r="W81" s="142"/>
      <c r="X81" s="142"/>
      <c r="Y81" s="142"/>
      <c r="Z81" s="142"/>
      <c r="AA81" s="142"/>
      <c r="AB81" s="142"/>
      <c r="AC81" s="142"/>
      <c r="AD81" s="142"/>
      <c r="AE81" s="142"/>
      <c r="AF81" s="142"/>
      <c r="AG81" s="142"/>
      <c r="AH81" s="142"/>
      <c r="AI81" s="142"/>
    </row>
    <row r="82" spans="1:35" ht="30" customHeight="1">
      <c r="A82" s="139">
        <v>66</v>
      </c>
      <c r="B82" s="43" t="str">
        <f t="shared" si="3"/>
        <v/>
      </c>
      <c r="C82" s="43" t="str">
        <f t="shared" si="4"/>
        <v>（３４）</v>
      </c>
      <c r="D82" s="43">
        <f t="shared" si="5"/>
        <v>66</v>
      </c>
      <c r="E82" s="147" t="s">
        <v>390</v>
      </c>
      <c r="F82" s="160" t="s">
        <v>937</v>
      </c>
      <c r="G82" s="50" t="s">
        <v>1555</v>
      </c>
      <c r="H82" s="50" t="s">
        <v>665</v>
      </c>
      <c r="I82" s="50" t="s">
        <v>664</v>
      </c>
      <c r="J82" s="50" t="s">
        <v>663</v>
      </c>
      <c r="K82" s="83"/>
      <c r="L82" s="83"/>
      <c r="M82" s="83"/>
      <c r="N82" s="82"/>
      <c r="P82" s="142"/>
      <c r="Q82" s="142"/>
      <c r="R82" s="142"/>
      <c r="S82" s="142"/>
      <c r="T82" s="142"/>
      <c r="U82" s="142"/>
      <c r="V82" s="142"/>
      <c r="W82" s="142"/>
      <c r="X82" s="142"/>
      <c r="Y82" s="142"/>
      <c r="Z82" s="142"/>
      <c r="AA82" s="142"/>
      <c r="AB82" s="142"/>
      <c r="AC82" s="142"/>
      <c r="AD82" s="142"/>
      <c r="AE82" s="142"/>
      <c r="AF82" s="142"/>
      <c r="AG82" s="142"/>
      <c r="AH82" s="142"/>
      <c r="AI82" s="142"/>
    </row>
    <row r="83" spans="1:35" ht="30" customHeight="1">
      <c r="A83" s="139">
        <v>67</v>
      </c>
      <c r="B83" s="43" t="str">
        <f t="shared" si="3"/>
        <v/>
      </c>
      <c r="C83" s="43" t="str">
        <f t="shared" si="4"/>
        <v>（３５）</v>
      </c>
      <c r="D83" s="43">
        <f t="shared" si="5"/>
        <v>67</v>
      </c>
      <c r="E83" s="147" t="s">
        <v>388</v>
      </c>
      <c r="F83" s="160" t="s">
        <v>662</v>
      </c>
      <c r="G83" s="50" t="s">
        <v>425</v>
      </c>
      <c r="H83" s="50" t="s">
        <v>424</v>
      </c>
      <c r="I83" s="50" t="s">
        <v>423</v>
      </c>
      <c r="J83" s="50" t="s">
        <v>422</v>
      </c>
      <c r="K83" s="83"/>
      <c r="L83" s="83"/>
      <c r="M83" s="83"/>
      <c r="N83" s="82"/>
      <c r="P83" s="142"/>
      <c r="Q83" s="142"/>
      <c r="R83" s="142"/>
      <c r="S83" s="142"/>
      <c r="T83" s="142"/>
      <c r="U83" s="142"/>
      <c r="V83" s="142"/>
      <c r="W83" s="142"/>
      <c r="X83" s="142"/>
      <c r="Y83" s="142"/>
      <c r="Z83" s="142"/>
      <c r="AA83" s="142"/>
      <c r="AB83" s="142"/>
      <c r="AC83" s="142"/>
      <c r="AD83" s="142"/>
      <c r="AE83" s="142"/>
      <c r="AF83" s="142"/>
      <c r="AG83" s="142"/>
      <c r="AH83" s="142"/>
      <c r="AI83" s="142"/>
    </row>
    <row r="84" spans="1:35" ht="30" customHeight="1">
      <c r="A84" s="139">
        <v>68</v>
      </c>
      <c r="B84" s="43" t="str">
        <f t="shared" si="3"/>
        <v/>
      </c>
      <c r="C84" s="43" t="str">
        <f t="shared" si="4"/>
        <v>（３６）</v>
      </c>
      <c r="D84" s="43">
        <f t="shared" si="5"/>
        <v>68</v>
      </c>
      <c r="E84" s="147" t="s">
        <v>386</v>
      </c>
      <c r="F84" s="160" t="s">
        <v>660</v>
      </c>
      <c r="G84" s="50" t="s">
        <v>655</v>
      </c>
      <c r="H84" s="50" t="s">
        <v>654</v>
      </c>
      <c r="I84" s="50" t="s">
        <v>653</v>
      </c>
      <c r="J84" s="50" t="s">
        <v>652</v>
      </c>
      <c r="K84" s="83"/>
      <c r="L84" s="83"/>
      <c r="M84" s="83"/>
      <c r="N84" s="82"/>
      <c r="P84" s="142"/>
      <c r="Q84" s="142"/>
      <c r="R84" s="142"/>
      <c r="S84" s="142"/>
      <c r="T84" s="142"/>
      <c r="U84" s="142"/>
      <c r="V84" s="142"/>
      <c r="W84" s="142"/>
      <c r="X84" s="142"/>
      <c r="Y84" s="142"/>
      <c r="Z84" s="142"/>
      <c r="AA84" s="142"/>
      <c r="AB84" s="142"/>
      <c r="AC84" s="142"/>
      <c r="AD84" s="142"/>
      <c r="AE84" s="142"/>
      <c r="AF84" s="142"/>
      <c r="AG84" s="142"/>
      <c r="AH84" s="142"/>
      <c r="AI84" s="142"/>
    </row>
    <row r="85" spans="1:35" ht="30" customHeight="1">
      <c r="A85" s="139">
        <v>69</v>
      </c>
      <c r="B85" s="43" t="str">
        <f t="shared" si="3"/>
        <v/>
      </c>
      <c r="C85" s="43" t="str">
        <f t="shared" si="4"/>
        <v>（３７）</v>
      </c>
      <c r="D85" s="43">
        <f t="shared" si="5"/>
        <v>69</v>
      </c>
      <c r="E85" s="147" t="s">
        <v>657</v>
      </c>
      <c r="F85" s="160" t="s">
        <v>659</v>
      </c>
      <c r="G85" s="50" t="s">
        <v>417</v>
      </c>
      <c r="H85" s="50" t="s">
        <v>416</v>
      </c>
      <c r="I85" s="50" t="s">
        <v>415</v>
      </c>
      <c r="J85" s="50" t="s">
        <v>414</v>
      </c>
      <c r="K85" s="83"/>
      <c r="L85" s="83"/>
      <c r="M85" s="83"/>
      <c r="N85" s="82"/>
      <c r="P85" s="142"/>
      <c r="Q85" s="142"/>
      <c r="R85" s="142"/>
      <c r="S85" s="142"/>
      <c r="T85" s="142"/>
      <c r="U85" s="142"/>
      <c r="V85" s="142"/>
      <c r="W85" s="142"/>
      <c r="X85" s="142"/>
      <c r="Y85" s="142"/>
      <c r="Z85" s="142"/>
      <c r="AA85" s="142"/>
      <c r="AB85" s="142"/>
      <c r="AC85" s="142"/>
      <c r="AD85" s="142"/>
      <c r="AE85" s="142"/>
      <c r="AF85" s="142"/>
      <c r="AG85" s="142"/>
      <c r="AH85" s="142"/>
      <c r="AI85" s="142"/>
    </row>
    <row r="86" spans="1:35" ht="30" customHeight="1">
      <c r="A86" s="139">
        <v>70</v>
      </c>
      <c r="B86" s="43" t="str">
        <f t="shared" si="3"/>
        <v/>
      </c>
      <c r="C86" s="43" t="str">
        <f t="shared" si="4"/>
        <v>（３８）</v>
      </c>
      <c r="D86" s="43">
        <f t="shared" si="5"/>
        <v>70</v>
      </c>
      <c r="E86" s="147" t="s">
        <v>377</v>
      </c>
      <c r="F86" s="160" t="s">
        <v>656</v>
      </c>
      <c r="G86" s="50" t="s">
        <v>655</v>
      </c>
      <c r="H86" s="50" t="s">
        <v>654</v>
      </c>
      <c r="I86" s="50" t="s">
        <v>653</v>
      </c>
      <c r="J86" s="50" t="s">
        <v>652</v>
      </c>
      <c r="K86" s="83"/>
      <c r="L86" s="83"/>
      <c r="M86" s="83"/>
      <c r="N86" s="82"/>
      <c r="P86" s="142"/>
      <c r="Q86" s="142"/>
      <c r="R86" s="142"/>
      <c r="S86" s="142"/>
      <c r="T86" s="142"/>
      <c r="U86" s="142"/>
      <c r="V86" s="142"/>
      <c r="W86" s="142"/>
      <c r="X86" s="142"/>
      <c r="Y86" s="142"/>
      <c r="Z86" s="142"/>
      <c r="AA86" s="142"/>
      <c r="AB86" s="142"/>
      <c r="AC86" s="142"/>
      <c r="AD86" s="142"/>
      <c r="AE86" s="142"/>
      <c r="AF86" s="142"/>
      <c r="AG86" s="142"/>
      <c r="AH86" s="142"/>
      <c r="AI86" s="142"/>
    </row>
    <row r="87" spans="1:35" ht="30" customHeight="1">
      <c r="A87" s="139">
        <v>71</v>
      </c>
      <c r="B87" s="43" t="str">
        <f t="shared" si="3"/>
        <v/>
      </c>
      <c r="C87" s="43" t="str">
        <f t="shared" si="4"/>
        <v>（３９）</v>
      </c>
      <c r="D87" s="43">
        <f t="shared" si="5"/>
        <v>71</v>
      </c>
      <c r="E87" s="147" t="s">
        <v>811</v>
      </c>
      <c r="F87" s="160" t="s">
        <v>650</v>
      </c>
      <c r="G87" s="50" t="s">
        <v>405</v>
      </c>
      <c r="H87" s="50" t="s">
        <v>404</v>
      </c>
      <c r="I87" s="50" t="s">
        <v>403</v>
      </c>
      <c r="J87" s="50" t="s">
        <v>649</v>
      </c>
      <c r="K87" s="83"/>
      <c r="L87" s="83"/>
      <c r="M87" s="83"/>
      <c r="N87" s="82"/>
      <c r="P87" s="142"/>
      <c r="Q87" s="142"/>
      <c r="R87" s="142"/>
      <c r="S87" s="142"/>
      <c r="T87" s="142"/>
      <c r="U87" s="142"/>
      <c r="V87" s="142"/>
      <c r="W87" s="142"/>
      <c r="X87" s="142"/>
      <c r="Y87" s="142"/>
      <c r="Z87" s="142"/>
      <c r="AA87" s="142"/>
      <c r="AB87" s="142"/>
      <c r="AC87" s="142"/>
      <c r="AD87" s="142"/>
      <c r="AE87" s="142"/>
      <c r="AF87" s="142"/>
      <c r="AG87" s="142"/>
      <c r="AH87" s="142"/>
      <c r="AI87" s="142"/>
    </row>
    <row r="88" spans="1:35" ht="30" customHeight="1">
      <c r="B88" s="43" t="str">
        <f t="shared" si="3"/>
        <v/>
      </c>
      <c r="C88" s="43" t="str">
        <f t="shared" si="4"/>
        <v/>
      </c>
      <c r="D88" s="43" t="str">
        <f t="shared" si="5"/>
        <v/>
      </c>
      <c r="E88" s="319" t="s">
        <v>1954</v>
      </c>
      <c r="F88" s="320"/>
      <c r="G88" s="320"/>
      <c r="H88" s="320"/>
      <c r="I88" s="320"/>
      <c r="J88" s="320"/>
      <c r="K88" s="320"/>
      <c r="L88" s="320"/>
      <c r="M88" s="320"/>
      <c r="N88" s="321"/>
      <c r="P88" s="142"/>
      <c r="Q88" s="142"/>
      <c r="R88" s="142"/>
      <c r="S88" s="142"/>
      <c r="T88" s="142"/>
      <c r="U88" s="142"/>
      <c r="V88" s="142"/>
      <c r="W88" s="142"/>
      <c r="X88" s="142"/>
      <c r="Y88" s="142"/>
      <c r="Z88" s="142"/>
      <c r="AA88" s="142"/>
      <c r="AB88" s="142"/>
      <c r="AC88" s="142"/>
      <c r="AD88" s="142"/>
      <c r="AE88" s="142"/>
      <c r="AF88" s="142"/>
      <c r="AG88" s="142"/>
      <c r="AH88" s="142"/>
      <c r="AI88" s="142"/>
    </row>
    <row r="89" spans="1:35" ht="30" customHeight="1">
      <c r="A89" s="139">
        <v>72</v>
      </c>
      <c r="B89" s="43" t="str">
        <f t="shared" si="3"/>
        <v/>
      </c>
      <c r="C89" s="43" t="str">
        <f t="shared" si="4"/>
        <v>（４０）</v>
      </c>
      <c r="D89" s="43">
        <f t="shared" si="5"/>
        <v>72</v>
      </c>
      <c r="E89" s="147" t="s">
        <v>1561</v>
      </c>
      <c r="F89" s="149" t="s">
        <v>882</v>
      </c>
      <c r="G89" s="50" t="s">
        <v>640</v>
      </c>
      <c r="H89" s="50" t="s">
        <v>383</v>
      </c>
      <c r="I89" s="50" t="s">
        <v>1613</v>
      </c>
      <c r="J89" s="50" t="s">
        <v>1614</v>
      </c>
      <c r="K89" s="46"/>
      <c r="L89" s="46"/>
      <c r="M89" s="46"/>
      <c r="N89" s="46"/>
      <c r="P89" s="142"/>
      <c r="Q89" s="142"/>
      <c r="R89" s="142"/>
      <c r="S89" s="142"/>
      <c r="T89" s="142"/>
      <c r="U89" s="142"/>
      <c r="V89" s="142"/>
      <c r="W89" s="142"/>
      <c r="X89" s="142"/>
      <c r="Y89" s="142"/>
      <c r="Z89" s="142"/>
      <c r="AA89" s="142"/>
      <c r="AB89" s="142"/>
      <c r="AC89" s="142"/>
      <c r="AD89" s="142"/>
      <c r="AE89" s="142"/>
      <c r="AF89" s="142"/>
      <c r="AG89" s="142"/>
      <c r="AH89" s="142"/>
      <c r="AI89" s="142"/>
    </row>
    <row r="90" spans="1:35" ht="30" customHeight="1">
      <c r="A90" s="139">
        <v>73</v>
      </c>
      <c r="B90" s="43" t="str">
        <f t="shared" si="3"/>
        <v/>
      </c>
      <c r="C90" s="43" t="str">
        <f t="shared" si="4"/>
        <v>（４１）</v>
      </c>
      <c r="D90" s="43">
        <f t="shared" si="5"/>
        <v>73</v>
      </c>
      <c r="E90" s="147" t="s">
        <v>366</v>
      </c>
      <c r="F90" s="149" t="s">
        <v>397</v>
      </c>
      <c r="G90" s="50" t="s">
        <v>640</v>
      </c>
      <c r="H90" s="50" t="s">
        <v>383</v>
      </c>
      <c r="I90" s="50" t="s">
        <v>1613</v>
      </c>
      <c r="J90" s="50" t="s">
        <v>1614</v>
      </c>
      <c r="K90" s="46"/>
      <c r="L90" s="46"/>
      <c r="M90" s="46"/>
      <c r="N90" s="46"/>
      <c r="P90" s="142"/>
      <c r="Q90" s="142"/>
      <c r="R90" s="142"/>
      <c r="S90" s="142"/>
      <c r="T90" s="142"/>
      <c r="U90" s="142"/>
      <c r="V90" s="142"/>
      <c r="W90" s="142"/>
      <c r="X90" s="142"/>
      <c r="Y90" s="142"/>
      <c r="Z90" s="142"/>
      <c r="AA90" s="142"/>
      <c r="AB90" s="142"/>
      <c r="AC90" s="142"/>
      <c r="AD90" s="142"/>
      <c r="AE90" s="142"/>
      <c r="AF90" s="142"/>
      <c r="AG90" s="142"/>
      <c r="AH90" s="142"/>
      <c r="AI90" s="142"/>
    </row>
    <row r="91" spans="1:35" ht="36.75" customHeight="1">
      <c r="A91" s="139">
        <v>74</v>
      </c>
      <c r="B91" s="43" t="str">
        <f t="shared" si="3"/>
        <v/>
      </c>
      <c r="C91" s="43" t="str">
        <f t="shared" si="4"/>
        <v>（４２）</v>
      </c>
      <c r="D91" s="43">
        <f t="shared" si="5"/>
        <v>74</v>
      </c>
      <c r="E91" s="147" t="s">
        <v>356</v>
      </c>
      <c r="F91" s="149" t="s">
        <v>810</v>
      </c>
      <c r="G91" s="50" t="s">
        <v>640</v>
      </c>
      <c r="H91" s="50" t="s">
        <v>383</v>
      </c>
      <c r="I91" s="50" t="s">
        <v>1613</v>
      </c>
      <c r="J91" s="50" t="s">
        <v>1614</v>
      </c>
      <c r="K91" s="46"/>
      <c r="L91" s="46"/>
      <c r="M91" s="46"/>
      <c r="N91" s="46"/>
      <c r="P91" s="142"/>
      <c r="Q91" s="142"/>
      <c r="R91" s="142"/>
      <c r="S91" s="142"/>
      <c r="T91" s="142"/>
      <c r="U91" s="142"/>
      <c r="V91" s="142"/>
      <c r="W91" s="142"/>
      <c r="X91" s="142"/>
      <c r="Y91" s="142"/>
      <c r="Z91" s="142"/>
      <c r="AA91" s="142"/>
      <c r="AB91" s="142"/>
      <c r="AC91" s="142"/>
      <c r="AD91" s="142"/>
      <c r="AE91" s="142"/>
      <c r="AF91" s="142"/>
      <c r="AG91" s="142"/>
      <c r="AH91" s="142"/>
      <c r="AI91" s="142"/>
    </row>
    <row r="92" spans="1:35" ht="22">
      <c r="A92" s="139">
        <v>75</v>
      </c>
      <c r="B92" s="43" t="str">
        <f t="shared" si="3"/>
        <v/>
      </c>
      <c r="C92" s="43" t="str">
        <f t="shared" si="4"/>
        <v>（４３）</v>
      </c>
      <c r="D92" s="43">
        <f t="shared" si="5"/>
        <v>75</v>
      </c>
      <c r="E92" s="147" t="s">
        <v>349</v>
      </c>
      <c r="F92" s="149" t="s">
        <v>393</v>
      </c>
      <c r="G92" s="50" t="s">
        <v>640</v>
      </c>
      <c r="H92" s="50" t="s">
        <v>383</v>
      </c>
      <c r="I92" s="50" t="s">
        <v>1613</v>
      </c>
      <c r="J92" s="50" t="s">
        <v>1614</v>
      </c>
      <c r="K92" s="46"/>
      <c r="L92" s="46"/>
      <c r="M92" s="46"/>
      <c r="N92" s="46"/>
      <c r="P92" s="142"/>
      <c r="Q92" s="142"/>
      <c r="R92" s="142"/>
      <c r="S92" s="142"/>
      <c r="T92" s="142"/>
      <c r="U92" s="142"/>
      <c r="V92" s="142"/>
      <c r="W92" s="142"/>
      <c r="X92" s="142"/>
      <c r="Y92" s="142"/>
      <c r="Z92" s="142"/>
      <c r="AA92" s="142"/>
      <c r="AB92" s="142"/>
      <c r="AC92" s="142"/>
      <c r="AD92" s="142"/>
      <c r="AE92" s="142"/>
      <c r="AF92" s="142"/>
      <c r="AG92" s="142"/>
      <c r="AH92" s="142"/>
      <c r="AI92" s="142"/>
    </row>
    <row r="93" spans="1:35" ht="30" customHeight="1">
      <c r="A93" s="139">
        <v>76</v>
      </c>
      <c r="B93" s="43" t="str">
        <f t="shared" si="3"/>
        <v/>
      </c>
      <c r="C93" s="43" t="str">
        <f t="shared" si="4"/>
        <v>（４４）</v>
      </c>
      <c r="D93" s="43">
        <f t="shared" si="5"/>
        <v>76</v>
      </c>
      <c r="E93" s="147" t="s">
        <v>341</v>
      </c>
      <c r="F93" s="149" t="s">
        <v>644</v>
      </c>
      <c r="G93" s="50" t="s">
        <v>640</v>
      </c>
      <c r="H93" s="50" t="s">
        <v>383</v>
      </c>
      <c r="I93" s="50" t="s">
        <v>1613</v>
      </c>
      <c r="J93" s="50" t="s">
        <v>1614</v>
      </c>
      <c r="K93" s="46"/>
      <c r="L93" s="46"/>
      <c r="M93" s="46"/>
      <c r="N93" s="46"/>
      <c r="P93" s="142"/>
      <c r="Q93" s="142"/>
      <c r="R93" s="142"/>
      <c r="S93" s="142"/>
      <c r="T93" s="142"/>
      <c r="U93" s="142"/>
      <c r="V93" s="142"/>
      <c r="W93" s="142"/>
      <c r="X93" s="142"/>
      <c r="Y93" s="142"/>
      <c r="Z93" s="142"/>
      <c r="AA93" s="142"/>
      <c r="AB93" s="142"/>
      <c r="AC93" s="142"/>
      <c r="AD93" s="142"/>
      <c r="AE93" s="142"/>
      <c r="AF93" s="142"/>
      <c r="AG93" s="142"/>
      <c r="AH93" s="142"/>
      <c r="AI93" s="142"/>
    </row>
    <row r="94" spans="1:35" ht="30" customHeight="1">
      <c r="A94" s="139">
        <v>77</v>
      </c>
      <c r="B94" s="43" t="str">
        <f t="shared" si="3"/>
        <v/>
      </c>
      <c r="C94" s="43" t="str">
        <f t="shared" si="4"/>
        <v>（４５）</v>
      </c>
      <c r="D94" s="43">
        <f t="shared" si="5"/>
        <v>77</v>
      </c>
      <c r="E94" s="147" t="s">
        <v>337</v>
      </c>
      <c r="F94" s="153" t="s">
        <v>643</v>
      </c>
      <c r="G94" s="50" t="s">
        <v>640</v>
      </c>
      <c r="H94" s="50" t="s">
        <v>383</v>
      </c>
      <c r="I94" s="50" t="s">
        <v>1613</v>
      </c>
      <c r="J94" s="50" t="s">
        <v>1614</v>
      </c>
      <c r="K94" s="46"/>
      <c r="L94" s="46"/>
      <c r="M94" s="46"/>
      <c r="N94" s="46"/>
      <c r="P94" s="142"/>
      <c r="Q94" s="142"/>
      <c r="R94" s="142"/>
      <c r="S94" s="142"/>
      <c r="T94" s="142"/>
      <c r="U94" s="142"/>
      <c r="V94" s="142"/>
      <c r="W94" s="142"/>
      <c r="X94" s="142"/>
      <c r="Y94" s="142"/>
      <c r="Z94" s="142"/>
      <c r="AA94" s="142"/>
      <c r="AB94" s="142"/>
      <c r="AC94" s="142"/>
      <c r="AD94" s="142"/>
      <c r="AE94" s="142"/>
      <c r="AF94" s="142"/>
      <c r="AG94" s="142"/>
      <c r="AH94" s="142"/>
      <c r="AI94" s="142"/>
    </row>
    <row r="95" spans="1:35" ht="30" customHeight="1">
      <c r="A95" s="139">
        <v>78</v>
      </c>
      <c r="B95" s="43" t="str">
        <f t="shared" si="3"/>
        <v/>
      </c>
      <c r="C95" s="43" t="str">
        <f t="shared" si="4"/>
        <v>（４６）</v>
      </c>
      <c r="D95" s="43">
        <f t="shared" si="5"/>
        <v>78</v>
      </c>
      <c r="E95" s="147" t="s">
        <v>334</v>
      </c>
      <c r="F95" s="54" t="s">
        <v>642</v>
      </c>
      <c r="G95" s="50" t="s">
        <v>640</v>
      </c>
      <c r="H95" s="50" t="s">
        <v>383</v>
      </c>
      <c r="I95" s="50" t="s">
        <v>1613</v>
      </c>
      <c r="J95" s="50" t="s">
        <v>1614</v>
      </c>
      <c r="K95" s="46"/>
      <c r="L95" s="46"/>
      <c r="M95" s="46"/>
      <c r="N95" s="46"/>
      <c r="P95" s="142"/>
      <c r="Q95" s="142"/>
      <c r="R95" s="142"/>
      <c r="S95" s="142"/>
      <c r="T95" s="142"/>
      <c r="U95" s="142"/>
      <c r="V95" s="142"/>
      <c r="W95" s="142"/>
      <c r="X95" s="142"/>
      <c r="Y95" s="142"/>
      <c r="Z95" s="142"/>
      <c r="AA95" s="142"/>
      <c r="AB95" s="142"/>
      <c r="AC95" s="142"/>
      <c r="AD95" s="142"/>
      <c r="AE95" s="142"/>
      <c r="AF95" s="142"/>
      <c r="AG95" s="142"/>
      <c r="AH95" s="142"/>
      <c r="AI95" s="142"/>
    </row>
    <row r="96" spans="1:35" ht="36" customHeight="1">
      <c r="A96" s="139">
        <v>79</v>
      </c>
      <c r="B96" s="43" t="str">
        <f t="shared" si="3"/>
        <v/>
      </c>
      <c r="C96" s="43" t="str">
        <f t="shared" si="4"/>
        <v>（４７）</v>
      </c>
      <c r="D96" s="43">
        <f t="shared" si="5"/>
        <v>79</v>
      </c>
      <c r="E96" s="147" t="s">
        <v>325</v>
      </c>
      <c r="F96" s="149" t="s">
        <v>641</v>
      </c>
      <c r="G96" s="50" t="s">
        <v>640</v>
      </c>
      <c r="H96" s="50" t="s">
        <v>383</v>
      </c>
      <c r="I96" s="50" t="s">
        <v>1613</v>
      </c>
      <c r="J96" s="50" t="s">
        <v>1614</v>
      </c>
      <c r="K96" s="46"/>
      <c r="L96" s="46"/>
      <c r="M96" s="46"/>
      <c r="N96" s="46"/>
      <c r="P96" s="142"/>
      <c r="Q96" s="142"/>
      <c r="R96" s="142"/>
      <c r="S96" s="142"/>
      <c r="T96" s="142"/>
      <c r="U96" s="142"/>
      <c r="V96" s="142"/>
      <c r="W96" s="142"/>
      <c r="X96" s="142"/>
      <c r="Y96" s="142"/>
      <c r="Z96" s="142"/>
      <c r="AA96" s="142"/>
      <c r="AB96" s="142"/>
      <c r="AC96" s="142"/>
      <c r="AD96" s="142"/>
      <c r="AE96" s="142"/>
      <c r="AF96" s="142"/>
      <c r="AG96" s="142"/>
      <c r="AH96" s="142"/>
      <c r="AI96" s="142"/>
    </row>
    <row r="97" spans="1:35" ht="30" customHeight="1">
      <c r="B97" s="43" t="str">
        <f t="shared" si="3"/>
        <v/>
      </c>
      <c r="C97" s="43" t="str">
        <f t="shared" si="4"/>
        <v/>
      </c>
      <c r="D97" s="43" t="str">
        <f t="shared" si="5"/>
        <v/>
      </c>
      <c r="E97" s="319" t="s">
        <v>1955</v>
      </c>
      <c r="F97" s="320"/>
      <c r="G97" s="320"/>
      <c r="H97" s="320"/>
      <c r="I97" s="320"/>
      <c r="J97" s="320"/>
      <c r="K97" s="320"/>
      <c r="L97" s="320"/>
      <c r="M97" s="320"/>
      <c r="N97" s="321"/>
      <c r="P97" s="142"/>
      <c r="Q97" s="142"/>
      <c r="R97" s="142"/>
      <c r="S97" s="142"/>
      <c r="T97" s="142"/>
      <c r="U97" s="142"/>
      <c r="V97" s="142"/>
      <c r="W97" s="142"/>
      <c r="X97" s="142"/>
      <c r="Y97" s="142"/>
      <c r="Z97" s="142"/>
      <c r="AA97" s="142"/>
      <c r="AB97" s="142"/>
      <c r="AC97" s="142"/>
      <c r="AD97" s="142"/>
      <c r="AE97" s="142"/>
      <c r="AF97" s="142"/>
      <c r="AG97" s="142"/>
      <c r="AH97" s="142"/>
      <c r="AI97" s="142"/>
    </row>
    <row r="98" spans="1:35" ht="30" customHeight="1">
      <c r="A98" s="139">
        <v>80</v>
      </c>
      <c r="B98" s="43" t="str">
        <f t="shared" si="3"/>
        <v/>
      </c>
      <c r="C98" s="43" t="str">
        <f t="shared" si="4"/>
        <v>（４８）</v>
      </c>
      <c r="D98" s="43">
        <f t="shared" si="5"/>
        <v>80</v>
      </c>
      <c r="E98" s="147" t="s">
        <v>1567</v>
      </c>
      <c r="F98" s="149" t="s">
        <v>637</v>
      </c>
      <c r="G98" s="50" t="s">
        <v>313</v>
      </c>
      <c r="H98" s="50" t="s">
        <v>1568</v>
      </c>
      <c r="I98" s="50" t="s">
        <v>311</v>
      </c>
      <c r="J98" s="50" t="s">
        <v>310</v>
      </c>
      <c r="K98" s="46"/>
      <c r="L98" s="46"/>
      <c r="M98" s="46"/>
      <c r="N98" s="46"/>
      <c r="P98" s="142"/>
      <c r="Q98" s="142"/>
      <c r="R98" s="142"/>
      <c r="S98" s="142"/>
      <c r="T98" s="142"/>
      <c r="U98" s="142"/>
      <c r="V98" s="142"/>
      <c r="W98" s="142"/>
      <c r="X98" s="142"/>
      <c r="Y98" s="142"/>
      <c r="Z98" s="142"/>
      <c r="AA98" s="142"/>
      <c r="AB98" s="142"/>
      <c r="AC98" s="142"/>
      <c r="AD98" s="142"/>
      <c r="AE98" s="142"/>
      <c r="AF98" s="142"/>
      <c r="AG98" s="142"/>
      <c r="AH98" s="142"/>
      <c r="AI98" s="142"/>
    </row>
    <row r="99" spans="1:35" ht="30" customHeight="1">
      <c r="A99" s="139">
        <v>81</v>
      </c>
      <c r="B99" s="43" t="str">
        <f t="shared" si="3"/>
        <v/>
      </c>
      <c r="C99" s="43" t="str">
        <f t="shared" si="4"/>
        <v>（４９）</v>
      </c>
      <c r="D99" s="43">
        <f t="shared" si="5"/>
        <v>81</v>
      </c>
      <c r="E99" s="147" t="s">
        <v>315</v>
      </c>
      <c r="F99" s="149" t="s">
        <v>635</v>
      </c>
      <c r="G99" s="50" t="s">
        <v>313</v>
      </c>
      <c r="H99" s="50" t="s">
        <v>1568</v>
      </c>
      <c r="I99" s="50" t="s">
        <v>311</v>
      </c>
      <c r="J99" s="50" t="s">
        <v>310</v>
      </c>
      <c r="K99" s="46"/>
      <c r="L99" s="46"/>
      <c r="M99" s="46"/>
      <c r="N99" s="46"/>
      <c r="P99" s="142"/>
      <c r="Q99" s="142"/>
      <c r="R99" s="142"/>
      <c r="S99" s="142"/>
      <c r="T99" s="142"/>
      <c r="U99" s="142"/>
      <c r="V99" s="142"/>
      <c r="W99" s="142"/>
      <c r="X99" s="142"/>
      <c r="Y99" s="142"/>
      <c r="Z99" s="142"/>
      <c r="AA99" s="142"/>
      <c r="AB99" s="142"/>
      <c r="AC99" s="142"/>
      <c r="AD99" s="142"/>
      <c r="AE99" s="142"/>
      <c r="AF99" s="142"/>
      <c r="AG99" s="142"/>
      <c r="AH99" s="142"/>
      <c r="AI99" s="142"/>
    </row>
    <row r="100" spans="1:35" ht="36.75" customHeight="1">
      <c r="A100" s="139">
        <v>82</v>
      </c>
      <c r="B100" s="43" t="str">
        <f t="shared" si="3"/>
        <v/>
      </c>
      <c r="C100" s="43" t="str">
        <f t="shared" si="4"/>
        <v>（５０）</v>
      </c>
      <c r="D100" s="43">
        <f t="shared" si="5"/>
        <v>82</v>
      </c>
      <c r="E100" s="147" t="s">
        <v>799</v>
      </c>
      <c r="F100" s="149" t="s">
        <v>634</v>
      </c>
      <c r="G100" s="50" t="s">
        <v>313</v>
      </c>
      <c r="H100" s="50" t="s">
        <v>1568</v>
      </c>
      <c r="I100" s="50" t="s">
        <v>311</v>
      </c>
      <c r="J100" s="50" t="s">
        <v>310</v>
      </c>
      <c r="K100" s="46"/>
      <c r="L100" s="46"/>
      <c r="M100" s="46"/>
      <c r="N100" s="46"/>
      <c r="P100" s="142"/>
      <c r="Q100" s="142"/>
      <c r="R100" s="142"/>
      <c r="S100" s="142"/>
      <c r="T100" s="142"/>
      <c r="U100" s="142"/>
      <c r="V100" s="142"/>
      <c r="W100" s="142"/>
      <c r="X100" s="142"/>
      <c r="Y100" s="142"/>
      <c r="Z100" s="142"/>
      <c r="AA100" s="142"/>
      <c r="AB100" s="142"/>
      <c r="AC100" s="142"/>
      <c r="AD100" s="142"/>
      <c r="AE100" s="142"/>
      <c r="AF100" s="142"/>
      <c r="AG100" s="142"/>
      <c r="AH100" s="142"/>
      <c r="AI100" s="142"/>
    </row>
    <row r="101" spans="1:35" ht="30" customHeight="1">
      <c r="B101" s="43" t="str">
        <f t="shared" si="3"/>
        <v/>
      </c>
      <c r="C101" s="43" t="str">
        <f t="shared" si="4"/>
        <v/>
      </c>
      <c r="D101" s="43" t="str">
        <f t="shared" si="5"/>
        <v/>
      </c>
      <c r="E101" s="319" t="s">
        <v>1617</v>
      </c>
      <c r="F101" s="320"/>
      <c r="G101" s="320"/>
      <c r="H101" s="320"/>
      <c r="I101" s="320"/>
      <c r="J101" s="320"/>
      <c r="K101" s="320"/>
      <c r="L101" s="320"/>
      <c r="M101" s="320"/>
      <c r="N101" s="321"/>
      <c r="P101" s="142"/>
      <c r="Q101" s="142"/>
      <c r="R101" s="142"/>
      <c r="S101" s="142"/>
      <c r="T101" s="142"/>
      <c r="U101" s="142"/>
      <c r="V101" s="142"/>
      <c r="W101" s="142"/>
      <c r="X101" s="142"/>
      <c r="Y101" s="142"/>
      <c r="Z101" s="142"/>
      <c r="AA101" s="142"/>
      <c r="AB101" s="142"/>
      <c r="AC101" s="142"/>
      <c r="AD101" s="142"/>
      <c r="AE101" s="142"/>
      <c r="AF101" s="142"/>
      <c r="AG101" s="142"/>
      <c r="AH101" s="142"/>
      <c r="AI101" s="142"/>
    </row>
    <row r="102" spans="1:35" ht="30" customHeight="1">
      <c r="A102" s="139">
        <v>83</v>
      </c>
      <c r="B102" s="43" t="str">
        <f t="shared" si="3"/>
        <v/>
      </c>
      <c r="C102" s="43" t="str">
        <f t="shared" si="4"/>
        <v>（５１）</v>
      </c>
      <c r="D102" s="43">
        <f t="shared" si="5"/>
        <v>83</v>
      </c>
      <c r="E102" s="147" t="s">
        <v>910</v>
      </c>
      <c r="F102" s="149" t="s">
        <v>378</v>
      </c>
      <c r="G102" s="50" t="s">
        <v>375</v>
      </c>
      <c r="H102" s="50" t="s">
        <v>374</v>
      </c>
      <c r="I102" s="50" t="s">
        <v>373</v>
      </c>
      <c r="J102" s="50" t="s">
        <v>876</v>
      </c>
      <c r="K102" s="46"/>
      <c r="L102" s="46"/>
      <c r="M102" s="46"/>
      <c r="N102" s="46"/>
      <c r="P102" s="142"/>
      <c r="Q102" s="142"/>
      <c r="R102" s="142"/>
      <c r="S102" s="142"/>
      <c r="T102" s="142"/>
      <c r="U102" s="142"/>
      <c r="V102" s="142"/>
      <c r="W102" s="142"/>
      <c r="X102" s="142"/>
      <c r="Y102" s="142"/>
      <c r="Z102" s="142"/>
      <c r="AA102" s="142"/>
      <c r="AB102" s="142"/>
      <c r="AC102" s="142"/>
      <c r="AD102" s="142"/>
      <c r="AE102" s="142"/>
      <c r="AF102" s="142"/>
      <c r="AG102" s="142"/>
      <c r="AH102" s="142"/>
      <c r="AI102" s="142"/>
    </row>
    <row r="103" spans="1:35" ht="30" customHeight="1">
      <c r="A103" s="139">
        <v>84</v>
      </c>
      <c r="B103" s="43" t="str">
        <f t="shared" si="3"/>
        <v/>
      </c>
      <c r="C103" s="43" t="str">
        <f t="shared" si="4"/>
        <v>（５２）</v>
      </c>
      <c r="D103" s="43">
        <f t="shared" si="5"/>
        <v>84</v>
      </c>
      <c r="E103" s="147" t="s">
        <v>304</v>
      </c>
      <c r="F103" s="149" t="s">
        <v>877</v>
      </c>
      <c r="G103" s="50" t="s">
        <v>375</v>
      </c>
      <c r="H103" s="50" t="s">
        <v>374</v>
      </c>
      <c r="I103" s="50" t="s">
        <v>373</v>
      </c>
      <c r="J103" s="50" t="s">
        <v>876</v>
      </c>
      <c r="K103" s="46"/>
      <c r="L103" s="46"/>
      <c r="M103" s="46"/>
      <c r="N103" s="46"/>
      <c r="P103" s="142"/>
      <c r="Q103" s="142"/>
      <c r="R103" s="142"/>
      <c r="S103" s="142"/>
      <c r="T103" s="142"/>
      <c r="U103" s="142"/>
      <c r="V103" s="142"/>
      <c r="W103" s="142"/>
      <c r="X103" s="142"/>
      <c r="Y103" s="142"/>
      <c r="Z103" s="142"/>
      <c r="AA103" s="142"/>
      <c r="AB103" s="142"/>
      <c r="AC103" s="142"/>
      <c r="AD103" s="142"/>
      <c r="AE103" s="142"/>
      <c r="AF103" s="142"/>
      <c r="AG103" s="142"/>
      <c r="AH103" s="142"/>
      <c r="AI103" s="142"/>
    </row>
    <row r="104" spans="1:35" ht="51.75" customHeight="1">
      <c r="A104" s="139">
        <v>85</v>
      </c>
      <c r="B104" s="43" t="str">
        <f t="shared" si="3"/>
        <v/>
      </c>
      <c r="C104" s="43" t="str">
        <f t="shared" si="4"/>
        <v>（５３）</v>
      </c>
      <c r="D104" s="43">
        <f t="shared" si="5"/>
        <v>85</v>
      </c>
      <c r="E104" s="147" t="s">
        <v>302</v>
      </c>
      <c r="F104" s="149" t="s">
        <v>1057</v>
      </c>
      <c r="G104" s="50" t="s">
        <v>627</v>
      </c>
      <c r="H104" s="50" t="s">
        <v>601</v>
      </c>
      <c r="I104" s="50" t="s">
        <v>600</v>
      </c>
      <c r="J104" s="50" t="s">
        <v>626</v>
      </c>
      <c r="K104" s="47" t="s">
        <v>327</v>
      </c>
      <c r="L104" s="47" t="s">
        <v>338</v>
      </c>
      <c r="M104" s="46"/>
      <c r="N104" s="46"/>
      <c r="P104" s="142"/>
      <c r="Q104" s="142"/>
      <c r="R104" s="142"/>
      <c r="S104" s="142"/>
      <c r="T104" s="142"/>
      <c r="U104" s="142"/>
      <c r="V104" s="142"/>
      <c r="W104" s="142"/>
      <c r="X104" s="142"/>
      <c r="Y104" s="142"/>
      <c r="Z104" s="142"/>
      <c r="AA104" s="142"/>
      <c r="AB104" s="142"/>
      <c r="AC104" s="142"/>
      <c r="AD104" s="142"/>
      <c r="AE104" s="142"/>
      <c r="AF104" s="142"/>
      <c r="AG104" s="142"/>
      <c r="AH104" s="142"/>
      <c r="AI104" s="142"/>
    </row>
    <row r="105" spans="1:35" ht="48" customHeight="1">
      <c r="A105" s="139">
        <v>86</v>
      </c>
      <c r="B105" s="43" t="str">
        <f t="shared" si="3"/>
        <v/>
      </c>
      <c r="C105" s="43" t="str">
        <f t="shared" si="4"/>
        <v>（５４）</v>
      </c>
      <c r="D105" s="43">
        <f t="shared" si="5"/>
        <v>86</v>
      </c>
      <c r="E105" s="147" t="s">
        <v>300</v>
      </c>
      <c r="F105" s="149" t="s">
        <v>1054</v>
      </c>
      <c r="G105" s="50" t="s">
        <v>603</v>
      </c>
      <c r="H105" s="50" t="s">
        <v>602</v>
      </c>
      <c r="I105" s="50" t="s">
        <v>601</v>
      </c>
      <c r="J105" s="50" t="s">
        <v>600</v>
      </c>
      <c r="K105" s="47" t="s">
        <v>339</v>
      </c>
      <c r="L105" s="47" t="s">
        <v>338</v>
      </c>
      <c r="M105" s="46"/>
      <c r="N105" s="46"/>
      <c r="P105" s="142"/>
      <c r="Q105" s="142"/>
      <c r="R105" s="142"/>
      <c r="S105" s="142"/>
      <c r="T105" s="142"/>
      <c r="U105" s="142"/>
      <c r="V105" s="142"/>
      <c r="W105" s="142"/>
      <c r="X105" s="142"/>
      <c r="Y105" s="142"/>
      <c r="Z105" s="142"/>
      <c r="AA105" s="142"/>
      <c r="AB105" s="142"/>
      <c r="AC105" s="142"/>
      <c r="AD105" s="142"/>
      <c r="AE105" s="142"/>
      <c r="AF105" s="142"/>
      <c r="AG105" s="142"/>
      <c r="AH105" s="142"/>
      <c r="AI105" s="142"/>
    </row>
    <row r="106" spans="1:35" ht="30" customHeight="1">
      <c r="A106" s="139">
        <v>87</v>
      </c>
      <c r="B106" s="43" t="str">
        <f t="shared" si="3"/>
        <v/>
      </c>
      <c r="C106" s="43" t="str">
        <f t="shared" si="4"/>
        <v>（５５）</v>
      </c>
      <c r="D106" s="43">
        <f t="shared" si="5"/>
        <v>87</v>
      </c>
      <c r="E106" s="147" t="s">
        <v>298</v>
      </c>
      <c r="F106" s="149" t="s">
        <v>622</v>
      </c>
      <c r="G106" s="50" t="s">
        <v>800</v>
      </c>
      <c r="H106" s="50" t="s">
        <v>620</v>
      </c>
      <c r="I106" s="50" t="s">
        <v>619</v>
      </c>
      <c r="J106" s="50" t="s">
        <v>618</v>
      </c>
      <c r="K106" s="47" t="s">
        <v>617</v>
      </c>
      <c r="L106" s="47" t="s">
        <v>616</v>
      </c>
      <c r="M106" s="47" t="s">
        <v>358</v>
      </c>
      <c r="N106" s="47" t="s">
        <v>357</v>
      </c>
      <c r="P106" s="142"/>
      <c r="Q106" s="142"/>
      <c r="R106" s="142"/>
      <c r="S106" s="142"/>
      <c r="T106" s="142"/>
      <c r="U106" s="142"/>
      <c r="V106" s="142"/>
      <c r="W106" s="142"/>
      <c r="X106" s="142"/>
      <c r="Y106" s="142"/>
      <c r="Z106" s="142"/>
      <c r="AA106" s="142"/>
      <c r="AB106" s="142"/>
      <c r="AC106" s="142"/>
      <c r="AD106" s="142"/>
      <c r="AE106" s="142"/>
      <c r="AF106" s="142"/>
      <c r="AG106" s="142"/>
      <c r="AH106" s="142"/>
      <c r="AI106" s="142"/>
    </row>
    <row r="107" spans="1:35" ht="30" customHeight="1">
      <c r="A107" s="139">
        <v>88</v>
      </c>
      <c r="B107" s="43" t="str">
        <f t="shared" si="3"/>
        <v/>
      </c>
      <c r="C107" s="43" t="str">
        <f t="shared" si="4"/>
        <v>（５６）</v>
      </c>
      <c r="D107" s="43">
        <f t="shared" si="5"/>
        <v>88</v>
      </c>
      <c r="E107" s="147" t="s">
        <v>296</v>
      </c>
      <c r="F107" s="149" t="s">
        <v>615</v>
      </c>
      <c r="G107" s="50" t="s">
        <v>614</v>
      </c>
      <c r="H107" s="50" t="s">
        <v>922</v>
      </c>
      <c r="I107" s="50" t="s">
        <v>921</v>
      </c>
      <c r="J107" s="50" t="s">
        <v>920</v>
      </c>
      <c r="K107" s="47" t="s">
        <v>919</v>
      </c>
      <c r="L107" s="46"/>
      <c r="M107" s="46"/>
      <c r="N107" s="46"/>
      <c r="P107" s="142"/>
      <c r="Q107" s="142"/>
      <c r="R107" s="142"/>
      <c r="S107" s="142"/>
      <c r="T107" s="142"/>
      <c r="U107" s="142"/>
      <c r="V107" s="142"/>
      <c r="W107" s="142"/>
      <c r="X107" s="142"/>
      <c r="Y107" s="142"/>
      <c r="Z107" s="142"/>
      <c r="AA107" s="142"/>
      <c r="AB107" s="142"/>
      <c r="AC107" s="142"/>
      <c r="AD107" s="142"/>
      <c r="AE107" s="142"/>
      <c r="AF107" s="142"/>
      <c r="AG107" s="142"/>
      <c r="AH107" s="142"/>
      <c r="AI107" s="142"/>
    </row>
    <row r="108" spans="1:35" ht="30" customHeight="1">
      <c r="A108" s="139">
        <v>89</v>
      </c>
      <c r="B108" s="43" t="str">
        <f t="shared" si="3"/>
        <v/>
      </c>
      <c r="C108" s="43" t="str">
        <f t="shared" si="4"/>
        <v>（５７）</v>
      </c>
      <c r="D108" s="43">
        <f t="shared" si="5"/>
        <v>89</v>
      </c>
      <c r="E108" s="147" t="s">
        <v>294</v>
      </c>
      <c r="F108" s="149" t="s">
        <v>348</v>
      </c>
      <c r="G108" s="50" t="s">
        <v>609</v>
      </c>
      <c r="H108" s="50" t="s">
        <v>976</v>
      </c>
      <c r="I108" s="50" t="s">
        <v>975</v>
      </c>
      <c r="J108" s="50" t="s">
        <v>974</v>
      </c>
      <c r="K108" s="47" t="s">
        <v>973</v>
      </c>
      <c r="L108" s="46"/>
      <c r="M108" s="46"/>
      <c r="N108" s="46"/>
      <c r="P108" s="142"/>
      <c r="Q108" s="142"/>
      <c r="R108" s="142"/>
      <c r="S108" s="142"/>
      <c r="T108" s="142"/>
      <c r="U108" s="142"/>
      <c r="V108" s="142"/>
      <c r="W108" s="142"/>
      <c r="X108" s="142"/>
      <c r="Y108" s="142"/>
      <c r="Z108" s="142"/>
      <c r="AA108" s="142"/>
      <c r="AB108" s="142"/>
      <c r="AC108" s="142"/>
      <c r="AD108" s="142"/>
      <c r="AE108" s="142"/>
      <c r="AF108" s="142"/>
      <c r="AG108" s="142"/>
      <c r="AH108" s="142"/>
      <c r="AI108" s="142"/>
    </row>
    <row r="109" spans="1:35" ht="52.5" customHeight="1">
      <c r="A109" s="139">
        <v>90</v>
      </c>
      <c r="B109" s="43" t="str">
        <f t="shared" si="3"/>
        <v/>
      </c>
      <c r="C109" s="43" t="str">
        <f t="shared" si="4"/>
        <v>（５８）</v>
      </c>
      <c r="D109" s="43">
        <f t="shared" si="5"/>
        <v>90</v>
      </c>
      <c r="E109" s="147" t="s">
        <v>292</v>
      </c>
      <c r="F109" s="149" t="s">
        <v>1040</v>
      </c>
      <c r="G109" s="50" t="s">
        <v>603</v>
      </c>
      <c r="H109" s="50" t="s">
        <v>602</v>
      </c>
      <c r="I109" s="50" t="s">
        <v>601</v>
      </c>
      <c r="J109" s="47" t="s">
        <v>600</v>
      </c>
      <c r="K109" s="47" t="s">
        <v>339</v>
      </c>
      <c r="L109" s="47" t="s">
        <v>338</v>
      </c>
      <c r="M109" s="46"/>
      <c r="N109" s="46"/>
      <c r="P109" s="142"/>
      <c r="Q109" s="142"/>
      <c r="R109" s="142"/>
      <c r="S109" s="142"/>
      <c r="T109" s="142"/>
      <c r="U109" s="142"/>
      <c r="V109" s="142"/>
      <c r="W109" s="142"/>
      <c r="X109" s="142"/>
      <c r="Y109" s="142"/>
      <c r="Z109" s="142"/>
      <c r="AA109" s="142"/>
      <c r="AB109" s="142"/>
      <c r="AC109" s="142"/>
      <c r="AD109" s="142"/>
      <c r="AE109" s="142"/>
      <c r="AF109" s="142"/>
      <c r="AG109" s="142"/>
      <c r="AH109" s="142"/>
      <c r="AI109" s="142"/>
    </row>
    <row r="110" spans="1:35" ht="42" customHeight="1">
      <c r="A110" s="139">
        <v>91</v>
      </c>
      <c r="B110" s="43" t="str">
        <f t="shared" si="3"/>
        <v/>
      </c>
      <c r="C110" s="43" t="str">
        <f t="shared" si="4"/>
        <v>（５９）</v>
      </c>
      <c r="D110" s="43">
        <f t="shared" si="5"/>
        <v>91</v>
      </c>
      <c r="E110" s="147" t="s">
        <v>290</v>
      </c>
      <c r="F110" s="149" t="s">
        <v>1574</v>
      </c>
      <c r="G110" s="50" t="s">
        <v>335</v>
      </c>
      <c r="H110" s="50" t="s">
        <v>322</v>
      </c>
      <c r="I110" s="46"/>
      <c r="J110" s="46"/>
      <c r="K110" s="46"/>
      <c r="L110" s="46"/>
      <c r="M110" s="46"/>
      <c r="N110" s="46"/>
      <c r="P110" s="142"/>
      <c r="Q110" s="142"/>
      <c r="R110" s="142"/>
      <c r="S110" s="142"/>
      <c r="T110" s="142"/>
      <c r="U110" s="142"/>
      <c r="V110" s="142"/>
      <c r="W110" s="142"/>
      <c r="X110" s="142"/>
      <c r="Y110" s="142"/>
      <c r="Z110" s="142"/>
      <c r="AA110" s="142"/>
      <c r="AB110" s="142"/>
      <c r="AC110" s="142"/>
      <c r="AD110" s="142"/>
      <c r="AE110" s="142"/>
      <c r="AF110" s="142"/>
      <c r="AG110" s="142"/>
      <c r="AH110" s="142"/>
      <c r="AI110" s="142"/>
    </row>
    <row r="111" spans="1:35" ht="56.25" customHeight="1">
      <c r="A111" s="139">
        <v>92</v>
      </c>
      <c r="B111" s="43" t="str">
        <f t="shared" si="3"/>
        <v/>
      </c>
      <c r="C111" s="43" t="str">
        <f t="shared" si="4"/>
        <v>（６０）</v>
      </c>
      <c r="D111" s="43">
        <f t="shared" si="5"/>
        <v>92</v>
      </c>
      <c r="E111" s="147" t="s">
        <v>288</v>
      </c>
      <c r="F111" s="149" t="s">
        <v>1036</v>
      </c>
      <c r="G111" s="50" t="s">
        <v>603</v>
      </c>
      <c r="H111" s="50" t="s">
        <v>602</v>
      </c>
      <c r="I111" s="50" t="s">
        <v>601</v>
      </c>
      <c r="J111" s="50" t="s">
        <v>600</v>
      </c>
      <c r="K111" s="47" t="s">
        <v>626</v>
      </c>
      <c r="L111" s="47" t="s">
        <v>327</v>
      </c>
      <c r="M111" s="47" t="s">
        <v>591</v>
      </c>
      <c r="N111" s="46"/>
      <c r="P111" s="142"/>
      <c r="Q111" s="142"/>
      <c r="R111" s="142"/>
      <c r="S111" s="142"/>
      <c r="T111" s="142"/>
      <c r="U111" s="142"/>
      <c r="V111" s="142"/>
      <c r="W111" s="142"/>
      <c r="X111" s="142"/>
      <c r="Y111" s="142"/>
      <c r="Z111" s="142"/>
      <c r="AA111" s="142"/>
      <c r="AB111" s="142"/>
      <c r="AC111" s="142"/>
      <c r="AD111" s="142"/>
      <c r="AE111" s="142"/>
      <c r="AF111" s="142"/>
      <c r="AG111" s="142"/>
      <c r="AH111" s="142"/>
      <c r="AI111" s="142"/>
    </row>
    <row r="112" spans="1:35" ht="46.5" customHeight="1">
      <c r="A112" s="139">
        <v>93</v>
      </c>
      <c r="B112" s="43" t="str">
        <f t="shared" si="3"/>
        <v/>
      </c>
      <c r="C112" s="43" t="str">
        <f t="shared" si="4"/>
        <v>（６１）</v>
      </c>
      <c r="D112" s="43">
        <f t="shared" si="5"/>
        <v>93</v>
      </c>
      <c r="E112" s="147" t="s">
        <v>286</v>
      </c>
      <c r="F112" s="149" t="s">
        <v>1575</v>
      </c>
      <c r="G112" s="50" t="s">
        <v>335</v>
      </c>
      <c r="H112" s="50" t="s">
        <v>322</v>
      </c>
      <c r="I112" s="46"/>
      <c r="J112" s="46"/>
      <c r="K112" s="46"/>
      <c r="L112" s="46"/>
      <c r="M112" s="46"/>
      <c r="N112" s="46"/>
      <c r="P112" s="142"/>
      <c r="Q112" s="142"/>
      <c r="R112" s="142"/>
      <c r="S112" s="142"/>
      <c r="T112" s="142"/>
      <c r="U112" s="142"/>
      <c r="V112" s="142"/>
      <c r="W112" s="142"/>
      <c r="X112" s="142"/>
      <c r="Y112" s="142"/>
      <c r="Z112" s="142"/>
      <c r="AA112" s="142"/>
      <c r="AB112" s="142"/>
      <c r="AC112" s="142"/>
      <c r="AD112" s="142"/>
      <c r="AE112" s="142"/>
      <c r="AF112" s="142"/>
      <c r="AG112" s="142"/>
      <c r="AH112" s="142"/>
      <c r="AI112" s="142"/>
    </row>
    <row r="113" spans="1:35" ht="30" customHeight="1">
      <c r="A113" s="139">
        <v>94</v>
      </c>
      <c r="B113" s="43" t="str">
        <f t="shared" si="3"/>
        <v/>
      </c>
      <c r="C113" s="43" t="str">
        <f t="shared" si="4"/>
        <v>（６２）</v>
      </c>
      <c r="D113" s="43">
        <f t="shared" si="5"/>
        <v>94</v>
      </c>
      <c r="E113" s="147" t="s">
        <v>582</v>
      </c>
      <c r="F113" s="149" t="s">
        <v>1950</v>
      </c>
      <c r="G113" s="50" t="s">
        <v>319</v>
      </c>
      <c r="H113" s="50" t="s">
        <v>318</v>
      </c>
      <c r="I113" s="50" t="s">
        <v>317</v>
      </c>
      <c r="J113" s="50" t="s">
        <v>316</v>
      </c>
      <c r="K113" s="46"/>
      <c r="L113" s="46"/>
      <c r="M113" s="46"/>
      <c r="N113" s="46"/>
      <c r="P113" s="142"/>
      <c r="Q113" s="142"/>
      <c r="R113" s="142"/>
      <c r="S113" s="142"/>
      <c r="T113" s="142"/>
      <c r="U113" s="142"/>
      <c r="V113" s="142"/>
      <c r="W113" s="142"/>
      <c r="X113" s="142"/>
      <c r="Y113" s="142"/>
      <c r="Z113" s="142"/>
      <c r="AA113" s="142"/>
      <c r="AB113" s="142"/>
      <c r="AC113" s="142"/>
      <c r="AD113" s="142"/>
      <c r="AE113" s="142"/>
      <c r="AF113" s="142"/>
      <c r="AG113" s="142"/>
      <c r="AH113" s="142"/>
      <c r="AI113" s="142"/>
    </row>
    <row r="114" spans="1:35" ht="30" customHeight="1">
      <c r="A114" s="139">
        <v>95</v>
      </c>
      <c r="B114" s="43" t="str">
        <f t="shared" si="3"/>
        <v/>
      </c>
      <c r="C114" s="43" t="str">
        <f t="shared" si="4"/>
        <v>（６３）</v>
      </c>
      <c r="D114" s="43">
        <f t="shared" si="5"/>
        <v>95</v>
      </c>
      <c r="E114" s="147" t="s">
        <v>1033</v>
      </c>
      <c r="F114" s="149" t="s">
        <v>581</v>
      </c>
      <c r="G114" s="50" t="s">
        <v>313</v>
      </c>
      <c r="H114" s="50" t="s">
        <v>312</v>
      </c>
      <c r="I114" s="50" t="s">
        <v>311</v>
      </c>
      <c r="J114" s="50" t="s">
        <v>310</v>
      </c>
      <c r="K114" s="46"/>
      <c r="L114" s="46"/>
      <c r="M114" s="46"/>
      <c r="N114" s="46"/>
      <c r="P114" s="142"/>
      <c r="Q114" s="142"/>
      <c r="R114" s="142"/>
      <c r="S114" s="142"/>
      <c r="T114" s="142"/>
      <c r="U114" s="142"/>
      <c r="V114" s="142"/>
      <c r="W114" s="142"/>
      <c r="X114" s="142"/>
      <c r="Y114" s="142"/>
      <c r="Z114" s="142"/>
      <c r="AA114" s="142"/>
      <c r="AB114" s="142"/>
      <c r="AC114" s="142"/>
      <c r="AD114" s="142"/>
      <c r="AE114" s="142"/>
      <c r="AF114" s="142"/>
      <c r="AG114" s="142"/>
      <c r="AH114" s="142"/>
      <c r="AI114" s="142"/>
    </row>
    <row r="115" spans="1:35" ht="30" customHeight="1">
      <c r="B115" s="43" t="str">
        <f t="shared" si="3"/>
        <v/>
      </c>
      <c r="C115" s="43" t="str">
        <f t="shared" si="4"/>
        <v/>
      </c>
      <c r="D115" s="43" t="str">
        <f t="shared" si="5"/>
        <v/>
      </c>
      <c r="E115" s="319" t="s">
        <v>580</v>
      </c>
      <c r="F115" s="320"/>
      <c r="G115" s="320"/>
      <c r="H115" s="320"/>
      <c r="I115" s="320"/>
      <c r="J115" s="320"/>
      <c r="K115" s="320"/>
      <c r="L115" s="320"/>
      <c r="M115" s="320"/>
      <c r="N115" s="321"/>
      <c r="P115" s="142"/>
      <c r="Q115" s="142"/>
      <c r="R115" s="142"/>
      <c r="S115" s="142"/>
      <c r="T115" s="142"/>
      <c r="U115" s="142"/>
      <c r="V115" s="142"/>
      <c r="W115" s="142"/>
      <c r="X115" s="142"/>
      <c r="Y115" s="142"/>
      <c r="Z115" s="142"/>
      <c r="AA115" s="142"/>
      <c r="AB115" s="142"/>
      <c r="AC115" s="142"/>
      <c r="AD115" s="142"/>
      <c r="AE115" s="142"/>
      <c r="AF115" s="142"/>
      <c r="AG115" s="142"/>
      <c r="AH115" s="142"/>
      <c r="AI115" s="142"/>
    </row>
    <row r="116" spans="1:35" ht="30" customHeight="1">
      <c r="A116" s="139">
        <v>96</v>
      </c>
      <c r="B116" s="43" t="str">
        <f t="shared" si="3"/>
        <v/>
      </c>
      <c r="C116" s="43" t="str">
        <f t="shared" si="4"/>
        <v>（６４）</v>
      </c>
      <c r="D116" s="43">
        <f t="shared" si="5"/>
        <v>96</v>
      </c>
      <c r="E116" s="147" t="s">
        <v>1219</v>
      </c>
      <c r="F116" s="149" t="s">
        <v>578</v>
      </c>
      <c r="G116" s="47" t="s">
        <v>277</v>
      </c>
      <c r="H116" s="46"/>
      <c r="I116" s="46"/>
      <c r="J116" s="46"/>
      <c r="K116" s="46"/>
      <c r="L116" s="46"/>
      <c r="M116" s="46"/>
      <c r="N116" s="46"/>
      <c r="P116" s="142"/>
      <c r="Q116" s="142"/>
      <c r="R116" s="142"/>
      <c r="S116" s="142"/>
      <c r="T116" s="142"/>
      <c r="U116" s="142"/>
      <c r="V116" s="142"/>
      <c r="W116" s="142"/>
      <c r="X116" s="142"/>
      <c r="Y116" s="142"/>
      <c r="Z116" s="142"/>
      <c r="AA116" s="142"/>
      <c r="AB116" s="142"/>
      <c r="AC116" s="142"/>
      <c r="AD116" s="142"/>
      <c r="AE116" s="142"/>
      <c r="AF116" s="142"/>
      <c r="AG116" s="142"/>
      <c r="AH116" s="142"/>
      <c r="AI116" s="142"/>
    </row>
    <row r="117" spans="1:35" ht="30" customHeight="1">
      <c r="A117" s="139">
        <v>97</v>
      </c>
      <c r="B117" s="43" t="str">
        <f t="shared" si="3"/>
        <v/>
      </c>
      <c r="C117" s="43" t="str">
        <f t="shared" si="4"/>
        <v>（６５）</v>
      </c>
      <c r="D117" s="43">
        <f t="shared" si="5"/>
        <v>97</v>
      </c>
      <c r="E117" s="147" t="s">
        <v>1171</v>
      </c>
      <c r="F117" s="149" t="s">
        <v>1579</v>
      </c>
      <c r="G117" s="50" t="s">
        <v>1580</v>
      </c>
      <c r="H117" s="50" t="s">
        <v>1581</v>
      </c>
      <c r="I117" s="50" t="s">
        <v>1582</v>
      </c>
      <c r="J117" s="46"/>
      <c r="K117" s="46"/>
      <c r="L117" s="46"/>
      <c r="M117" s="46"/>
      <c r="N117" s="46"/>
      <c r="P117" s="142"/>
      <c r="Q117" s="142"/>
      <c r="R117" s="142"/>
      <c r="S117" s="142"/>
      <c r="T117" s="142"/>
      <c r="U117" s="142"/>
      <c r="V117" s="142"/>
      <c r="W117" s="142"/>
      <c r="X117" s="142"/>
      <c r="Y117" s="142"/>
      <c r="Z117" s="142"/>
      <c r="AA117" s="142"/>
      <c r="AB117" s="142"/>
      <c r="AC117" s="142"/>
      <c r="AD117" s="142"/>
      <c r="AE117" s="142"/>
      <c r="AF117" s="142"/>
      <c r="AG117" s="142"/>
      <c r="AH117" s="142"/>
      <c r="AI117" s="142"/>
    </row>
  </sheetData>
  <mergeCells count="11">
    <mergeCell ref="E67:N67"/>
    <mergeCell ref="E5:E6"/>
    <mergeCell ref="F5:F6"/>
    <mergeCell ref="G5:N5"/>
    <mergeCell ref="E39:N39"/>
    <mergeCell ref="E48:N48"/>
    <mergeCell ref="E80:N80"/>
    <mergeCell ref="E88:N88"/>
    <mergeCell ref="E97:N97"/>
    <mergeCell ref="E101:N101"/>
    <mergeCell ref="E115:N115"/>
  </mergeCells>
  <phoneticPr fontId="3"/>
  <pageMargins left="0.70866141732283472" right="0.51181102362204722" top="0.74803149606299213" bottom="0.74803149606299213" header="0.31496062992125984" footer="0.31496062992125984"/>
  <pageSetup paperSize="8" scale="97" fitToHeight="0"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3DF3C-680F-4788-8983-D02CA78B35CB}">
  <sheetPr>
    <pageSetUpPr fitToPage="1"/>
  </sheetPr>
  <dimension ref="A1:AI122"/>
  <sheetViews>
    <sheetView topLeftCell="A99" zoomScale="134" zoomScaleNormal="100" workbookViewId="0">
      <selection activeCell="B120" sqref="B1:D1048576"/>
    </sheetView>
  </sheetViews>
  <sheetFormatPr baseColWidth="10" defaultColWidth="8.83203125" defaultRowHeight="30" customHeight="1"/>
  <cols>
    <col min="1" max="1" width="8.83203125" style="139"/>
    <col min="2" max="4" width="8.6640625" style="43"/>
    <col min="5" max="5" width="8.83203125" style="139"/>
    <col min="6" max="6" width="70.6640625" style="139" customWidth="1"/>
    <col min="7" max="16384" width="8.83203125" style="139"/>
  </cols>
  <sheetData>
    <row r="1" spans="1:14" s="133" customFormat="1" ht="19">
      <c r="A1" s="129" t="s">
        <v>1846</v>
      </c>
      <c r="B1" s="81"/>
      <c r="C1" s="81"/>
      <c r="D1" s="81"/>
      <c r="E1" s="130"/>
      <c r="F1" s="130"/>
      <c r="G1" s="131"/>
      <c r="H1" s="131"/>
      <c r="I1" s="131"/>
      <c r="J1" s="131"/>
      <c r="K1" s="132"/>
      <c r="L1" s="132"/>
      <c r="M1" s="132"/>
      <c r="N1" s="132"/>
    </row>
    <row r="2" spans="1:14" s="133" customFormat="1" ht="22">
      <c r="A2" s="134" t="s">
        <v>785</v>
      </c>
      <c r="B2" s="80"/>
      <c r="C2" s="80"/>
      <c r="D2" s="80"/>
      <c r="E2" s="130"/>
      <c r="F2" s="130"/>
      <c r="G2" s="131"/>
      <c r="H2" s="131"/>
      <c r="I2" s="131"/>
      <c r="J2" s="131"/>
      <c r="K2" s="132"/>
      <c r="L2" s="132"/>
      <c r="M2" s="132"/>
      <c r="N2" s="132"/>
    </row>
    <row r="3" spans="1:14" s="138" customFormat="1" ht="19">
      <c r="A3" s="135"/>
      <c r="B3" s="74"/>
      <c r="C3" s="74"/>
      <c r="D3" s="74"/>
      <c r="E3" s="136" t="s">
        <v>784</v>
      </c>
      <c r="F3" s="136"/>
      <c r="G3" s="135"/>
      <c r="H3" s="135"/>
      <c r="I3" s="135"/>
      <c r="J3" s="135"/>
      <c r="K3" s="137"/>
      <c r="L3" s="137"/>
      <c r="M3" s="137"/>
      <c r="N3" s="137"/>
    </row>
    <row r="4" spans="1:14" ht="30" customHeight="1">
      <c r="F4" s="140"/>
    </row>
    <row r="5" spans="1:14" ht="30" customHeight="1">
      <c r="E5" s="322" t="s">
        <v>573</v>
      </c>
      <c r="F5" s="322" t="s">
        <v>572</v>
      </c>
      <c r="G5" s="324" t="s">
        <v>571</v>
      </c>
      <c r="H5" s="324"/>
      <c r="I5" s="324"/>
      <c r="J5" s="324"/>
      <c r="K5" s="324"/>
      <c r="L5" s="324"/>
      <c r="M5" s="324"/>
      <c r="N5" s="324"/>
    </row>
    <row r="6" spans="1:14" ht="30" customHeight="1">
      <c r="E6" s="323"/>
      <c r="F6" s="323"/>
      <c r="G6" s="141" t="s">
        <v>569</v>
      </c>
      <c r="H6" s="141" t="s">
        <v>568</v>
      </c>
      <c r="I6" s="141" t="s">
        <v>567</v>
      </c>
      <c r="J6" s="141" t="s">
        <v>566</v>
      </c>
      <c r="K6" s="141" t="s">
        <v>565</v>
      </c>
      <c r="L6" s="141" t="s">
        <v>564</v>
      </c>
      <c r="M6" s="141" t="s">
        <v>563</v>
      </c>
      <c r="N6" s="141" t="s">
        <v>562</v>
      </c>
    </row>
    <row r="7" spans="1:14" s="142" customFormat="1" ht="40" customHeight="1">
      <c r="B7" s="45"/>
      <c r="C7" s="45"/>
      <c r="D7" s="45"/>
      <c r="E7" s="143" t="s">
        <v>783</v>
      </c>
      <c r="F7" s="144"/>
      <c r="G7" s="145"/>
      <c r="H7" s="145"/>
      <c r="I7" s="145"/>
      <c r="J7" s="145"/>
      <c r="K7" s="145"/>
      <c r="L7" s="145"/>
      <c r="M7" s="145"/>
      <c r="N7" s="146"/>
    </row>
    <row r="8" spans="1:14" ht="30" customHeight="1">
      <c r="B8" s="43" t="str">
        <f t="shared" ref="B8:B71" si="0">IF(A8&lt;&gt;"",B7,IF(ISERROR(FIND("　",E8)),E8,""))</f>
        <v>（１）</v>
      </c>
      <c r="C8" s="43" t="str">
        <f t="shared" ref="C8:C71" si="1">IF(A8&lt;&gt;"", B8&amp;E8, "")</f>
        <v/>
      </c>
      <c r="D8" s="43" t="str">
        <f t="shared" ref="D8:D71" si="2">IF(A8=0,"",A8)</f>
        <v/>
      </c>
      <c r="E8" s="147" t="s">
        <v>560</v>
      </c>
      <c r="F8" s="88" t="s">
        <v>781</v>
      </c>
      <c r="G8" s="46"/>
      <c r="H8" s="46"/>
      <c r="I8" s="46"/>
      <c r="J8" s="46"/>
      <c r="K8" s="46"/>
      <c r="L8" s="46"/>
      <c r="M8" s="46"/>
      <c r="N8" s="46"/>
    </row>
    <row r="9" spans="1:14" ht="30" customHeight="1">
      <c r="A9" s="139">
        <v>1</v>
      </c>
      <c r="B9" s="43" t="str">
        <f t="shared" si="0"/>
        <v>（１）</v>
      </c>
      <c r="C9" s="43" t="str">
        <f t="shared" si="1"/>
        <v>（１）ア</v>
      </c>
      <c r="D9" s="43">
        <f t="shared" si="2"/>
        <v>1</v>
      </c>
      <c r="E9" s="148" t="s">
        <v>547</v>
      </c>
      <c r="F9" s="149" t="s">
        <v>780</v>
      </c>
      <c r="G9" s="50" t="s">
        <v>554</v>
      </c>
      <c r="H9" s="50" t="s">
        <v>553</v>
      </c>
      <c r="I9" s="50" t="s">
        <v>552</v>
      </c>
      <c r="J9" s="50" t="s">
        <v>551</v>
      </c>
      <c r="K9" s="46"/>
      <c r="L9" s="46"/>
      <c r="M9" s="46"/>
      <c r="N9" s="46"/>
    </row>
    <row r="10" spans="1:14" ht="30" customHeight="1">
      <c r="A10" s="139">
        <v>2</v>
      </c>
      <c r="B10" s="43" t="str">
        <f t="shared" si="0"/>
        <v>（１）</v>
      </c>
      <c r="C10" s="43" t="str">
        <f t="shared" si="1"/>
        <v>（１）イ</v>
      </c>
      <c r="D10" s="43">
        <f t="shared" si="2"/>
        <v>2</v>
      </c>
      <c r="E10" s="148" t="s">
        <v>545</v>
      </c>
      <c r="F10" s="149" t="s">
        <v>1004</v>
      </c>
      <c r="G10" s="50" t="s">
        <v>554</v>
      </c>
      <c r="H10" s="50" t="s">
        <v>553</v>
      </c>
      <c r="I10" s="50" t="s">
        <v>552</v>
      </c>
      <c r="J10" s="50" t="s">
        <v>551</v>
      </c>
      <c r="K10" s="46"/>
      <c r="L10" s="46"/>
      <c r="M10" s="46"/>
      <c r="N10" s="46"/>
    </row>
    <row r="11" spans="1:14" ht="30" customHeight="1">
      <c r="A11" s="139">
        <v>3</v>
      </c>
      <c r="B11" s="43" t="str">
        <f t="shared" si="0"/>
        <v>（１）</v>
      </c>
      <c r="C11" s="43" t="str">
        <f t="shared" si="1"/>
        <v>（１）ウ</v>
      </c>
      <c r="D11" s="43">
        <f t="shared" si="2"/>
        <v>3</v>
      </c>
      <c r="E11" s="148" t="s">
        <v>543</v>
      </c>
      <c r="F11" s="149" t="s">
        <v>556</v>
      </c>
      <c r="G11" s="50" t="s">
        <v>554</v>
      </c>
      <c r="H11" s="50" t="s">
        <v>553</v>
      </c>
      <c r="I11" s="50" t="s">
        <v>552</v>
      </c>
      <c r="J11" s="50" t="s">
        <v>551</v>
      </c>
      <c r="K11" s="46"/>
      <c r="L11" s="46"/>
      <c r="M11" s="46"/>
      <c r="N11" s="46"/>
    </row>
    <row r="12" spans="1:14" ht="30" customHeight="1">
      <c r="A12" s="139">
        <v>4</v>
      </c>
      <c r="B12" s="43" t="str">
        <f t="shared" si="0"/>
        <v>（１）</v>
      </c>
      <c r="C12" s="43" t="str">
        <f t="shared" si="1"/>
        <v>（１）エ</v>
      </c>
      <c r="D12" s="43">
        <f t="shared" si="2"/>
        <v>4</v>
      </c>
      <c r="E12" s="148" t="s">
        <v>541</v>
      </c>
      <c r="F12" s="149"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147" t="s">
        <v>549</v>
      </c>
      <c r="F14" s="87" t="s">
        <v>775</v>
      </c>
      <c r="G14" s="46"/>
      <c r="H14" s="46"/>
      <c r="I14" s="46"/>
      <c r="J14" s="46"/>
      <c r="K14" s="46"/>
      <c r="L14" s="46"/>
      <c r="M14" s="46"/>
      <c r="N14" s="46"/>
    </row>
    <row r="15" spans="1:14" ht="30" customHeight="1">
      <c r="A15" s="139">
        <v>5</v>
      </c>
      <c r="B15" s="43" t="str">
        <f t="shared" si="0"/>
        <v>（２）</v>
      </c>
      <c r="C15" s="43" t="str">
        <f t="shared" si="1"/>
        <v>（２）ア</v>
      </c>
      <c r="D15" s="43">
        <f t="shared" si="2"/>
        <v>5</v>
      </c>
      <c r="E15" s="147" t="s">
        <v>547</v>
      </c>
      <c r="F15" s="149" t="s">
        <v>774</v>
      </c>
      <c r="G15" s="50" t="s">
        <v>499</v>
      </c>
      <c r="H15" s="50" t="s">
        <v>726</v>
      </c>
      <c r="I15" s="50" t="s">
        <v>497</v>
      </c>
      <c r="J15" s="50" t="s">
        <v>496</v>
      </c>
      <c r="K15" s="50" t="s">
        <v>495</v>
      </c>
      <c r="L15" s="150"/>
      <c r="M15" s="46"/>
      <c r="N15" s="46"/>
    </row>
    <row r="16" spans="1:14" ht="30" customHeight="1">
      <c r="A16" s="139">
        <v>6</v>
      </c>
      <c r="B16" s="43" t="str">
        <f t="shared" si="0"/>
        <v>（２）</v>
      </c>
      <c r="C16" s="43" t="str">
        <f t="shared" si="1"/>
        <v>（２）イ</v>
      </c>
      <c r="D16" s="43">
        <f t="shared" si="2"/>
        <v>6</v>
      </c>
      <c r="E16" s="147" t="s">
        <v>545</v>
      </c>
      <c r="F16" s="149" t="s">
        <v>773</v>
      </c>
      <c r="G16" s="50" t="s">
        <v>499</v>
      </c>
      <c r="H16" s="50" t="s">
        <v>726</v>
      </c>
      <c r="I16" s="50" t="s">
        <v>497</v>
      </c>
      <c r="J16" s="50" t="s">
        <v>496</v>
      </c>
      <c r="K16" s="50" t="s">
        <v>495</v>
      </c>
      <c r="L16" s="150"/>
      <c r="M16" s="46"/>
      <c r="N16" s="46"/>
    </row>
    <row r="17" spans="1:14" ht="30" customHeight="1">
      <c r="A17" s="139">
        <v>7</v>
      </c>
      <c r="B17" s="43" t="str">
        <f t="shared" si="0"/>
        <v>（２）</v>
      </c>
      <c r="C17" s="43" t="str">
        <f t="shared" si="1"/>
        <v>（２）ウ</v>
      </c>
      <c r="D17" s="43">
        <f t="shared" si="2"/>
        <v>7</v>
      </c>
      <c r="E17" s="147" t="s">
        <v>543</v>
      </c>
      <c r="F17" s="149" t="s">
        <v>772</v>
      </c>
      <c r="G17" s="50" t="s">
        <v>499</v>
      </c>
      <c r="H17" s="50" t="s">
        <v>726</v>
      </c>
      <c r="I17" s="50" t="s">
        <v>497</v>
      </c>
      <c r="J17" s="50" t="s">
        <v>496</v>
      </c>
      <c r="K17" s="50" t="s">
        <v>495</v>
      </c>
      <c r="L17" s="150"/>
      <c r="M17" s="46"/>
      <c r="N17" s="46"/>
    </row>
    <row r="18" spans="1:14" ht="30" customHeight="1">
      <c r="A18" s="139">
        <v>8</v>
      </c>
      <c r="B18" s="43" t="str">
        <f t="shared" si="0"/>
        <v>（２）</v>
      </c>
      <c r="C18" s="43" t="str">
        <f t="shared" si="1"/>
        <v>（２）エ</v>
      </c>
      <c r="D18" s="43">
        <f t="shared" si="2"/>
        <v>8</v>
      </c>
      <c r="E18" s="147" t="s">
        <v>541</v>
      </c>
      <c r="F18" s="149" t="s">
        <v>540</v>
      </c>
      <c r="G18" s="50" t="s">
        <v>499</v>
      </c>
      <c r="H18" s="50" t="s">
        <v>726</v>
      </c>
      <c r="I18" s="50" t="s">
        <v>497</v>
      </c>
      <c r="J18" s="50" t="s">
        <v>496</v>
      </c>
      <c r="K18" s="50" t="s">
        <v>495</v>
      </c>
      <c r="L18" s="150"/>
      <c r="M18" s="46"/>
      <c r="N18" s="46"/>
    </row>
    <row r="19" spans="1:14" ht="30" customHeight="1">
      <c r="A19" s="139">
        <v>9</v>
      </c>
      <c r="B19" s="43" t="str">
        <f t="shared" si="0"/>
        <v>（２）</v>
      </c>
      <c r="C19" s="43" t="str">
        <f t="shared" si="1"/>
        <v>（２）オ</v>
      </c>
      <c r="D19" s="43">
        <f t="shared" si="2"/>
        <v>9</v>
      </c>
      <c r="E19" s="147" t="s">
        <v>539</v>
      </c>
      <c r="F19" s="149" t="s">
        <v>770</v>
      </c>
      <c r="G19" s="50" t="s">
        <v>499</v>
      </c>
      <c r="H19" s="50" t="s">
        <v>726</v>
      </c>
      <c r="I19" s="50" t="s">
        <v>497</v>
      </c>
      <c r="J19" s="50" t="s">
        <v>496</v>
      </c>
      <c r="K19" s="50" t="s">
        <v>495</v>
      </c>
      <c r="L19" s="150"/>
      <c r="M19" s="46"/>
      <c r="N19" s="46"/>
    </row>
    <row r="20" spans="1:14" ht="30" customHeight="1">
      <c r="A20" s="139">
        <v>10</v>
      </c>
      <c r="B20" s="43" t="str">
        <f t="shared" si="0"/>
        <v>（２）</v>
      </c>
      <c r="C20" s="43" t="str">
        <f t="shared" si="1"/>
        <v>（２）カ</v>
      </c>
      <c r="D20" s="43">
        <f t="shared" si="2"/>
        <v>10</v>
      </c>
      <c r="E20" s="147" t="s">
        <v>537</v>
      </c>
      <c r="F20" s="151" t="s">
        <v>536</v>
      </c>
      <c r="G20" s="50" t="s">
        <v>499</v>
      </c>
      <c r="H20" s="50" t="s">
        <v>726</v>
      </c>
      <c r="I20" s="50" t="s">
        <v>497</v>
      </c>
      <c r="J20" s="50" t="s">
        <v>496</v>
      </c>
      <c r="K20" s="50" t="s">
        <v>495</v>
      </c>
      <c r="L20" s="150"/>
      <c r="M20" s="46"/>
      <c r="N20" s="46"/>
    </row>
    <row r="21" spans="1:14" ht="30" customHeight="1">
      <c r="A21" s="139">
        <v>11</v>
      </c>
      <c r="B21" s="43" t="str">
        <f t="shared" si="0"/>
        <v>（２）</v>
      </c>
      <c r="C21" s="43" t="str">
        <f t="shared" si="1"/>
        <v>（２）キ</v>
      </c>
      <c r="D21" s="43">
        <f t="shared" si="2"/>
        <v>11</v>
      </c>
      <c r="E21" s="147" t="s">
        <v>535</v>
      </c>
      <c r="F21" s="149" t="s">
        <v>767</v>
      </c>
      <c r="G21" s="50" t="s">
        <v>499</v>
      </c>
      <c r="H21" s="50" t="s">
        <v>726</v>
      </c>
      <c r="I21" s="50" t="s">
        <v>497</v>
      </c>
      <c r="J21" s="50" t="s">
        <v>496</v>
      </c>
      <c r="K21" s="50" t="s">
        <v>495</v>
      </c>
      <c r="L21" s="150"/>
      <c r="M21" s="46"/>
      <c r="N21" s="46"/>
    </row>
    <row r="22" spans="1:14" ht="30" customHeight="1">
      <c r="A22" s="139">
        <v>12</v>
      </c>
      <c r="B22" s="43" t="str">
        <f t="shared" si="0"/>
        <v>（２）</v>
      </c>
      <c r="C22" s="43" t="str">
        <f t="shared" si="1"/>
        <v>（２）ク</v>
      </c>
      <c r="D22" s="43">
        <f t="shared" si="2"/>
        <v>12</v>
      </c>
      <c r="E22" s="147" t="s">
        <v>533</v>
      </c>
      <c r="F22" s="149" t="s">
        <v>765</v>
      </c>
      <c r="G22" s="50" t="s">
        <v>499</v>
      </c>
      <c r="H22" s="50" t="s">
        <v>726</v>
      </c>
      <c r="I22" s="50" t="s">
        <v>497</v>
      </c>
      <c r="J22" s="50" t="s">
        <v>496</v>
      </c>
      <c r="K22" s="50" t="s">
        <v>495</v>
      </c>
      <c r="L22" s="150"/>
      <c r="M22" s="46"/>
      <c r="N22" s="46"/>
    </row>
    <row r="23" spans="1:14" ht="30" customHeight="1">
      <c r="A23" s="139">
        <v>13</v>
      </c>
      <c r="B23" s="43" t="str">
        <f t="shared" si="0"/>
        <v>（２）</v>
      </c>
      <c r="C23" s="43" t="str">
        <f t="shared" si="1"/>
        <v>（２）ケ</v>
      </c>
      <c r="D23" s="43">
        <f t="shared" si="2"/>
        <v>13</v>
      </c>
      <c r="E23" s="147" t="s">
        <v>531</v>
      </c>
      <c r="F23" s="149" t="s">
        <v>530</v>
      </c>
      <c r="G23" s="50" t="s">
        <v>499</v>
      </c>
      <c r="H23" s="50" t="s">
        <v>726</v>
      </c>
      <c r="I23" s="50" t="s">
        <v>497</v>
      </c>
      <c r="J23" s="50" t="s">
        <v>496</v>
      </c>
      <c r="K23" s="50" t="s">
        <v>495</v>
      </c>
      <c r="L23" s="150"/>
      <c r="M23" s="46"/>
      <c r="N23" s="46"/>
    </row>
    <row r="24" spans="1:14" ht="30" customHeight="1">
      <c r="A24" s="139">
        <v>14</v>
      </c>
      <c r="B24" s="43" t="str">
        <f t="shared" si="0"/>
        <v>（２）</v>
      </c>
      <c r="C24" s="43" t="str">
        <f t="shared" si="1"/>
        <v>（２）コ</v>
      </c>
      <c r="D24" s="43">
        <f t="shared" si="2"/>
        <v>14</v>
      </c>
      <c r="E24" s="147" t="s">
        <v>529</v>
      </c>
      <c r="F24" s="149" t="s">
        <v>762</v>
      </c>
      <c r="G24" s="50" t="s">
        <v>499</v>
      </c>
      <c r="H24" s="50" t="s">
        <v>726</v>
      </c>
      <c r="I24" s="50" t="s">
        <v>497</v>
      </c>
      <c r="J24" s="50" t="s">
        <v>496</v>
      </c>
      <c r="K24" s="50" t="s">
        <v>495</v>
      </c>
      <c r="L24" s="150"/>
      <c r="M24" s="46"/>
      <c r="N24" s="46"/>
    </row>
    <row r="25" spans="1:14" ht="30" customHeight="1">
      <c r="A25" s="139">
        <v>15</v>
      </c>
      <c r="B25" s="43" t="str">
        <f t="shared" si="0"/>
        <v>（２）</v>
      </c>
      <c r="C25" s="43" t="str">
        <f t="shared" si="1"/>
        <v>（２）サ</v>
      </c>
      <c r="D25" s="43">
        <f t="shared" si="2"/>
        <v>15</v>
      </c>
      <c r="E25" s="147" t="s">
        <v>527</v>
      </c>
      <c r="F25" s="149" t="s">
        <v>760</v>
      </c>
      <c r="G25" s="50" t="s">
        <v>499</v>
      </c>
      <c r="H25" s="50" t="s">
        <v>726</v>
      </c>
      <c r="I25" s="50" t="s">
        <v>497</v>
      </c>
      <c r="J25" s="50" t="s">
        <v>496</v>
      </c>
      <c r="K25" s="50" t="s">
        <v>495</v>
      </c>
      <c r="L25" s="150"/>
      <c r="M25" s="46"/>
      <c r="N25" s="46"/>
    </row>
    <row r="26" spans="1:14" ht="30" customHeight="1">
      <c r="A26" s="139">
        <v>16</v>
      </c>
      <c r="B26" s="43" t="str">
        <f t="shared" si="0"/>
        <v>（２）</v>
      </c>
      <c r="C26" s="43" t="str">
        <f t="shared" si="1"/>
        <v>（２）シ</v>
      </c>
      <c r="D26" s="43">
        <f t="shared" si="2"/>
        <v>16</v>
      </c>
      <c r="E26" s="147" t="s">
        <v>525</v>
      </c>
      <c r="F26" s="149" t="s">
        <v>758</v>
      </c>
      <c r="G26" s="50" t="s">
        <v>499</v>
      </c>
      <c r="H26" s="50" t="s">
        <v>726</v>
      </c>
      <c r="I26" s="50" t="s">
        <v>497</v>
      </c>
      <c r="J26" s="50" t="s">
        <v>496</v>
      </c>
      <c r="K26" s="50" t="s">
        <v>495</v>
      </c>
      <c r="L26" s="150"/>
      <c r="M26" s="46"/>
      <c r="N26" s="46"/>
    </row>
    <row r="27" spans="1:14" ht="30" customHeight="1">
      <c r="A27" s="139">
        <v>17</v>
      </c>
      <c r="B27" s="43" t="str">
        <f t="shared" si="0"/>
        <v>（２）</v>
      </c>
      <c r="C27" s="43" t="str">
        <f t="shared" si="1"/>
        <v>（２）ス</v>
      </c>
      <c r="D27" s="43">
        <f t="shared" si="2"/>
        <v>17</v>
      </c>
      <c r="E27" s="147" t="s">
        <v>523</v>
      </c>
      <c r="F27" s="149" t="s">
        <v>522</v>
      </c>
      <c r="G27" s="50" t="s">
        <v>499</v>
      </c>
      <c r="H27" s="50" t="s">
        <v>726</v>
      </c>
      <c r="I27" s="50" t="s">
        <v>497</v>
      </c>
      <c r="J27" s="50" t="s">
        <v>496</v>
      </c>
      <c r="K27" s="50" t="s">
        <v>495</v>
      </c>
      <c r="L27" s="150"/>
      <c r="M27" s="46"/>
      <c r="N27" s="46"/>
    </row>
    <row r="28" spans="1:14" ht="30" customHeight="1">
      <c r="A28" s="139">
        <v>18</v>
      </c>
      <c r="B28" s="43" t="str">
        <f t="shared" si="0"/>
        <v>（２）</v>
      </c>
      <c r="C28" s="43" t="str">
        <f t="shared" si="1"/>
        <v>（２）セ</v>
      </c>
      <c r="D28" s="43">
        <f t="shared" si="2"/>
        <v>18</v>
      </c>
      <c r="E28" s="147" t="s">
        <v>521</v>
      </c>
      <c r="F28" s="149" t="s">
        <v>520</v>
      </c>
      <c r="G28" s="50" t="s">
        <v>499</v>
      </c>
      <c r="H28" s="50" t="s">
        <v>726</v>
      </c>
      <c r="I28" s="50" t="s">
        <v>497</v>
      </c>
      <c r="J28" s="50" t="s">
        <v>496</v>
      </c>
      <c r="K28" s="50" t="s">
        <v>495</v>
      </c>
      <c r="L28" s="150"/>
      <c r="M28" s="46"/>
      <c r="N28" s="46"/>
    </row>
    <row r="29" spans="1:14" ht="30" customHeight="1">
      <c r="A29" s="139">
        <v>19</v>
      </c>
      <c r="B29" s="43" t="str">
        <f t="shared" si="0"/>
        <v>（２）</v>
      </c>
      <c r="C29" s="43" t="str">
        <f t="shared" si="1"/>
        <v>（２）ソ</v>
      </c>
      <c r="D29" s="43">
        <f t="shared" si="2"/>
        <v>19</v>
      </c>
      <c r="E29" s="147" t="s">
        <v>519</v>
      </c>
      <c r="F29" s="149" t="s">
        <v>754</v>
      </c>
      <c r="G29" s="50" t="s">
        <v>499</v>
      </c>
      <c r="H29" s="50" t="s">
        <v>726</v>
      </c>
      <c r="I29" s="50" t="s">
        <v>497</v>
      </c>
      <c r="J29" s="50" t="s">
        <v>496</v>
      </c>
      <c r="K29" s="50" t="s">
        <v>495</v>
      </c>
      <c r="L29" s="150"/>
      <c r="M29" s="46"/>
      <c r="N29" s="46"/>
    </row>
    <row r="30" spans="1:14" ht="30" customHeight="1">
      <c r="A30" s="139">
        <v>20</v>
      </c>
      <c r="B30" s="43" t="str">
        <f t="shared" si="0"/>
        <v>（２）</v>
      </c>
      <c r="C30" s="43" t="str">
        <f t="shared" si="1"/>
        <v>（２）タ</v>
      </c>
      <c r="D30" s="43">
        <f t="shared" si="2"/>
        <v>20</v>
      </c>
      <c r="E30" s="147" t="s">
        <v>517</v>
      </c>
      <c r="F30" s="149" t="s">
        <v>516</v>
      </c>
      <c r="G30" s="50" t="s">
        <v>499</v>
      </c>
      <c r="H30" s="50" t="s">
        <v>726</v>
      </c>
      <c r="I30" s="50" t="s">
        <v>497</v>
      </c>
      <c r="J30" s="50" t="s">
        <v>496</v>
      </c>
      <c r="K30" s="50" t="s">
        <v>495</v>
      </c>
      <c r="L30" s="150"/>
      <c r="M30" s="46"/>
      <c r="N30" s="46"/>
    </row>
    <row r="31" spans="1:14" ht="30" customHeight="1">
      <c r="A31" s="139">
        <v>21</v>
      </c>
      <c r="B31" s="43" t="str">
        <f t="shared" si="0"/>
        <v>（２）</v>
      </c>
      <c r="C31" s="43" t="str">
        <f t="shared" si="1"/>
        <v>（２）チ</v>
      </c>
      <c r="D31" s="43">
        <f t="shared" si="2"/>
        <v>21</v>
      </c>
      <c r="E31" s="147" t="s">
        <v>515</v>
      </c>
      <c r="F31" s="149" t="s">
        <v>751</v>
      </c>
      <c r="G31" s="50" t="s">
        <v>499</v>
      </c>
      <c r="H31" s="50" t="s">
        <v>726</v>
      </c>
      <c r="I31" s="50" t="s">
        <v>497</v>
      </c>
      <c r="J31" s="50" t="s">
        <v>496</v>
      </c>
      <c r="K31" s="50" t="s">
        <v>495</v>
      </c>
      <c r="L31" s="150"/>
      <c r="M31" s="46"/>
      <c r="N31" s="46"/>
    </row>
    <row r="32" spans="1:14" ht="30" customHeight="1">
      <c r="A32" s="139">
        <v>22</v>
      </c>
      <c r="B32" s="43" t="str">
        <f t="shared" si="0"/>
        <v>（２）</v>
      </c>
      <c r="C32" s="43" t="str">
        <f t="shared" si="1"/>
        <v>（２）ツ</v>
      </c>
      <c r="D32" s="43">
        <f t="shared" si="2"/>
        <v>22</v>
      </c>
      <c r="E32" s="147" t="s">
        <v>513</v>
      </c>
      <c r="F32" s="149" t="s">
        <v>749</v>
      </c>
      <c r="G32" s="50" t="s">
        <v>499</v>
      </c>
      <c r="H32" s="50" t="s">
        <v>726</v>
      </c>
      <c r="I32" s="50" t="s">
        <v>497</v>
      </c>
      <c r="J32" s="50" t="s">
        <v>496</v>
      </c>
      <c r="K32" s="50" t="s">
        <v>495</v>
      </c>
      <c r="L32" s="150"/>
      <c r="M32" s="46"/>
      <c r="N32" s="46"/>
    </row>
    <row r="33" spans="1:14" ht="30" customHeight="1">
      <c r="A33" s="139">
        <v>23</v>
      </c>
      <c r="B33" s="43" t="str">
        <f t="shared" si="0"/>
        <v>（２）</v>
      </c>
      <c r="C33" s="43" t="str">
        <f t="shared" si="1"/>
        <v>（２）テ</v>
      </c>
      <c r="D33" s="43">
        <f t="shared" si="2"/>
        <v>23</v>
      </c>
      <c r="E33" s="147" t="s">
        <v>511</v>
      </c>
      <c r="F33" s="149" t="s">
        <v>747</v>
      </c>
      <c r="G33" s="50" t="s">
        <v>499</v>
      </c>
      <c r="H33" s="50" t="s">
        <v>726</v>
      </c>
      <c r="I33" s="50" t="s">
        <v>497</v>
      </c>
      <c r="J33" s="50" t="s">
        <v>496</v>
      </c>
      <c r="K33" s="50" t="s">
        <v>495</v>
      </c>
      <c r="L33" s="150"/>
      <c r="M33" s="46"/>
      <c r="N33" s="46"/>
    </row>
    <row r="34" spans="1:14" ht="30" customHeight="1">
      <c r="A34" s="139">
        <v>24</v>
      </c>
      <c r="B34" s="43" t="str">
        <f t="shared" si="0"/>
        <v>（２）</v>
      </c>
      <c r="C34" s="43" t="str">
        <f t="shared" si="1"/>
        <v>（２）ト</v>
      </c>
      <c r="D34" s="43">
        <f t="shared" si="2"/>
        <v>24</v>
      </c>
      <c r="E34" s="147" t="s">
        <v>509</v>
      </c>
      <c r="F34" s="149" t="s">
        <v>745</v>
      </c>
      <c r="G34" s="50" t="s">
        <v>499</v>
      </c>
      <c r="H34" s="50" t="s">
        <v>726</v>
      </c>
      <c r="I34" s="50" t="s">
        <v>497</v>
      </c>
      <c r="J34" s="50" t="s">
        <v>496</v>
      </c>
      <c r="K34" s="50" t="s">
        <v>495</v>
      </c>
      <c r="L34" s="150"/>
      <c r="M34" s="46"/>
      <c r="N34" s="46"/>
    </row>
    <row r="35" spans="1:14" ht="30" customHeight="1">
      <c r="A35" s="139">
        <v>25</v>
      </c>
      <c r="B35" s="43" t="str">
        <f t="shared" si="0"/>
        <v>（２）</v>
      </c>
      <c r="C35" s="43" t="str">
        <f t="shared" si="1"/>
        <v>（２）ナ</v>
      </c>
      <c r="D35" s="43">
        <f t="shared" si="2"/>
        <v>25</v>
      </c>
      <c r="E35" s="147" t="s">
        <v>507</v>
      </c>
      <c r="F35" s="149" t="s">
        <v>743</v>
      </c>
      <c r="G35" s="50" t="s">
        <v>499</v>
      </c>
      <c r="H35" s="50" t="s">
        <v>726</v>
      </c>
      <c r="I35" s="50" t="s">
        <v>497</v>
      </c>
      <c r="J35" s="50" t="s">
        <v>496</v>
      </c>
      <c r="K35" s="50" t="s">
        <v>495</v>
      </c>
      <c r="L35" s="150"/>
      <c r="M35" s="46"/>
      <c r="N35" s="46"/>
    </row>
    <row r="36" spans="1:14" ht="30" customHeight="1">
      <c r="A36" s="139">
        <v>26</v>
      </c>
      <c r="B36" s="43" t="str">
        <f t="shared" si="0"/>
        <v>（２）</v>
      </c>
      <c r="C36" s="43" t="str">
        <f t="shared" si="1"/>
        <v>（２）ニ</v>
      </c>
      <c r="D36" s="43">
        <f t="shared" si="2"/>
        <v>26</v>
      </c>
      <c r="E36" s="147" t="s">
        <v>505</v>
      </c>
      <c r="F36" s="149" t="s">
        <v>999</v>
      </c>
      <c r="G36" s="50" t="s">
        <v>499</v>
      </c>
      <c r="H36" s="50" t="s">
        <v>726</v>
      </c>
      <c r="I36" s="50" t="s">
        <v>497</v>
      </c>
      <c r="J36" s="50" t="s">
        <v>496</v>
      </c>
      <c r="K36" s="50" t="s">
        <v>495</v>
      </c>
      <c r="L36" s="150"/>
      <c r="M36" s="46"/>
      <c r="N36" s="46"/>
    </row>
    <row r="37" spans="1:14" ht="30" customHeight="1">
      <c r="A37" s="139">
        <v>27</v>
      </c>
      <c r="B37" s="43" t="str">
        <f t="shared" si="0"/>
        <v>（２）</v>
      </c>
      <c r="C37" s="43" t="str">
        <f t="shared" si="1"/>
        <v>（２）ヌ</v>
      </c>
      <c r="D37" s="43">
        <f t="shared" si="2"/>
        <v>27</v>
      </c>
      <c r="E37" s="147" t="s">
        <v>503</v>
      </c>
      <c r="F37" s="149" t="s">
        <v>739</v>
      </c>
      <c r="G37" s="50" t="s">
        <v>499</v>
      </c>
      <c r="H37" s="50" t="s">
        <v>726</v>
      </c>
      <c r="I37" s="50" t="s">
        <v>497</v>
      </c>
      <c r="J37" s="50" t="s">
        <v>496</v>
      </c>
      <c r="K37" s="50" t="s">
        <v>495</v>
      </c>
      <c r="L37" s="150"/>
      <c r="M37" s="46"/>
      <c r="N37" s="46"/>
    </row>
    <row r="38" spans="1:14" ht="30" customHeight="1">
      <c r="A38" s="139">
        <v>28</v>
      </c>
      <c r="B38" s="43" t="str">
        <f t="shared" si="0"/>
        <v>（２）</v>
      </c>
      <c r="C38" s="43" t="str">
        <f t="shared" si="1"/>
        <v>（２）ネ</v>
      </c>
      <c r="D38" s="43">
        <f t="shared" si="2"/>
        <v>28</v>
      </c>
      <c r="E38" s="147" t="s">
        <v>501</v>
      </c>
      <c r="F38" s="149" t="s">
        <v>1525</v>
      </c>
      <c r="G38" s="50" t="s">
        <v>499</v>
      </c>
      <c r="H38" s="50" t="s">
        <v>726</v>
      </c>
      <c r="I38" s="50" t="s">
        <v>497</v>
      </c>
      <c r="J38" s="50" t="s">
        <v>496</v>
      </c>
      <c r="K38" s="50" t="s">
        <v>495</v>
      </c>
      <c r="L38" s="150"/>
      <c r="M38" s="46"/>
      <c r="N38" s="46"/>
    </row>
    <row r="39" spans="1:14" ht="30" customHeight="1">
      <c r="B39" s="43" t="str">
        <f t="shared" si="0"/>
        <v/>
      </c>
      <c r="C39" s="43" t="str">
        <f t="shared" si="1"/>
        <v/>
      </c>
      <c r="D39" s="43" t="str">
        <f t="shared" si="2"/>
        <v/>
      </c>
      <c r="E39" s="307" t="s">
        <v>1139</v>
      </c>
      <c r="F39" s="317"/>
      <c r="G39" s="317"/>
      <c r="H39" s="317"/>
      <c r="I39" s="317"/>
      <c r="J39" s="317"/>
      <c r="K39" s="317"/>
      <c r="L39" s="317"/>
      <c r="M39" s="317"/>
      <c r="N39" s="318"/>
    </row>
    <row r="40" spans="1:14" ht="30" customHeight="1">
      <c r="A40" s="139">
        <v>29</v>
      </c>
      <c r="B40" s="43" t="str">
        <f t="shared" si="0"/>
        <v/>
      </c>
      <c r="C40" s="43" t="str">
        <f t="shared" si="1"/>
        <v>（３）</v>
      </c>
      <c r="D40" s="43">
        <f t="shared" si="2"/>
        <v>29</v>
      </c>
      <c r="E40" s="147" t="s">
        <v>493</v>
      </c>
      <c r="F40" s="149" t="s">
        <v>966</v>
      </c>
      <c r="G40" s="50" t="s">
        <v>836</v>
      </c>
      <c r="H40" s="50" t="s">
        <v>835</v>
      </c>
      <c r="I40" s="50" t="s">
        <v>834</v>
      </c>
      <c r="J40" s="50" t="s">
        <v>726</v>
      </c>
      <c r="K40" s="50" t="s">
        <v>833</v>
      </c>
      <c r="L40" s="46"/>
      <c r="M40" s="46"/>
      <c r="N40" s="46"/>
    </row>
    <row r="41" spans="1:14" ht="30" customHeight="1">
      <c r="A41" s="139">
        <v>30</v>
      </c>
      <c r="B41" s="43" t="str">
        <f t="shared" si="0"/>
        <v/>
      </c>
      <c r="C41" s="43" t="str">
        <f t="shared" si="1"/>
        <v>（４）</v>
      </c>
      <c r="D41" s="43">
        <f t="shared" si="2"/>
        <v>30</v>
      </c>
      <c r="E41" s="147" t="s">
        <v>491</v>
      </c>
      <c r="F41" s="149" t="s">
        <v>965</v>
      </c>
      <c r="G41" s="50" t="s">
        <v>836</v>
      </c>
      <c r="H41" s="50" t="s">
        <v>835</v>
      </c>
      <c r="I41" s="50" t="s">
        <v>834</v>
      </c>
      <c r="J41" s="50" t="s">
        <v>726</v>
      </c>
      <c r="K41" s="50" t="s">
        <v>833</v>
      </c>
      <c r="L41" s="46"/>
      <c r="M41" s="46"/>
      <c r="N41" s="46"/>
    </row>
    <row r="42" spans="1:14" ht="30" customHeight="1">
      <c r="A42" s="139">
        <v>31</v>
      </c>
      <c r="B42" s="43" t="str">
        <f t="shared" si="0"/>
        <v/>
      </c>
      <c r="C42" s="43" t="str">
        <f t="shared" si="1"/>
        <v>（５）</v>
      </c>
      <c r="D42" s="43">
        <f t="shared" si="2"/>
        <v>31</v>
      </c>
      <c r="E42" s="147" t="s">
        <v>489</v>
      </c>
      <c r="F42" s="149" t="s">
        <v>964</v>
      </c>
      <c r="G42" s="50" t="s">
        <v>836</v>
      </c>
      <c r="H42" s="50" t="s">
        <v>835</v>
      </c>
      <c r="I42" s="50" t="s">
        <v>834</v>
      </c>
      <c r="J42" s="50" t="s">
        <v>726</v>
      </c>
      <c r="K42" s="50" t="s">
        <v>833</v>
      </c>
      <c r="L42" s="46"/>
      <c r="M42" s="46"/>
      <c r="N42" s="46"/>
    </row>
    <row r="43" spans="1:14" ht="30" customHeight="1">
      <c r="A43" s="139">
        <v>32</v>
      </c>
      <c r="B43" s="43" t="str">
        <f t="shared" si="0"/>
        <v/>
      </c>
      <c r="C43" s="43" t="str">
        <f t="shared" si="1"/>
        <v>（６）</v>
      </c>
      <c r="D43" s="43">
        <f t="shared" si="2"/>
        <v>32</v>
      </c>
      <c r="E43" s="147" t="s">
        <v>487</v>
      </c>
      <c r="F43" s="149" t="s">
        <v>963</v>
      </c>
      <c r="G43" s="50" t="s">
        <v>836</v>
      </c>
      <c r="H43" s="50" t="s">
        <v>835</v>
      </c>
      <c r="I43" s="50" t="s">
        <v>834</v>
      </c>
      <c r="J43" s="50" t="s">
        <v>726</v>
      </c>
      <c r="K43" s="50" t="s">
        <v>833</v>
      </c>
      <c r="L43" s="46"/>
      <c r="M43" s="46"/>
      <c r="N43" s="46"/>
    </row>
    <row r="44" spans="1:14" ht="30" customHeight="1">
      <c r="A44" s="139">
        <v>33</v>
      </c>
      <c r="B44" s="43" t="str">
        <f t="shared" si="0"/>
        <v/>
      </c>
      <c r="C44" s="43" t="str">
        <f t="shared" si="1"/>
        <v>（７）</v>
      </c>
      <c r="D44" s="43">
        <f t="shared" si="2"/>
        <v>33</v>
      </c>
      <c r="E44" s="147" t="s">
        <v>485</v>
      </c>
      <c r="F44" s="149" t="s">
        <v>962</v>
      </c>
      <c r="G44" s="50" t="s">
        <v>836</v>
      </c>
      <c r="H44" s="50" t="s">
        <v>835</v>
      </c>
      <c r="I44" s="50" t="s">
        <v>834</v>
      </c>
      <c r="J44" s="50" t="s">
        <v>726</v>
      </c>
      <c r="K44" s="50" t="s">
        <v>833</v>
      </c>
      <c r="L44" s="46"/>
      <c r="M44" s="46"/>
      <c r="N44" s="46"/>
    </row>
    <row r="45" spans="1:14" ht="30" customHeight="1">
      <c r="A45" s="139">
        <v>34</v>
      </c>
      <c r="B45" s="43" t="str">
        <f t="shared" si="0"/>
        <v/>
      </c>
      <c r="C45" s="43" t="str">
        <f t="shared" si="1"/>
        <v>（８）</v>
      </c>
      <c r="D45" s="43">
        <f t="shared" si="2"/>
        <v>34</v>
      </c>
      <c r="E45" s="147" t="s">
        <v>483</v>
      </c>
      <c r="F45" s="149" t="s">
        <v>961</v>
      </c>
      <c r="G45" s="50" t="s">
        <v>836</v>
      </c>
      <c r="H45" s="50" t="s">
        <v>835</v>
      </c>
      <c r="I45" s="50" t="s">
        <v>834</v>
      </c>
      <c r="J45" s="50" t="s">
        <v>726</v>
      </c>
      <c r="K45" s="50" t="s">
        <v>833</v>
      </c>
      <c r="L45" s="46"/>
      <c r="M45" s="46"/>
      <c r="N45" s="46"/>
    </row>
    <row r="46" spans="1:14" ht="30" customHeight="1">
      <c r="A46" s="139">
        <v>35</v>
      </c>
      <c r="B46" s="43" t="str">
        <f t="shared" si="0"/>
        <v/>
      </c>
      <c r="C46" s="43" t="str">
        <f t="shared" si="1"/>
        <v>（９）</v>
      </c>
      <c r="D46" s="43">
        <f t="shared" si="2"/>
        <v>35</v>
      </c>
      <c r="E46" s="147" t="s">
        <v>481</v>
      </c>
      <c r="F46" s="149" t="s">
        <v>960</v>
      </c>
      <c r="G46" s="50" t="s">
        <v>836</v>
      </c>
      <c r="H46" s="50" t="s">
        <v>835</v>
      </c>
      <c r="I46" s="50" t="s">
        <v>834</v>
      </c>
      <c r="J46" s="50" t="s">
        <v>726</v>
      </c>
      <c r="K46" s="50" t="s">
        <v>833</v>
      </c>
      <c r="L46" s="46"/>
      <c r="M46" s="46"/>
      <c r="N46" s="46"/>
    </row>
    <row r="47" spans="1:14" ht="30" customHeight="1">
      <c r="A47" s="139">
        <v>36</v>
      </c>
      <c r="B47" s="43" t="str">
        <f t="shared" si="0"/>
        <v/>
      </c>
      <c r="C47" s="43" t="str">
        <f t="shared" si="1"/>
        <v>（１０）</v>
      </c>
      <c r="D47" s="43">
        <f t="shared" si="2"/>
        <v>36</v>
      </c>
      <c r="E47" s="147" t="s">
        <v>479</v>
      </c>
      <c r="F47" s="149" t="s">
        <v>1597</v>
      </c>
      <c r="G47" s="50" t="s">
        <v>836</v>
      </c>
      <c r="H47" s="50" t="s">
        <v>835</v>
      </c>
      <c r="I47" s="50" t="s">
        <v>834</v>
      </c>
      <c r="J47" s="50" t="s">
        <v>726</v>
      </c>
      <c r="K47" s="50" t="s">
        <v>833</v>
      </c>
      <c r="L47" s="46"/>
      <c r="M47" s="46"/>
      <c r="N47" s="46"/>
    </row>
    <row r="48" spans="1:14" ht="30" customHeight="1">
      <c r="A48" s="139">
        <v>37</v>
      </c>
      <c r="B48" s="43" t="str">
        <f t="shared" si="0"/>
        <v/>
      </c>
      <c r="C48" s="43" t="str">
        <f t="shared" si="1"/>
        <v>（１１）</v>
      </c>
      <c r="D48" s="43">
        <f t="shared" si="2"/>
        <v>37</v>
      </c>
      <c r="E48" s="147" t="s">
        <v>477</v>
      </c>
      <c r="F48" s="149" t="s">
        <v>1598</v>
      </c>
      <c r="G48" s="50" t="s">
        <v>836</v>
      </c>
      <c r="H48" s="50" t="s">
        <v>835</v>
      </c>
      <c r="I48" s="50" t="s">
        <v>834</v>
      </c>
      <c r="J48" s="50" t="s">
        <v>726</v>
      </c>
      <c r="K48" s="50" t="s">
        <v>833</v>
      </c>
      <c r="L48" s="46"/>
      <c r="M48" s="46"/>
      <c r="N48" s="46"/>
    </row>
    <row r="49" spans="1:35" ht="30" customHeight="1">
      <c r="A49" s="139">
        <v>38</v>
      </c>
      <c r="B49" s="43" t="str">
        <f t="shared" si="0"/>
        <v/>
      </c>
      <c r="C49" s="43" t="str">
        <f t="shared" si="1"/>
        <v>（１２）</v>
      </c>
      <c r="D49" s="43">
        <f t="shared" si="2"/>
        <v>38</v>
      </c>
      <c r="E49" s="147" t="s">
        <v>475</v>
      </c>
      <c r="F49" s="149" t="s">
        <v>1599</v>
      </c>
      <c r="G49" s="50" t="s">
        <v>836</v>
      </c>
      <c r="H49" s="50" t="s">
        <v>835</v>
      </c>
      <c r="I49" s="50" t="s">
        <v>834</v>
      </c>
      <c r="J49" s="50" t="s">
        <v>726</v>
      </c>
      <c r="K49" s="50" t="s">
        <v>833</v>
      </c>
      <c r="L49" s="46"/>
      <c r="M49" s="46"/>
      <c r="N49" s="46"/>
    </row>
    <row r="50" spans="1:35" ht="30" customHeight="1">
      <c r="A50" s="139">
        <v>39</v>
      </c>
      <c r="B50" s="43" t="str">
        <f t="shared" si="0"/>
        <v/>
      </c>
      <c r="C50" s="43" t="str">
        <f t="shared" si="1"/>
        <v>（１３）</v>
      </c>
      <c r="D50" s="43">
        <f t="shared" si="2"/>
        <v>39</v>
      </c>
      <c r="E50" s="147" t="s">
        <v>473</v>
      </c>
      <c r="F50" s="149" t="s">
        <v>956</v>
      </c>
      <c r="G50" s="50" t="s">
        <v>836</v>
      </c>
      <c r="H50" s="50" t="s">
        <v>835</v>
      </c>
      <c r="I50" s="50" t="s">
        <v>834</v>
      </c>
      <c r="J50" s="50" t="s">
        <v>726</v>
      </c>
      <c r="K50" s="50" t="s">
        <v>833</v>
      </c>
      <c r="L50" s="46"/>
      <c r="M50" s="46"/>
      <c r="N50" s="46"/>
    </row>
    <row r="51" spans="1:35" ht="30" customHeight="1">
      <c r="A51" s="139">
        <v>40</v>
      </c>
      <c r="B51" s="43" t="str">
        <f t="shared" si="0"/>
        <v/>
      </c>
      <c r="C51" s="43" t="str">
        <f t="shared" si="1"/>
        <v>（１４）</v>
      </c>
      <c r="D51" s="43">
        <f t="shared" si="2"/>
        <v>40</v>
      </c>
      <c r="E51" s="147" t="s">
        <v>471</v>
      </c>
      <c r="F51" s="149" t="s">
        <v>955</v>
      </c>
      <c r="G51" s="50" t="s">
        <v>836</v>
      </c>
      <c r="H51" s="50" t="s">
        <v>835</v>
      </c>
      <c r="I51" s="50" t="s">
        <v>834</v>
      </c>
      <c r="J51" s="50" t="s">
        <v>726</v>
      </c>
      <c r="K51" s="50" t="s">
        <v>833</v>
      </c>
      <c r="L51" s="46"/>
      <c r="M51" s="46"/>
      <c r="N51" s="46"/>
    </row>
    <row r="52" spans="1:35" ht="30" customHeight="1">
      <c r="A52" s="139">
        <v>41</v>
      </c>
      <c r="B52" s="43" t="str">
        <f t="shared" si="0"/>
        <v/>
      </c>
      <c r="C52" s="43" t="str">
        <f t="shared" si="1"/>
        <v>（１５）</v>
      </c>
      <c r="D52" s="43">
        <f t="shared" si="2"/>
        <v>41</v>
      </c>
      <c r="E52" s="147" t="s">
        <v>715</v>
      </c>
      <c r="F52" s="149" t="s">
        <v>954</v>
      </c>
      <c r="G52" s="50" t="s">
        <v>836</v>
      </c>
      <c r="H52" s="50" t="s">
        <v>835</v>
      </c>
      <c r="I52" s="50" t="s">
        <v>834</v>
      </c>
      <c r="J52" s="50" t="s">
        <v>726</v>
      </c>
      <c r="K52" s="50" t="s">
        <v>833</v>
      </c>
      <c r="L52" s="46"/>
      <c r="M52" s="46"/>
      <c r="N52" s="46"/>
    </row>
    <row r="53" spans="1:35" ht="30" customHeight="1">
      <c r="B53" s="43" t="str">
        <f t="shared" si="0"/>
        <v/>
      </c>
      <c r="C53" s="43" t="str">
        <f t="shared" si="1"/>
        <v/>
      </c>
      <c r="D53" s="43" t="str">
        <f t="shared" si="2"/>
        <v/>
      </c>
      <c r="E53" s="325" t="s">
        <v>722</v>
      </c>
      <c r="F53" s="326"/>
      <c r="G53" s="326"/>
      <c r="H53" s="326"/>
      <c r="I53" s="326"/>
      <c r="J53" s="326"/>
      <c r="K53" s="326"/>
      <c r="L53" s="326"/>
      <c r="M53" s="326"/>
      <c r="N53" s="327"/>
    </row>
    <row r="54" spans="1:35" ht="30" customHeight="1">
      <c r="A54" s="139">
        <v>42</v>
      </c>
      <c r="B54" s="43" t="str">
        <f t="shared" si="0"/>
        <v/>
      </c>
      <c r="C54" s="43" t="str">
        <f t="shared" si="1"/>
        <v>（１６）</v>
      </c>
      <c r="D54" s="43">
        <f t="shared" si="2"/>
        <v>42</v>
      </c>
      <c r="E54" s="147" t="s">
        <v>464</v>
      </c>
      <c r="F54" s="154" t="s">
        <v>465</v>
      </c>
      <c r="G54" s="50" t="s">
        <v>425</v>
      </c>
      <c r="H54" s="50" t="s">
        <v>424</v>
      </c>
      <c r="I54" s="50" t="s">
        <v>423</v>
      </c>
      <c r="J54" s="50" t="s">
        <v>422</v>
      </c>
      <c r="K54" s="46"/>
      <c r="L54" s="46"/>
      <c r="M54" s="46"/>
      <c r="N54" s="46"/>
    </row>
    <row r="55" spans="1:35" ht="30" customHeight="1">
      <c r="A55" s="139">
        <v>43</v>
      </c>
      <c r="B55" s="43" t="str">
        <f t="shared" si="0"/>
        <v/>
      </c>
      <c r="C55" s="43" t="str">
        <f t="shared" si="1"/>
        <v>（１７）</v>
      </c>
      <c r="D55" s="43">
        <f t="shared" si="2"/>
        <v>43</v>
      </c>
      <c r="E55" s="147" t="s">
        <v>460</v>
      </c>
      <c r="F55" s="154" t="s">
        <v>720</v>
      </c>
      <c r="G55" s="50" t="s">
        <v>375</v>
      </c>
      <c r="H55" s="50" t="s">
        <v>374</v>
      </c>
      <c r="I55" s="50" t="s">
        <v>462</v>
      </c>
      <c r="J55" s="50" t="s">
        <v>461</v>
      </c>
      <c r="K55" s="46"/>
      <c r="L55" s="46"/>
      <c r="M55" s="46"/>
      <c r="N55" s="46"/>
    </row>
    <row r="56" spans="1:35" ht="30" customHeight="1">
      <c r="A56" s="139">
        <v>44</v>
      </c>
      <c r="B56" s="43" t="str">
        <f t="shared" si="0"/>
        <v/>
      </c>
      <c r="C56" s="43" t="str">
        <f t="shared" si="1"/>
        <v>（１８）</v>
      </c>
      <c r="D56" s="43">
        <f t="shared" si="2"/>
        <v>44</v>
      </c>
      <c r="E56" s="147" t="s">
        <v>458</v>
      </c>
      <c r="F56" s="154" t="s">
        <v>1529</v>
      </c>
      <c r="G56" s="50" t="s">
        <v>456</v>
      </c>
      <c r="H56" s="50" t="s">
        <v>455</v>
      </c>
      <c r="I56" s="50" t="s">
        <v>454</v>
      </c>
      <c r="J56" s="50" t="s">
        <v>716</v>
      </c>
      <c r="K56" s="46"/>
      <c r="L56" s="46"/>
      <c r="M56" s="46"/>
      <c r="N56" s="46"/>
    </row>
    <row r="57" spans="1:35" ht="30" customHeight="1">
      <c r="A57" s="139">
        <v>45</v>
      </c>
      <c r="B57" s="43" t="str">
        <f t="shared" si="0"/>
        <v/>
      </c>
      <c r="C57" s="43" t="str">
        <f t="shared" si="1"/>
        <v>（１９）</v>
      </c>
      <c r="D57" s="43">
        <f t="shared" si="2"/>
        <v>45</v>
      </c>
      <c r="E57" s="147" t="s">
        <v>452</v>
      </c>
      <c r="F57" s="154" t="s">
        <v>718</v>
      </c>
      <c r="G57" s="50" t="s">
        <v>456</v>
      </c>
      <c r="H57" s="50" t="s">
        <v>455</v>
      </c>
      <c r="I57" s="50" t="s">
        <v>454</v>
      </c>
      <c r="J57" s="50" t="s">
        <v>716</v>
      </c>
      <c r="K57" s="46"/>
      <c r="L57" s="46"/>
      <c r="M57" s="46"/>
      <c r="N57" s="46"/>
    </row>
    <row r="58" spans="1:35" ht="30" customHeight="1">
      <c r="A58" s="139">
        <v>46</v>
      </c>
      <c r="B58" s="43" t="str">
        <f t="shared" si="0"/>
        <v/>
      </c>
      <c r="C58" s="43" t="str">
        <f t="shared" si="1"/>
        <v>（２０）</v>
      </c>
      <c r="D58" s="43">
        <f t="shared" si="2"/>
        <v>46</v>
      </c>
      <c r="E58" s="147" t="s">
        <v>446</v>
      </c>
      <c r="F58" s="154" t="s">
        <v>1530</v>
      </c>
      <c r="G58" s="50" t="s">
        <v>1531</v>
      </c>
      <c r="H58" s="50" t="s">
        <v>1532</v>
      </c>
      <c r="I58" s="50" t="s">
        <v>1533</v>
      </c>
      <c r="J58" s="50" t="s">
        <v>1534</v>
      </c>
      <c r="K58" s="47" t="s">
        <v>1535</v>
      </c>
      <c r="L58" s="47" t="s">
        <v>1536</v>
      </c>
      <c r="M58" s="47" t="s">
        <v>1537</v>
      </c>
      <c r="N58" s="46"/>
    </row>
    <row r="59" spans="1:35" ht="30" customHeight="1">
      <c r="A59" s="139">
        <v>47</v>
      </c>
      <c r="B59" s="43" t="str">
        <f t="shared" si="0"/>
        <v/>
      </c>
      <c r="C59" s="43" t="str">
        <f t="shared" si="1"/>
        <v>（２１）</v>
      </c>
      <c r="D59" s="43">
        <f t="shared" si="2"/>
        <v>47</v>
      </c>
      <c r="E59" s="147" t="s">
        <v>444</v>
      </c>
      <c r="F59" s="154" t="s">
        <v>714</v>
      </c>
      <c r="G59" s="50" t="s">
        <v>450</v>
      </c>
      <c r="H59" s="50" t="s">
        <v>449</v>
      </c>
      <c r="I59" s="50" t="s">
        <v>448</v>
      </c>
      <c r="J59" s="47" t="s">
        <v>447</v>
      </c>
      <c r="K59" s="46"/>
      <c r="L59" s="46"/>
      <c r="M59" s="46"/>
      <c r="N59" s="46"/>
    </row>
    <row r="60" spans="1:35" ht="30" customHeight="1">
      <c r="A60" s="139">
        <v>48</v>
      </c>
      <c r="B60" s="43" t="str">
        <f t="shared" si="0"/>
        <v/>
      </c>
      <c r="C60" s="43" t="str">
        <f t="shared" si="1"/>
        <v>（２２）</v>
      </c>
      <c r="D60" s="43">
        <f t="shared" si="2"/>
        <v>48</v>
      </c>
      <c r="E60" s="147" t="s">
        <v>688</v>
      </c>
      <c r="F60" s="154" t="s">
        <v>1538</v>
      </c>
      <c r="G60" s="50" t="s">
        <v>442</v>
      </c>
      <c r="H60" s="50" t="s">
        <v>357</v>
      </c>
      <c r="I60" s="50" t="s">
        <v>441</v>
      </c>
      <c r="J60" s="46"/>
      <c r="K60" s="46"/>
      <c r="L60" s="46"/>
      <c r="M60" s="46"/>
      <c r="N60" s="46"/>
    </row>
    <row r="61" spans="1:35" ht="30" customHeight="1">
      <c r="A61" s="139">
        <v>49</v>
      </c>
      <c r="B61" s="43" t="str">
        <f t="shared" si="0"/>
        <v/>
      </c>
      <c r="C61" s="43" t="str">
        <f t="shared" si="1"/>
        <v>（２３）</v>
      </c>
      <c r="D61" s="43">
        <f t="shared" si="2"/>
        <v>49</v>
      </c>
      <c r="E61" s="147" t="s">
        <v>686</v>
      </c>
      <c r="F61" s="154" t="s">
        <v>711</v>
      </c>
      <c r="G61" s="50" t="s">
        <v>442</v>
      </c>
      <c r="H61" s="50" t="s">
        <v>357</v>
      </c>
      <c r="I61" s="50" t="s">
        <v>441</v>
      </c>
      <c r="J61" s="46"/>
      <c r="K61" s="46"/>
      <c r="L61" s="46"/>
      <c r="M61" s="46"/>
      <c r="N61" s="46"/>
    </row>
    <row r="62" spans="1:35" ht="45">
      <c r="B62" s="43" t="str">
        <f t="shared" si="0"/>
        <v>（２４）</v>
      </c>
      <c r="C62" s="43" t="str">
        <f t="shared" si="1"/>
        <v/>
      </c>
      <c r="D62" s="43" t="str">
        <f t="shared" si="2"/>
        <v/>
      </c>
      <c r="E62" s="147" t="s">
        <v>427</v>
      </c>
      <c r="F62" s="161" t="s">
        <v>709</v>
      </c>
      <c r="G62" s="83"/>
      <c r="H62" s="83"/>
      <c r="I62" s="83"/>
      <c r="J62" s="83"/>
      <c r="K62" s="83"/>
      <c r="L62" s="83"/>
      <c r="M62" s="83"/>
      <c r="N62" s="82"/>
      <c r="P62" s="142"/>
      <c r="Q62" s="142"/>
      <c r="R62" s="142"/>
      <c r="S62" s="142"/>
      <c r="T62" s="142"/>
      <c r="U62" s="142"/>
      <c r="V62" s="142"/>
      <c r="W62" s="142"/>
      <c r="X62" s="142"/>
      <c r="Y62" s="142"/>
      <c r="Z62" s="142"/>
      <c r="AA62" s="142"/>
      <c r="AB62" s="142"/>
      <c r="AC62" s="142"/>
      <c r="AD62" s="142"/>
      <c r="AE62" s="142"/>
      <c r="AF62" s="142"/>
      <c r="AG62" s="142"/>
      <c r="AH62" s="142"/>
      <c r="AI62" s="142"/>
    </row>
    <row r="63" spans="1:35" ht="30" customHeight="1">
      <c r="A63" s="139">
        <v>50</v>
      </c>
      <c r="B63" s="43" t="str">
        <f t="shared" si="0"/>
        <v>（２４）</v>
      </c>
      <c r="C63" s="43" t="str">
        <f t="shared" si="1"/>
        <v>（２４）ア</v>
      </c>
      <c r="D63" s="43">
        <f t="shared" si="2"/>
        <v>50</v>
      </c>
      <c r="E63" s="162" t="s">
        <v>547</v>
      </c>
      <c r="F63" s="154" t="s">
        <v>708</v>
      </c>
      <c r="G63" s="50" t="s">
        <v>313</v>
      </c>
      <c r="H63" s="50" t="s">
        <v>694</v>
      </c>
      <c r="I63" s="50" t="s">
        <v>693</v>
      </c>
      <c r="J63" s="50" t="s">
        <v>310</v>
      </c>
      <c r="K63" s="46"/>
      <c r="L63" s="46"/>
      <c r="M63" s="46"/>
      <c r="N63" s="46"/>
    </row>
    <row r="64" spans="1:35" ht="30" customHeight="1">
      <c r="A64" s="139">
        <v>51</v>
      </c>
      <c r="B64" s="43" t="str">
        <f t="shared" si="0"/>
        <v>（２４）</v>
      </c>
      <c r="C64" s="43" t="str">
        <f t="shared" si="1"/>
        <v>（２４）イ</v>
      </c>
      <c r="D64" s="43">
        <f t="shared" si="2"/>
        <v>51</v>
      </c>
      <c r="E64" s="162" t="s">
        <v>545</v>
      </c>
      <c r="F64" s="154" t="s">
        <v>707</v>
      </c>
      <c r="G64" s="50" t="s">
        <v>313</v>
      </c>
      <c r="H64" s="50" t="s">
        <v>694</v>
      </c>
      <c r="I64" s="50" t="s">
        <v>693</v>
      </c>
      <c r="J64" s="50" t="s">
        <v>310</v>
      </c>
      <c r="K64" s="46"/>
      <c r="L64" s="46"/>
      <c r="M64" s="46"/>
      <c r="N64" s="46"/>
    </row>
    <row r="65" spans="1:35" ht="30" customHeight="1">
      <c r="A65" s="139">
        <v>52</v>
      </c>
      <c r="B65" s="43" t="str">
        <f t="shared" si="0"/>
        <v>（２４）</v>
      </c>
      <c r="C65" s="43" t="str">
        <f t="shared" si="1"/>
        <v>（２４）ウ</v>
      </c>
      <c r="D65" s="43">
        <f t="shared" si="2"/>
        <v>52</v>
      </c>
      <c r="E65" s="162" t="s">
        <v>543</v>
      </c>
      <c r="F65" s="154" t="s">
        <v>706</v>
      </c>
      <c r="G65" s="50" t="s">
        <v>313</v>
      </c>
      <c r="H65" s="50" t="s">
        <v>694</v>
      </c>
      <c r="I65" s="50" t="s">
        <v>693</v>
      </c>
      <c r="J65" s="50" t="s">
        <v>310</v>
      </c>
      <c r="K65" s="46"/>
      <c r="L65" s="46"/>
      <c r="M65" s="46"/>
      <c r="N65" s="46"/>
    </row>
    <row r="66" spans="1:35" ht="30" customHeight="1">
      <c r="A66" s="139">
        <v>53</v>
      </c>
      <c r="B66" s="43" t="str">
        <f t="shared" si="0"/>
        <v>（２４）</v>
      </c>
      <c r="C66" s="43" t="str">
        <f t="shared" si="1"/>
        <v>（２４）エ</v>
      </c>
      <c r="D66" s="43">
        <f t="shared" si="2"/>
        <v>53</v>
      </c>
      <c r="E66" s="162" t="s">
        <v>541</v>
      </c>
      <c r="F66" s="154" t="s">
        <v>705</v>
      </c>
      <c r="G66" s="50" t="s">
        <v>313</v>
      </c>
      <c r="H66" s="50" t="s">
        <v>694</v>
      </c>
      <c r="I66" s="50" t="s">
        <v>693</v>
      </c>
      <c r="J66" s="50" t="s">
        <v>310</v>
      </c>
      <c r="K66" s="46"/>
      <c r="L66" s="46"/>
      <c r="M66" s="46"/>
      <c r="N66" s="46"/>
    </row>
    <row r="67" spans="1:35" ht="42.75" customHeight="1">
      <c r="B67" s="43" t="str">
        <f t="shared" si="0"/>
        <v>（２５）</v>
      </c>
      <c r="C67" s="43" t="str">
        <f t="shared" si="1"/>
        <v/>
      </c>
      <c r="D67" s="43" t="str">
        <f t="shared" si="2"/>
        <v/>
      </c>
      <c r="E67" s="147" t="s">
        <v>1604</v>
      </c>
      <c r="F67" s="161" t="s">
        <v>1605</v>
      </c>
      <c r="G67" s="83"/>
      <c r="H67" s="83"/>
      <c r="I67" s="83"/>
      <c r="J67" s="83"/>
      <c r="K67" s="83"/>
      <c r="L67" s="83"/>
      <c r="M67" s="83"/>
      <c r="N67" s="82"/>
      <c r="P67" s="142"/>
      <c r="Q67" s="142"/>
      <c r="R67" s="142"/>
      <c r="S67" s="142"/>
      <c r="T67" s="142"/>
      <c r="U67" s="142"/>
      <c r="V67" s="142"/>
      <c r="W67" s="142"/>
      <c r="X67" s="142"/>
      <c r="Y67" s="142"/>
      <c r="Z67" s="142"/>
      <c r="AA67" s="142"/>
      <c r="AB67" s="142"/>
      <c r="AC67" s="142"/>
      <c r="AD67" s="142"/>
      <c r="AE67" s="142"/>
      <c r="AF67" s="142"/>
      <c r="AG67" s="142"/>
      <c r="AH67" s="142"/>
      <c r="AI67" s="142"/>
    </row>
    <row r="68" spans="1:35" ht="30" customHeight="1">
      <c r="A68" s="139">
        <v>54</v>
      </c>
      <c r="B68" s="43" t="str">
        <f t="shared" si="0"/>
        <v>（２５）</v>
      </c>
      <c r="C68" s="43" t="str">
        <f t="shared" si="1"/>
        <v>（２５）ア</v>
      </c>
      <c r="D68" s="43">
        <f t="shared" si="2"/>
        <v>54</v>
      </c>
      <c r="E68" s="162" t="s">
        <v>547</v>
      </c>
      <c r="F68" s="154" t="s">
        <v>701</v>
      </c>
      <c r="G68" s="50" t="s">
        <v>313</v>
      </c>
      <c r="H68" s="50" t="s">
        <v>694</v>
      </c>
      <c r="I68" s="50" t="s">
        <v>693</v>
      </c>
      <c r="J68" s="50" t="s">
        <v>310</v>
      </c>
      <c r="K68" s="46"/>
      <c r="L68" s="46"/>
      <c r="M68" s="46"/>
      <c r="N68" s="46"/>
    </row>
    <row r="69" spans="1:35" ht="30" customHeight="1">
      <c r="A69" s="139">
        <v>55</v>
      </c>
      <c r="B69" s="43" t="str">
        <f t="shared" si="0"/>
        <v>（２５）</v>
      </c>
      <c r="C69" s="43" t="str">
        <f t="shared" si="1"/>
        <v>（２５）イ</v>
      </c>
      <c r="D69" s="43">
        <f t="shared" si="2"/>
        <v>55</v>
      </c>
      <c r="E69" s="162" t="s">
        <v>545</v>
      </c>
      <c r="F69" s="154" t="s">
        <v>699</v>
      </c>
      <c r="G69" s="50" t="s">
        <v>313</v>
      </c>
      <c r="H69" s="50" t="s">
        <v>694</v>
      </c>
      <c r="I69" s="50" t="s">
        <v>693</v>
      </c>
      <c r="J69" s="50" t="s">
        <v>310</v>
      </c>
      <c r="K69" s="46"/>
      <c r="L69" s="46"/>
      <c r="M69" s="46"/>
      <c r="N69" s="46"/>
    </row>
    <row r="70" spans="1:35" ht="30" customHeight="1">
      <c r="A70" s="139">
        <v>56</v>
      </c>
      <c r="B70" s="43" t="str">
        <f t="shared" si="0"/>
        <v>（２５）</v>
      </c>
      <c r="C70" s="43" t="str">
        <f t="shared" si="1"/>
        <v>（２５）ウ</v>
      </c>
      <c r="D70" s="43">
        <f t="shared" si="2"/>
        <v>56</v>
      </c>
      <c r="E70" s="162" t="s">
        <v>543</v>
      </c>
      <c r="F70" s="154" t="s">
        <v>697</v>
      </c>
      <c r="G70" s="50" t="s">
        <v>313</v>
      </c>
      <c r="H70" s="50" t="s">
        <v>694</v>
      </c>
      <c r="I70" s="50" t="s">
        <v>693</v>
      </c>
      <c r="J70" s="50" t="s">
        <v>310</v>
      </c>
      <c r="K70" s="46"/>
      <c r="L70" s="46"/>
      <c r="M70" s="46"/>
      <c r="N70" s="46"/>
    </row>
    <row r="71" spans="1:35" ht="30" customHeight="1">
      <c r="A71" s="139">
        <v>57</v>
      </c>
      <c r="B71" s="43" t="str">
        <f t="shared" si="0"/>
        <v>（２５）</v>
      </c>
      <c r="C71" s="43" t="str">
        <f t="shared" si="1"/>
        <v>（２５）エ</v>
      </c>
      <c r="D71" s="43">
        <f t="shared" si="2"/>
        <v>57</v>
      </c>
      <c r="E71" s="162" t="s">
        <v>541</v>
      </c>
      <c r="F71" s="154" t="s">
        <v>695</v>
      </c>
      <c r="G71" s="50" t="s">
        <v>313</v>
      </c>
      <c r="H71" s="50" t="s">
        <v>694</v>
      </c>
      <c r="I71" s="50" t="s">
        <v>693</v>
      </c>
      <c r="J71" s="50" t="s">
        <v>310</v>
      </c>
      <c r="K71" s="46"/>
      <c r="L71" s="46"/>
      <c r="M71" s="46"/>
      <c r="N71" s="46"/>
    </row>
    <row r="72" spans="1:35" ht="30" customHeight="1">
      <c r="B72" s="43" t="str">
        <f t="shared" ref="B72:B122" si="3">IF(A72&lt;&gt;"",B71,IF(ISERROR(FIND("　",E72)),E72,""))</f>
        <v/>
      </c>
      <c r="C72" s="43" t="str">
        <f t="shared" ref="C72:C122" si="4">IF(A72&lt;&gt;"", B72&amp;E72, "")</f>
        <v/>
      </c>
      <c r="D72" s="43" t="str">
        <f t="shared" ref="D72:D122" si="5">IF(A72=0,"",A72)</f>
        <v/>
      </c>
      <c r="E72" s="307" t="s">
        <v>692</v>
      </c>
      <c r="F72" s="308"/>
      <c r="G72" s="308"/>
      <c r="H72" s="308"/>
      <c r="I72" s="308"/>
      <c r="J72" s="308"/>
      <c r="K72" s="308"/>
      <c r="L72" s="308"/>
      <c r="M72" s="308"/>
      <c r="N72" s="309"/>
    </row>
    <row r="73" spans="1:35" ht="30" customHeight="1">
      <c r="A73" s="139">
        <v>58</v>
      </c>
      <c r="B73" s="43" t="str">
        <f t="shared" si="3"/>
        <v/>
      </c>
      <c r="C73" s="43" t="str">
        <f t="shared" si="4"/>
        <v>（２６）</v>
      </c>
      <c r="D73" s="43">
        <f t="shared" si="5"/>
        <v>58</v>
      </c>
      <c r="E73" s="147" t="s">
        <v>1607</v>
      </c>
      <c r="F73" s="149" t="s">
        <v>690</v>
      </c>
      <c r="G73" s="50" t="s">
        <v>284</v>
      </c>
      <c r="H73" s="50" t="s">
        <v>675</v>
      </c>
      <c r="I73" s="50" t="s">
        <v>674</v>
      </c>
      <c r="J73" s="50" t="s">
        <v>281</v>
      </c>
      <c r="K73" s="46"/>
      <c r="L73" s="46"/>
      <c r="M73" s="46"/>
      <c r="N73" s="46"/>
    </row>
    <row r="74" spans="1:35" ht="30" customHeight="1">
      <c r="A74" s="139">
        <v>59</v>
      </c>
      <c r="B74" s="43" t="str">
        <f t="shared" si="3"/>
        <v/>
      </c>
      <c r="C74" s="43" t="str">
        <f t="shared" si="4"/>
        <v>（２７）</v>
      </c>
      <c r="D74" s="43">
        <f t="shared" si="5"/>
        <v>59</v>
      </c>
      <c r="E74" s="147" t="s">
        <v>413</v>
      </c>
      <c r="F74" s="149" t="s">
        <v>689</v>
      </c>
      <c r="G74" s="50" t="s">
        <v>284</v>
      </c>
      <c r="H74" s="50" t="s">
        <v>675</v>
      </c>
      <c r="I74" s="50" t="s">
        <v>674</v>
      </c>
      <c r="J74" s="50" t="s">
        <v>281</v>
      </c>
      <c r="K74" s="46"/>
      <c r="L74" s="46"/>
      <c r="M74" s="46"/>
      <c r="N74" s="46"/>
    </row>
    <row r="75" spans="1:35" ht="30" customHeight="1">
      <c r="A75" s="139">
        <v>60</v>
      </c>
      <c r="B75" s="43" t="str">
        <f t="shared" si="3"/>
        <v/>
      </c>
      <c r="C75" s="43" t="str">
        <f t="shared" si="4"/>
        <v>（２８）</v>
      </c>
      <c r="D75" s="43">
        <f t="shared" si="5"/>
        <v>60</v>
      </c>
      <c r="E75" s="147" t="s">
        <v>407</v>
      </c>
      <c r="F75" s="149" t="s">
        <v>687</v>
      </c>
      <c r="G75" s="50" t="s">
        <v>284</v>
      </c>
      <c r="H75" s="50" t="s">
        <v>675</v>
      </c>
      <c r="I75" s="50" t="s">
        <v>674</v>
      </c>
      <c r="J75" s="50" t="s">
        <v>281</v>
      </c>
      <c r="K75" s="46"/>
      <c r="L75" s="46"/>
      <c r="M75" s="46"/>
      <c r="N75" s="46"/>
    </row>
    <row r="76" spans="1:35" ht="30" customHeight="1">
      <c r="A76" s="139">
        <v>61</v>
      </c>
      <c r="B76" s="43" t="str">
        <f t="shared" si="3"/>
        <v/>
      </c>
      <c r="C76" s="43" t="str">
        <f t="shared" si="4"/>
        <v>（２９）</v>
      </c>
      <c r="D76" s="43">
        <f t="shared" si="5"/>
        <v>61</v>
      </c>
      <c r="E76" s="147" t="s">
        <v>679</v>
      </c>
      <c r="F76" s="149" t="s">
        <v>685</v>
      </c>
      <c r="G76" s="50" t="s">
        <v>284</v>
      </c>
      <c r="H76" s="50" t="s">
        <v>675</v>
      </c>
      <c r="I76" s="50" t="s">
        <v>674</v>
      </c>
      <c r="J76" s="50" t="s">
        <v>281</v>
      </c>
      <c r="K76" s="46"/>
      <c r="L76" s="46"/>
      <c r="M76" s="46"/>
      <c r="N76" s="46"/>
    </row>
    <row r="77" spans="1:35" ht="30" customHeight="1">
      <c r="A77" s="139">
        <v>62</v>
      </c>
      <c r="B77" s="43" t="str">
        <f t="shared" si="3"/>
        <v/>
      </c>
      <c r="C77" s="43" t="str">
        <f t="shared" si="4"/>
        <v>（３０）</v>
      </c>
      <c r="D77" s="43">
        <f t="shared" si="5"/>
        <v>62</v>
      </c>
      <c r="E77" s="147" t="s">
        <v>398</v>
      </c>
      <c r="F77" s="149" t="s">
        <v>684</v>
      </c>
      <c r="G77" s="50" t="s">
        <v>284</v>
      </c>
      <c r="H77" s="50" t="s">
        <v>675</v>
      </c>
      <c r="I77" s="50" t="s">
        <v>674</v>
      </c>
      <c r="J77" s="50" t="s">
        <v>281</v>
      </c>
      <c r="K77" s="46"/>
      <c r="L77" s="46"/>
      <c r="M77" s="46"/>
      <c r="N77" s="46"/>
    </row>
    <row r="78" spans="1:35" ht="30" customHeight="1">
      <c r="A78" s="139">
        <v>63</v>
      </c>
      <c r="B78" s="43" t="str">
        <f t="shared" si="3"/>
        <v/>
      </c>
      <c r="C78" s="43" t="str">
        <f t="shared" si="4"/>
        <v>（３１）</v>
      </c>
      <c r="D78" s="43">
        <f t="shared" si="5"/>
        <v>63</v>
      </c>
      <c r="E78" s="147" t="s">
        <v>396</v>
      </c>
      <c r="F78" s="149" t="s">
        <v>683</v>
      </c>
      <c r="G78" s="50" t="s">
        <v>284</v>
      </c>
      <c r="H78" s="50" t="s">
        <v>675</v>
      </c>
      <c r="I78" s="50" t="s">
        <v>674</v>
      </c>
      <c r="J78" s="50" t="s">
        <v>281</v>
      </c>
      <c r="K78" s="46"/>
      <c r="L78" s="46"/>
      <c r="M78" s="46"/>
      <c r="N78" s="46"/>
    </row>
    <row r="79" spans="1:35" ht="30" customHeight="1">
      <c r="A79" s="139">
        <v>64</v>
      </c>
      <c r="B79" s="43" t="str">
        <f t="shared" si="3"/>
        <v/>
      </c>
      <c r="C79" s="43" t="str">
        <f t="shared" si="4"/>
        <v>（３２）</v>
      </c>
      <c r="D79" s="43">
        <f t="shared" si="5"/>
        <v>64</v>
      </c>
      <c r="E79" s="147" t="s">
        <v>394</v>
      </c>
      <c r="F79" s="149" t="s">
        <v>682</v>
      </c>
      <c r="G79" s="50" t="s">
        <v>284</v>
      </c>
      <c r="H79" s="50" t="s">
        <v>675</v>
      </c>
      <c r="I79" s="50" t="s">
        <v>674</v>
      </c>
      <c r="J79" s="50" t="s">
        <v>281</v>
      </c>
      <c r="K79" s="46"/>
      <c r="L79" s="46"/>
      <c r="M79" s="46"/>
      <c r="N79" s="46"/>
    </row>
    <row r="80" spans="1:35" ht="30" customHeight="1">
      <c r="A80" s="139">
        <v>65</v>
      </c>
      <c r="B80" s="43" t="str">
        <f t="shared" si="3"/>
        <v/>
      </c>
      <c r="C80" s="43" t="str">
        <f t="shared" si="4"/>
        <v>（３３）</v>
      </c>
      <c r="D80" s="43">
        <f t="shared" si="5"/>
        <v>65</v>
      </c>
      <c r="E80" s="147" t="s">
        <v>392</v>
      </c>
      <c r="F80" s="149" t="s">
        <v>681</v>
      </c>
      <c r="G80" s="50" t="s">
        <v>284</v>
      </c>
      <c r="H80" s="50" t="s">
        <v>675</v>
      </c>
      <c r="I80" s="50" t="s">
        <v>674</v>
      </c>
      <c r="J80" s="50" t="s">
        <v>281</v>
      </c>
      <c r="K80" s="46"/>
      <c r="L80" s="46"/>
      <c r="M80" s="46"/>
      <c r="N80" s="46"/>
    </row>
    <row r="81" spans="1:14" ht="30" customHeight="1">
      <c r="A81" s="139">
        <v>66</v>
      </c>
      <c r="B81" s="43" t="str">
        <f t="shared" si="3"/>
        <v/>
      </c>
      <c r="C81" s="43" t="str">
        <f t="shared" si="4"/>
        <v>（３４）</v>
      </c>
      <c r="D81" s="43">
        <f t="shared" si="5"/>
        <v>66</v>
      </c>
      <c r="E81" s="147" t="s">
        <v>390</v>
      </c>
      <c r="F81" s="149" t="s">
        <v>680</v>
      </c>
      <c r="G81" s="50" t="s">
        <v>284</v>
      </c>
      <c r="H81" s="50" t="s">
        <v>675</v>
      </c>
      <c r="I81" s="50" t="s">
        <v>674</v>
      </c>
      <c r="J81" s="50" t="s">
        <v>281</v>
      </c>
      <c r="K81" s="46"/>
      <c r="L81" s="46"/>
      <c r="M81" s="46"/>
      <c r="N81" s="46"/>
    </row>
    <row r="82" spans="1:14" ht="30" customHeight="1">
      <c r="A82" s="139">
        <v>67</v>
      </c>
      <c r="B82" s="43" t="str">
        <f t="shared" si="3"/>
        <v/>
      </c>
      <c r="C82" s="43" t="str">
        <f t="shared" si="4"/>
        <v>（３５）</v>
      </c>
      <c r="D82" s="43">
        <f t="shared" si="5"/>
        <v>67</v>
      </c>
      <c r="E82" s="147" t="s">
        <v>388</v>
      </c>
      <c r="F82" s="149" t="s">
        <v>678</v>
      </c>
      <c r="G82" s="50" t="s">
        <v>284</v>
      </c>
      <c r="H82" s="50" t="s">
        <v>675</v>
      </c>
      <c r="I82" s="50" t="s">
        <v>674</v>
      </c>
      <c r="J82" s="50" t="s">
        <v>281</v>
      </c>
      <c r="K82" s="46"/>
      <c r="L82" s="46"/>
      <c r="M82" s="46"/>
      <c r="N82" s="46"/>
    </row>
    <row r="83" spans="1:14" ht="30" customHeight="1">
      <c r="A83" s="139">
        <v>68</v>
      </c>
      <c r="B83" s="43" t="str">
        <f t="shared" si="3"/>
        <v/>
      </c>
      <c r="C83" s="43" t="str">
        <f t="shared" si="4"/>
        <v>（３６）</v>
      </c>
      <c r="D83" s="43">
        <f t="shared" si="5"/>
        <v>68</v>
      </c>
      <c r="E83" s="147" t="s">
        <v>386</v>
      </c>
      <c r="F83" s="149" t="s">
        <v>677</v>
      </c>
      <c r="G83" s="50" t="s">
        <v>284</v>
      </c>
      <c r="H83" s="50" t="s">
        <v>675</v>
      </c>
      <c r="I83" s="50" t="s">
        <v>674</v>
      </c>
      <c r="J83" s="50" t="s">
        <v>281</v>
      </c>
      <c r="K83" s="46"/>
      <c r="L83" s="46"/>
      <c r="M83" s="46"/>
      <c r="N83" s="46"/>
    </row>
    <row r="84" spans="1:14" ht="30" customHeight="1">
      <c r="A84" s="139">
        <v>69</v>
      </c>
      <c r="B84" s="43" t="str">
        <f t="shared" si="3"/>
        <v/>
      </c>
      <c r="C84" s="43" t="str">
        <f t="shared" si="4"/>
        <v>（３７）</v>
      </c>
      <c r="D84" s="43">
        <f t="shared" si="5"/>
        <v>69</v>
      </c>
      <c r="E84" s="147" t="s">
        <v>657</v>
      </c>
      <c r="F84" s="149" t="s">
        <v>676</v>
      </c>
      <c r="G84" s="50" t="s">
        <v>284</v>
      </c>
      <c r="H84" s="50" t="s">
        <v>675</v>
      </c>
      <c r="I84" s="50" t="s">
        <v>674</v>
      </c>
      <c r="J84" s="50" t="s">
        <v>281</v>
      </c>
      <c r="K84" s="46"/>
      <c r="L84" s="46"/>
      <c r="M84" s="46"/>
      <c r="N84" s="46"/>
    </row>
    <row r="85" spans="1:14" ht="30" customHeight="1">
      <c r="B85" s="43" t="str">
        <f t="shared" si="3"/>
        <v/>
      </c>
      <c r="C85" s="43" t="str">
        <f t="shared" si="4"/>
        <v/>
      </c>
      <c r="D85" s="43" t="str">
        <f t="shared" si="5"/>
        <v/>
      </c>
      <c r="E85" s="307" t="s">
        <v>1552</v>
      </c>
      <c r="F85" s="308"/>
      <c r="G85" s="308"/>
      <c r="H85" s="308"/>
      <c r="I85" s="308"/>
      <c r="J85" s="308"/>
      <c r="K85" s="308"/>
      <c r="L85" s="308"/>
      <c r="M85" s="308"/>
      <c r="N85" s="309"/>
    </row>
    <row r="86" spans="1:14" ht="30" customHeight="1">
      <c r="A86" s="139">
        <v>70</v>
      </c>
      <c r="B86" s="43" t="str">
        <f t="shared" si="3"/>
        <v/>
      </c>
      <c r="C86" s="43" t="str">
        <f t="shared" si="4"/>
        <v>（３８）</v>
      </c>
      <c r="D86" s="43">
        <f t="shared" si="5"/>
        <v>70</v>
      </c>
      <c r="E86" s="147" t="s">
        <v>926</v>
      </c>
      <c r="F86" s="149" t="s">
        <v>438</v>
      </c>
      <c r="G86" s="50" t="s">
        <v>671</v>
      </c>
      <c r="H86" s="50" t="s">
        <v>670</v>
      </c>
      <c r="I86" s="50" t="s">
        <v>669</v>
      </c>
      <c r="J86" s="50" t="s">
        <v>817</v>
      </c>
      <c r="K86" s="46"/>
      <c r="L86" s="46"/>
      <c r="M86" s="46"/>
      <c r="N86" s="46"/>
    </row>
    <row r="87" spans="1:14" ht="30" customHeight="1">
      <c r="A87" s="139">
        <v>71</v>
      </c>
      <c r="B87" s="43" t="str">
        <f t="shared" si="3"/>
        <v/>
      </c>
      <c r="C87" s="43" t="str">
        <f t="shared" si="4"/>
        <v>（３９）</v>
      </c>
      <c r="D87" s="43">
        <f t="shared" si="5"/>
        <v>71</v>
      </c>
      <c r="E87" s="147" t="s">
        <v>811</v>
      </c>
      <c r="F87" s="149" t="s">
        <v>667</v>
      </c>
      <c r="G87" s="50" t="s">
        <v>1555</v>
      </c>
      <c r="H87" s="50" t="s">
        <v>665</v>
      </c>
      <c r="I87" s="50" t="s">
        <v>664</v>
      </c>
      <c r="J87" s="50" t="s">
        <v>663</v>
      </c>
      <c r="K87" s="46"/>
      <c r="L87" s="46"/>
      <c r="M87" s="46"/>
      <c r="N87" s="46"/>
    </row>
    <row r="88" spans="1:14" ht="30" customHeight="1">
      <c r="A88" s="139">
        <v>72</v>
      </c>
      <c r="B88" s="43" t="str">
        <f t="shared" si="3"/>
        <v/>
      </c>
      <c r="C88" s="43" t="str">
        <f t="shared" si="4"/>
        <v>（４０）</v>
      </c>
      <c r="D88" s="43">
        <f t="shared" si="5"/>
        <v>72</v>
      </c>
      <c r="E88" s="147" t="s">
        <v>368</v>
      </c>
      <c r="F88" s="149" t="s">
        <v>662</v>
      </c>
      <c r="G88" s="50" t="s">
        <v>425</v>
      </c>
      <c r="H88" s="50" t="s">
        <v>1556</v>
      </c>
      <c r="I88" s="50" t="s">
        <v>423</v>
      </c>
      <c r="J88" s="50" t="s">
        <v>422</v>
      </c>
      <c r="K88" s="46"/>
      <c r="L88" s="46"/>
      <c r="M88" s="46"/>
      <c r="N88" s="46"/>
    </row>
    <row r="89" spans="1:14" ht="30" customHeight="1">
      <c r="A89" s="139">
        <v>73</v>
      </c>
      <c r="B89" s="43" t="str">
        <f t="shared" si="3"/>
        <v/>
      </c>
      <c r="C89" s="43" t="str">
        <f t="shared" si="4"/>
        <v>（４１）</v>
      </c>
      <c r="D89" s="43">
        <f t="shared" si="5"/>
        <v>73</v>
      </c>
      <c r="E89" s="147" t="s">
        <v>366</v>
      </c>
      <c r="F89" s="152" t="s">
        <v>660</v>
      </c>
      <c r="G89" s="50" t="s">
        <v>655</v>
      </c>
      <c r="H89" s="50" t="s">
        <v>654</v>
      </c>
      <c r="I89" s="50" t="s">
        <v>653</v>
      </c>
      <c r="J89" s="50" t="s">
        <v>652</v>
      </c>
      <c r="K89" s="46"/>
      <c r="L89" s="46"/>
      <c r="M89" s="46"/>
      <c r="N89" s="46"/>
    </row>
    <row r="90" spans="1:14" ht="30" customHeight="1">
      <c r="A90" s="139">
        <v>74</v>
      </c>
      <c r="B90" s="43" t="str">
        <f t="shared" si="3"/>
        <v/>
      </c>
      <c r="C90" s="43" t="str">
        <f t="shared" si="4"/>
        <v>（４２）</v>
      </c>
      <c r="D90" s="43">
        <f t="shared" si="5"/>
        <v>74</v>
      </c>
      <c r="E90" s="147" t="s">
        <v>356</v>
      </c>
      <c r="F90" s="149" t="s">
        <v>659</v>
      </c>
      <c r="G90" s="50" t="s">
        <v>417</v>
      </c>
      <c r="H90" s="50" t="s">
        <v>416</v>
      </c>
      <c r="I90" s="50" t="s">
        <v>415</v>
      </c>
      <c r="J90" s="50" t="s">
        <v>414</v>
      </c>
      <c r="K90" s="46"/>
      <c r="L90" s="46"/>
      <c r="M90" s="46"/>
      <c r="N90" s="46"/>
    </row>
    <row r="91" spans="1:14" ht="30" customHeight="1">
      <c r="A91" s="139">
        <v>75</v>
      </c>
      <c r="B91" s="43" t="str">
        <f t="shared" si="3"/>
        <v/>
      </c>
      <c r="C91" s="43" t="str">
        <f t="shared" si="4"/>
        <v>（４３）</v>
      </c>
      <c r="D91" s="43">
        <f t="shared" si="5"/>
        <v>75</v>
      </c>
      <c r="E91" s="147" t="s">
        <v>349</v>
      </c>
      <c r="F91" s="149" t="s">
        <v>656</v>
      </c>
      <c r="G91" s="50" t="s">
        <v>655</v>
      </c>
      <c r="H91" s="50" t="s">
        <v>654</v>
      </c>
      <c r="I91" s="50" t="s">
        <v>653</v>
      </c>
      <c r="J91" s="50" t="s">
        <v>652</v>
      </c>
      <c r="K91" s="46"/>
      <c r="L91" s="46"/>
      <c r="M91" s="46"/>
      <c r="N91" s="46"/>
    </row>
    <row r="92" spans="1:14" ht="30" customHeight="1">
      <c r="A92" s="139">
        <v>76</v>
      </c>
      <c r="B92" s="43" t="str">
        <f t="shared" si="3"/>
        <v/>
      </c>
      <c r="C92" s="43" t="str">
        <f t="shared" si="4"/>
        <v>（４４）</v>
      </c>
      <c r="D92" s="43">
        <f t="shared" si="5"/>
        <v>76</v>
      </c>
      <c r="E92" s="147" t="s">
        <v>341</v>
      </c>
      <c r="F92" s="149" t="s">
        <v>650</v>
      </c>
      <c r="G92" s="50" t="s">
        <v>405</v>
      </c>
      <c r="H92" s="50" t="s">
        <v>404</v>
      </c>
      <c r="I92" s="50" t="s">
        <v>403</v>
      </c>
      <c r="J92" s="50" t="s">
        <v>649</v>
      </c>
      <c r="K92" s="46"/>
      <c r="L92" s="46"/>
      <c r="M92" s="46"/>
      <c r="N92" s="46"/>
    </row>
    <row r="93" spans="1:14" ht="30" customHeight="1">
      <c r="B93" s="43" t="str">
        <f t="shared" si="3"/>
        <v/>
      </c>
      <c r="C93" s="43" t="str">
        <f t="shared" si="4"/>
        <v/>
      </c>
      <c r="D93" s="43" t="str">
        <f t="shared" si="5"/>
        <v/>
      </c>
      <c r="E93" s="307" t="s">
        <v>1956</v>
      </c>
      <c r="F93" s="308"/>
      <c r="G93" s="308"/>
      <c r="H93" s="308"/>
      <c r="I93" s="308"/>
      <c r="J93" s="308"/>
      <c r="K93" s="308"/>
      <c r="L93" s="308"/>
      <c r="M93" s="308"/>
      <c r="N93" s="309"/>
    </row>
    <row r="94" spans="1:14" ht="30" customHeight="1">
      <c r="A94" s="139">
        <v>77</v>
      </c>
      <c r="B94" s="43" t="str">
        <f t="shared" si="3"/>
        <v/>
      </c>
      <c r="C94" s="43" t="str">
        <f t="shared" si="4"/>
        <v>（４５）</v>
      </c>
      <c r="D94" s="43">
        <f t="shared" si="5"/>
        <v>77</v>
      </c>
      <c r="E94" s="147" t="s">
        <v>804</v>
      </c>
      <c r="F94" s="160" t="s">
        <v>1612</v>
      </c>
      <c r="G94" s="50" t="s">
        <v>640</v>
      </c>
      <c r="H94" s="50" t="s">
        <v>383</v>
      </c>
      <c r="I94" s="50" t="s">
        <v>382</v>
      </c>
      <c r="J94" s="50" t="s">
        <v>381</v>
      </c>
      <c r="K94" s="83"/>
      <c r="L94" s="83"/>
      <c r="M94" s="83"/>
      <c r="N94" s="82"/>
    </row>
    <row r="95" spans="1:14" ht="30" customHeight="1">
      <c r="A95" s="139">
        <v>78</v>
      </c>
      <c r="B95" s="43" t="str">
        <f t="shared" si="3"/>
        <v/>
      </c>
      <c r="C95" s="43" t="str">
        <f t="shared" si="4"/>
        <v>（４６）</v>
      </c>
      <c r="D95" s="43">
        <f t="shared" si="5"/>
        <v>78</v>
      </c>
      <c r="E95" s="147" t="s">
        <v>334</v>
      </c>
      <c r="F95" s="160" t="s">
        <v>397</v>
      </c>
      <c r="G95" s="50" t="s">
        <v>640</v>
      </c>
      <c r="H95" s="50" t="s">
        <v>383</v>
      </c>
      <c r="I95" s="50" t="s">
        <v>382</v>
      </c>
      <c r="J95" s="50" t="s">
        <v>381</v>
      </c>
      <c r="K95" s="83"/>
      <c r="L95" s="83"/>
      <c r="M95" s="83"/>
      <c r="N95" s="82"/>
    </row>
    <row r="96" spans="1:14" ht="30" customHeight="1">
      <c r="A96" s="139">
        <v>79</v>
      </c>
      <c r="B96" s="43" t="str">
        <f t="shared" si="3"/>
        <v/>
      </c>
      <c r="C96" s="43" t="str">
        <f t="shared" si="4"/>
        <v>（４７）</v>
      </c>
      <c r="D96" s="43">
        <f t="shared" si="5"/>
        <v>79</v>
      </c>
      <c r="E96" s="147" t="s">
        <v>325</v>
      </c>
      <c r="F96" s="160" t="s">
        <v>810</v>
      </c>
      <c r="G96" s="50" t="s">
        <v>640</v>
      </c>
      <c r="H96" s="50" t="s">
        <v>383</v>
      </c>
      <c r="I96" s="50" t="s">
        <v>382</v>
      </c>
      <c r="J96" s="50" t="s">
        <v>381</v>
      </c>
      <c r="K96" s="83"/>
      <c r="L96" s="83"/>
      <c r="M96" s="83"/>
      <c r="N96" s="82"/>
    </row>
    <row r="97" spans="1:14" ht="30" customHeight="1">
      <c r="A97" s="139">
        <v>80</v>
      </c>
      <c r="B97" s="43" t="str">
        <f t="shared" si="3"/>
        <v/>
      </c>
      <c r="C97" s="43" t="str">
        <f t="shared" si="4"/>
        <v>（４８）</v>
      </c>
      <c r="D97" s="43">
        <f t="shared" si="5"/>
        <v>80</v>
      </c>
      <c r="E97" s="147" t="s">
        <v>321</v>
      </c>
      <c r="F97" s="160" t="s">
        <v>393</v>
      </c>
      <c r="G97" s="50" t="s">
        <v>640</v>
      </c>
      <c r="H97" s="50" t="s">
        <v>383</v>
      </c>
      <c r="I97" s="50" t="s">
        <v>382</v>
      </c>
      <c r="J97" s="50" t="s">
        <v>381</v>
      </c>
      <c r="K97" s="83"/>
      <c r="L97" s="83"/>
      <c r="M97" s="83"/>
      <c r="N97" s="82"/>
    </row>
    <row r="98" spans="1:14" ht="30" customHeight="1">
      <c r="A98" s="139">
        <v>81</v>
      </c>
      <c r="B98" s="43" t="str">
        <f t="shared" si="3"/>
        <v/>
      </c>
      <c r="C98" s="43" t="str">
        <f t="shared" si="4"/>
        <v>（４９）</v>
      </c>
      <c r="D98" s="43">
        <f t="shared" si="5"/>
        <v>81</v>
      </c>
      <c r="E98" s="147" t="s">
        <v>315</v>
      </c>
      <c r="F98" s="160" t="s">
        <v>644</v>
      </c>
      <c r="G98" s="50" t="s">
        <v>640</v>
      </c>
      <c r="H98" s="50" t="s">
        <v>383</v>
      </c>
      <c r="I98" s="50" t="s">
        <v>382</v>
      </c>
      <c r="J98" s="50" t="s">
        <v>381</v>
      </c>
      <c r="K98" s="83"/>
      <c r="L98" s="83"/>
      <c r="M98" s="83"/>
      <c r="N98" s="82"/>
    </row>
    <row r="99" spans="1:14" ht="30" customHeight="1">
      <c r="A99" s="139">
        <v>82</v>
      </c>
      <c r="B99" s="43" t="str">
        <f t="shared" si="3"/>
        <v/>
      </c>
      <c r="C99" s="43" t="str">
        <f t="shared" si="4"/>
        <v>（５０）</v>
      </c>
      <c r="D99" s="43">
        <f t="shared" si="5"/>
        <v>82</v>
      </c>
      <c r="E99" s="147" t="s">
        <v>799</v>
      </c>
      <c r="F99" s="160" t="s">
        <v>643</v>
      </c>
      <c r="G99" s="50" t="s">
        <v>640</v>
      </c>
      <c r="H99" s="50" t="s">
        <v>383</v>
      </c>
      <c r="I99" s="50" t="s">
        <v>382</v>
      </c>
      <c r="J99" s="50" t="s">
        <v>381</v>
      </c>
      <c r="K99" s="83"/>
      <c r="L99" s="83"/>
      <c r="M99" s="83"/>
      <c r="N99" s="82"/>
    </row>
    <row r="100" spans="1:14" ht="30" customHeight="1">
      <c r="A100" s="139">
        <v>83</v>
      </c>
      <c r="B100" s="43" t="str">
        <f t="shared" si="3"/>
        <v/>
      </c>
      <c r="C100" s="43" t="str">
        <f t="shared" si="4"/>
        <v>（５１）</v>
      </c>
      <c r="D100" s="43">
        <f t="shared" si="5"/>
        <v>83</v>
      </c>
      <c r="E100" s="147" t="s">
        <v>306</v>
      </c>
      <c r="F100" s="160" t="s">
        <v>642</v>
      </c>
      <c r="G100" s="50" t="s">
        <v>640</v>
      </c>
      <c r="H100" s="50" t="s">
        <v>383</v>
      </c>
      <c r="I100" s="50" t="s">
        <v>382</v>
      </c>
      <c r="J100" s="50" t="s">
        <v>381</v>
      </c>
      <c r="K100" s="83"/>
      <c r="L100" s="83"/>
      <c r="M100" s="83"/>
      <c r="N100" s="82"/>
    </row>
    <row r="101" spans="1:14" ht="30" customHeight="1">
      <c r="A101" s="139">
        <v>84</v>
      </c>
      <c r="B101" s="43" t="str">
        <f t="shared" si="3"/>
        <v/>
      </c>
      <c r="C101" s="43" t="str">
        <f t="shared" si="4"/>
        <v>（５２）</v>
      </c>
      <c r="D101" s="43">
        <f t="shared" si="5"/>
        <v>84</v>
      </c>
      <c r="E101" s="147" t="s">
        <v>304</v>
      </c>
      <c r="F101" s="160" t="s">
        <v>641</v>
      </c>
      <c r="G101" s="50" t="s">
        <v>640</v>
      </c>
      <c r="H101" s="50" t="s">
        <v>383</v>
      </c>
      <c r="I101" s="50" t="s">
        <v>382</v>
      </c>
      <c r="J101" s="50" t="s">
        <v>381</v>
      </c>
      <c r="K101" s="83"/>
      <c r="L101" s="83"/>
      <c r="M101" s="83"/>
      <c r="N101" s="82"/>
    </row>
    <row r="102" spans="1:14" ht="30" customHeight="1">
      <c r="B102" s="43" t="str">
        <f t="shared" si="3"/>
        <v/>
      </c>
      <c r="C102" s="43" t="str">
        <f t="shared" si="4"/>
        <v/>
      </c>
      <c r="D102" s="43" t="str">
        <f t="shared" si="5"/>
        <v/>
      </c>
      <c r="E102" s="307" t="s">
        <v>1566</v>
      </c>
      <c r="F102" s="308"/>
      <c r="G102" s="308"/>
      <c r="H102" s="308"/>
      <c r="I102" s="308"/>
      <c r="J102" s="308"/>
      <c r="K102" s="308"/>
      <c r="L102" s="308"/>
      <c r="M102" s="308"/>
      <c r="N102" s="309"/>
    </row>
    <row r="103" spans="1:14" ht="30" customHeight="1">
      <c r="A103" s="139">
        <v>85</v>
      </c>
      <c r="B103" s="43" t="str">
        <f t="shared" si="3"/>
        <v/>
      </c>
      <c r="C103" s="43" t="str">
        <f t="shared" si="4"/>
        <v>（５３）</v>
      </c>
      <c r="D103" s="43">
        <f t="shared" si="5"/>
        <v>85</v>
      </c>
      <c r="E103" s="147" t="s">
        <v>1616</v>
      </c>
      <c r="F103" s="160" t="s">
        <v>637</v>
      </c>
      <c r="G103" s="50" t="s">
        <v>313</v>
      </c>
      <c r="H103" s="50" t="s">
        <v>1568</v>
      </c>
      <c r="I103" s="50" t="s">
        <v>693</v>
      </c>
      <c r="J103" s="50" t="s">
        <v>310</v>
      </c>
      <c r="K103" s="83"/>
      <c r="L103" s="83"/>
      <c r="M103" s="83"/>
      <c r="N103" s="82"/>
    </row>
    <row r="104" spans="1:14" ht="30" customHeight="1">
      <c r="A104" s="139">
        <v>86</v>
      </c>
      <c r="B104" s="43" t="str">
        <f t="shared" si="3"/>
        <v/>
      </c>
      <c r="C104" s="43" t="str">
        <f t="shared" si="4"/>
        <v>（５４）</v>
      </c>
      <c r="D104" s="43">
        <f t="shared" si="5"/>
        <v>86</v>
      </c>
      <c r="E104" s="147" t="s">
        <v>300</v>
      </c>
      <c r="F104" s="160" t="s">
        <v>635</v>
      </c>
      <c r="G104" s="50" t="s">
        <v>313</v>
      </c>
      <c r="H104" s="50" t="s">
        <v>1568</v>
      </c>
      <c r="I104" s="50" t="s">
        <v>693</v>
      </c>
      <c r="J104" s="50" t="s">
        <v>310</v>
      </c>
      <c r="K104" s="83"/>
      <c r="L104" s="83"/>
      <c r="M104" s="83"/>
      <c r="N104" s="82"/>
    </row>
    <row r="105" spans="1:14" ht="30" customHeight="1">
      <c r="A105" s="139">
        <v>87</v>
      </c>
      <c r="B105" s="43" t="str">
        <f t="shared" si="3"/>
        <v/>
      </c>
      <c r="C105" s="43" t="str">
        <f t="shared" si="4"/>
        <v>（５５）</v>
      </c>
      <c r="D105" s="43">
        <f t="shared" si="5"/>
        <v>87</v>
      </c>
      <c r="E105" s="147" t="s">
        <v>298</v>
      </c>
      <c r="F105" s="160" t="s">
        <v>634</v>
      </c>
      <c r="G105" s="50" t="s">
        <v>313</v>
      </c>
      <c r="H105" s="50" t="s">
        <v>1568</v>
      </c>
      <c r="I105" s="50" t="s">
        <v>693</v>
      </c>
      <c r="J105" s="50" t="s">
        <v>310</v>
      </c>
      <c r="K105" s="83"/>
      <c r="L105" s="83"/>
      <c r="M105" s="83"/>
      <c r="N105" s="82"/>
    </row>
    <row r="106" spans="1:14" ht="30" customHeight="1">
      <c r="B106" s="43" t="str">
        <f t="shared" si="3"/>
        <v/>
      </c>
      <c r="C106" s="43" t="str">
        <f t="shared" si="4"/>
        <v/>
      </c>
      <c r="D106" s="43" t="str">
        <f t="shared" si="5"/>
        <v/>
      </c>
      <c r="E106" s="319" t="s">
        <v>630</v>
      </c>
      <c r="F106" s="320"/>
      <c r="G106" s="320"/>
      <c r="H106" s="320"/>
      <c r="I106" s="320"/>
      <c r="J106" s="320"/>
      <c r="K106" s="320"/>
      <c r="L106" s="320"/>
      <c r="M106" s="320"/>
      <c r="N106" s="321"/>
    </row>
    <row r="107" spans="1:14" ht="30" customHeight="1">
      <c r="A107" s="139">
        <v>88</v>
      </c>
      <c r="B107" s="43" t="str">
        <f t="shared" si="3"/>
        <v/>
      </c>
      <c r="C107" s="43" t="str">
        <f t="shared" si="4"/>
        <v>（５６）</v>
      </c>
      <c r="D107" s="43">
        <f t="shared" si="5"/>
        <v>88</v>
      </c>
      <c r="E107" s="147" t="s">
        <v>1618</v>
      </c>
      <c r="F107" s="149" t="s">
        <v>378</v>
      </c>
      <c r="G107" s="50" t="s">
        <v>375</v>
      </c>
      <c r="H107" s="50" t="s">
        <v>374</v>
      </c>
      <c r="I107" s="50" t="s">
        <v>373</v>
      </c>
      <c r="J107" s="50" t="s">
        <v>876</v>
      </c>
      <c r="K107" s="46"/>
      <c r="L107" s="46"/>
      <c r="M107" s="46"/>
      <c r="N107" s="46"/>
    </row>
    <row r="108" spans="1:14" ht="30" customHeight="1">
      <c r="A108" s="139">
        <v>89</v>
      </c>
      <c r="B108" s="43" t="str">
        <f t="shared" si="3"/>
        <v/>
      </c>
      <c r="C108" s="43" t="str">
        <f t="shared" si="4"/>
        <v>（５７）</v>
      </c>
      <c r="D108" s="43">
        <f t="shared" si="5"/>
        <v>89</v>
      </c>
      <c r="E108" s="147" t="s">
        <v>294</v>
      </c>
      <c r="F108" s="149" t="s">
        <v>877</v>
      </c>
      <c r="G108" s="50" t="s">
        <v>375</v>
      </c>
      <c r="H108" s="50" t="s">
        <v>374</v>
      </c>
      <c r="I108" s="50" t="s">
        <v>373</v>
      </c>
      <c r="J108" s="50" t="s">
        <v>876</v>
      </c>
      <c r="K108" s="46"/>
      <c r="L108" s="46"/>
      <c r="M108" s="46"/>
      <c r="N108" s="46"/>
    </row>
    <row r="109" spans="1:14" ht="49.5" customHeight="1">
      <c r="A109" s="139">
        <v>90</v>
      </c>
      <c r="B109" s="43" t="str">
        <f t="shared" si="3"/>
        <v/>
      </c>
      <c r="C109" s="43" t="str">
        <f t="shared" si="4"/>
        <v>（５８）</v>
      </c>
      <c r="D109" s="43">
        <f t="shared" si="5"/>
        <v>90</v>
      </c>
      <c r="E109" s="147" t="s">
        <v>292</v>
      </c>
      <c r="F109" s="149" t="s">
        <v>1057</v>
      </c>
      <c r="G109" s="50" t="s">
        <v>627</v>
      </c>
      <c r="H109" s="50" t="s">
        <v>601</v>
      </c>
      <c r="I109" s="50" t="s">
        <v>600</v>
      </c>
      <c r="J109" s="50" t="s">
        <v>626</v>
      </c>
      <c r="K109" s="50" t="s">
        <v>327</v>
      </c>
      <c r="L109" s="50" t="s">
        <v>338</v>
      </c>
      <c r="M109" s="46"/>
      <c r="N109" s="46"/>
    </row>
    <row r="110" spans="1:14" ht="36.75" customHeight="1">
      <c r="A110" s="139">
        <v>91</v>
      </c>
      <c r="B110" s="43" t="str">
        <f t="shared" si="3"/>
        <v/>
      </c>
      <c r="C110" s="43" t="str">
        <f t="shared" si="4"/>
        <v>（５９）</v>
      </c>
      <c r="D110" s="43">
        <f t="shared" si="5"/>
        <v>91</v>
      </c>
      <c r="E110" s="147" t="s">
        <v>290</v>
      </c>
      <c r="F110" s="149" t="s">
        <v>1054</v>
      </c>
      <c r="G110" s="50" t="s">
        <v>603</v>
      </c>
      <c r="H110" s="50" t="s">
        <v>602</v>
      </c>
      <c r="I110" s="50" t="s">
        <v>601</v>
      </c>
      <c r="J110" s="50" t="s">
        <v>600</v>
      </c>
      <c r="K110" s="50" t="s">
        <v>339</v>
      </c>
      <c r="L110" s="50" t="s">
        <v>338</v>
      </c>
      <c r="M110" s="46"/>
      <c r="N110" s="46"/>
    </row>
    <row r="111" spans="1:14" ht="30" customHeight="1">
      <c r="A111" s="139">
        <v>92</v>
      </c>
      <c r="B111" s="43" t="str">
        <f t="shared" si="3"/>
        <v/>
      </c>
      <c r="C111" s="43" t="str">
        <f t="shared" si="4"/>
        <v>（６０）</v>
      </c>
      <c r="D111" s="43">
        <f t="shared" si="5"/>
        <v>92</v>
      </c>
      <c r="E111" s="147" t="s">
        <v>288</v>
      </c>
      <c r="F111" s="149" t="s">
        <v>622</v>
      </c>
      <c r="G111" s="50" t="s">
        <v>800</v>
      </c>
      <c r="H111" s="50" t="s">
        <v>620</v>
      </c>
      <c r="I111" s="50" t="s">
        <v>619</v>
      </c>
      <c r="J111" s="50" t="s">
        <v>618</v>
      </c>
      <c r="K111" s="50" t="s">
        <v>617</v>
      </c>
      <c r="L111" s="50" t="s">
        <v>616</v>
      </c>
      <c r="M111" s="50" t="s">
        <v>358</v>
      </c>
      <c r="N111" s="50" t="s">
        <v>357</v>
      </c>
    </row>
    <row r="112" spans="1:14" ht="30" customHeight="1">
      <c r="A112" s="139">
        <v>93</v>
      </c>
      <c r="B112" s="43" t="str">
        <f t="shared" si="3"/>
        <v/>
      </c>
      <c r="C112" s="43" t="str">
        <f t="shared" si="4"/>
        <v>（６１）</v>
      </c>
      <c r="D112" s="43">
        <f t="shared" si="5"/>
        <v>93</v>
      </c>
      <c r="E112" s="147" t="s">
        <v>286</v>
      </c>
      <c r="F112" s="153" t="s">
        <v>1957</v>
      </c>
      <c r="G112" s="50" t="s">
        <v>614</v>
      </c>
      <c r="H112" s="50" t="s">
        <v>922</v>
      </c>
      <c r="I112" s="50" t="s">
        <v>921</v>
      </c>
      <c r="J112" s="50" t="s">
        <v>920</v>
      </c>
      <c r="K112" s="50" t="s">
        <v>919</v>
      </c>
      <c r="L112" s="46"/>
      <c r="M112" s="46"/>
      <c r="N112" s="46"/>
    </row>
    <row r="113" spans="1:14" ht="30" customHeight="1">
      <c r="A113" s="139">
        <v>94</v>
      </c>
      <c r="B113" s="43" t="str">
        <f t="shared" si="3"/>
        <v/>
      </c>
      <c r="C113" s="43" t="str">
        <f t="shared" si="4"/>
        <v>（６２）</v>
      </c>
      <c r="D113" s="43">
        <f t="shared" si="5"/>
        <v>94</v>
      </c>
      <c r="E113" s="147" t="s">
        <v>582</v>
      </c>
      <c r="F113" s="54" t="s">
        <v>348</v>
      </c>
      <c r="G113" s="50" t="s">
        <v>609</v>
      </c>
      <c r="H113" s="50" t="s">
        <v>976</v>
      </c>
      <c r="I113" s="50" t="s">
        <v>975</v>
      </c>
      <c r="J113" s="50" t="s">
        <v>974</v>
      </c>
      <c r="K113" s="50" t="s">
        <v>973</v>
      </c>
      <c r="L113" s="46"/>
      <c r="M113" s="46"/>
      <c r="N113" s="46"/>
    </row>
    <row r="114" spans="1:14" ht="40.5" customHeight="1">
      <c r="A114" s="139">
        <v>95</v>
      </c>
      <c r="B114" s="43" t="str">
        <f t="shared" si="3"/>
        <v/>
      </c>
      <c r="C114" s="43" t="str">
        <f t="shared" si="4"/>
        <v>（６３）</v>
      </c>
      <c r="D114" s="43">
        <f t="shared" si="5"/>
        <v>95</v>
      </c>
      <c r="E114" s="147" t="s">
        <v>1033</v>
      </c>
      <c r="F114" s="149" t="s">
        <v>1040</v>
      </c>
      <c r="G114" s="50" t="s">
        <v>603</v>
      </c>
      <c r="H114" s="50" t="s">
        <v>602</v>
      </c>
      <c r="I114" s="50" t="s">
        <v>601</v>
      </c>
      <c r="J114" s="50" t="s">
        <v>600</v>
      </c>
      <c r="K114" s="50" t="s">
        <v>339</v>
      </c>
      <c r="L114" s="50" t="s">
        <v>338</v>
      </c>
      <c r="M114" s="46"/>
      <c r="N114" s="46"/>
    </row>
    <row r="115" spans="1:14" ht="41.25" customHeight="1">
      <c r="A115" s="139">
        <v>96</v>
      </c>
      <c r="B115" s="43" t="str">
        <f t="shared" si="3"/>
        <v/>
      </c>
      <c r="C115" s="43" t="str">
        <f t="shared" si="4"/>
        <v>（６４）</v>
      </c>
      <c r="D115" s="43">
        <f t="shared" si="5"/>
        <v>96</v>
      </c>
      <c r="E115" s="147" t="s">
        <v>1031</v>
      </c>
      <c r="F115" s="149" t="s">
        <v>1574</v>
      </c>
      <c r="G115" s="50" t="s">
        <v>335</v>
      </c>
      <c r="H115" s="50" t="s">
        <v>322</v>
      </c>
      <c r="I115" s="46"/>
      <c r="J115" s="46"/>
      <c r="K115" s="46"/>
      <c r="L115" s="46"/>
      <c r="M115" s="46"/>
      <c r="N115" s="46"/>
    </row>
    <row r="116" spans="1:14" ht="47.25" customHeight="1">
      <c r="A116" s="139">
        <v>97</v>
      </c>
      <c r="B116" s="43" t="str">
        <f t="shared" si="3"/>
        <v/>
      </c>
      <c r="C116" s="43" t="str">
        <f t="shared" si="4"/>
        <v>（６５）</v>
      </c>
      <c r="D116" s="43">
        <f t="shared" si="5"/>
        <v>97</v>
      </c>
      <c r="E116" s="147" t="s">
        <v>1171</v>
      </c>
      <c r="F116" s="149" t="s">
        <v>1036</v>
      </c>
      <c r="G116" s="50" t="s">
        <v>603</v>
      </c>
      <c r="H116" s="50" t="s">
        <v>602</v>
      </c>
      <c r="I116" s="50" t="s">
        <v>601</v>
      </c>
      <c r="J116" s="50" t="s">
        <v>600</v>
      </c>
      <c r="K116" s="50" t="s">
        <v>626</v>
      </c>
      <c r="L116" s="50" t="s">
        <v>327</v>
      </c>
      <c r="M116" s="50" t="s">
        <v>591</v>
      </c>
      <c r="N116" s="46"/>
    </row>
    <row r="117" spans="1:14" ht="52.5" customHeight="1">
      <c r="A117" s="139">
        <v>98</v>
      </c>
      <c r="B117" s="43" t="str">
        <f t="shared" si="3"/>
        <v/>
      </c>
      <c r="C117" s="43" t="str">
        <f t="shared" si="4"/>
        <v>（６６）</v>
      </c>
      <c r="D117" s="43">
        <f t="shared" si="5"/>
        <v>98</v>
      </c>
      <c r="E117" s="147" t="s">
        <v>1026</v>
      </c>
      <c r="F117" s="149" t="s">
        <v>1575</v>
      </c>
      <c r="G117" s="50" t="s">
        <v>335</v>
      </c>
      <c r="H117" s="50" t="s">
        <v>322</v>
      </c>
      <c r="I117" s="46"/>
      <c r="J117" s="46"/>
      <c r="K117" s="46"/>
      <c r="L117" s="46"/>
      <c r="M117" s="46"/>
      <c r="N117" s="46"/>
    </row>
    <row r="118" spans="1:14" ht="30" customHeight="1">
      <c r="A118" s="139">
        <v>99</v>
      </c>
      <c r="B118" s="43" t="str">
        <f t="shared" si="3"/>
        <v/>
      </c>
      <c r="C118" s="43" t="str">
        <f t="shared" si="4"/>
        <v>（６７）</v>
      </c>
      <c r="D118" s="43">
        <f t="shared" si="5"/>
        <v>99</v>
      </c>
      <c r="E118" s="147" t="s">
        <v>1024</v>
      </c>
      <c r="F118" s="149" t="s">
        <v>1950</v>
      </c>
      <c r="G118" s="50" t="s">
        <v>319</v>
      </c>
      <c r="H118" s="50" t="s">
        <v>318</v>
      </c>
      <c r="I118" s="50" t="s">
        <v>317</v>
      </c>
      <c r="J118" s="50" t="s">
        <v>316</v>
      </c>
      <c r="K118" s="46"/>
      <c r="L118" s="46"/>
      <c r="M118" s="46"/>
      <c r="N118" s="46"/>
    </row>
    <row r="119" spans="1:14" ht="30" customHeight="1">
      <c r="A119" s="139">
        <v>100</v>
      </c>
      <c r="B119" s="43" t="str">
        <f t="shared" si="3"/>
        <v/>
      </c>
      <c r="C119" s="43" t="str">
        <f t="shared" si="4"/>
        <v>（６８）</v>
      </c>
      <c r="D119" s="43">
        <f t="shared" si="5"/>
        <v>100</v>
      </c>
      <c r="E119" s="147" t="s">
        <v>1022</v>
      </c>
      <c r="F119" s="149" t="s">
        <v>581</v>
      </c>
      <c r="G119" s="50" t="s">
        <v>313</v>
      </c>
      <c r="H119" s="50" t="s">
        <v>312</v>
      </c>
      <c r="I119" s="50" t="s">
        <v>311</v>
      </c>
      <c r="J119" s="50" t="s">
        <v>310</v>
      </c>
      <c r="K119" s="46"/>
      <c r="L119" s="46"/>
      <c r="M119" s="46"/>
      <c r="N119" s="46"/>
    </row>
    <row r="120" spans="1:14" ht="30" customHeight="1">
      <c r="B120" s="43" t="str">
        <f t="shared" si="3"/>
        <v/>
      </c>
      <c r="C120" s="43" t="str">
        <f t="shared" si="4"/>
        <v/>
      </c>
      <c r="D120" s="43" t="str">
        <f t="shared" si="5"/>
        <v/>
      </c>
      <c r="E120" s="319" t="s">
        <v>580</v>
      </c>
      <c r="F120" s="320"/>
      <c r="G120" s="320"/>
      <c r="H120" s="320"/>
      <c r="I120" s="320"/>
      <c r="J120" s="320"/>
      <c r="K120" s="320"/>
      <c r="L120" s="320"/>
      <c r="M120" s="320"/>
      <c r="N120" s="321"/>
    </row>
    <row r="121" spans="1:14" ht="30" customHeight="1">
      <c r="A121" s="139">
        <v>101</v>
      </c>
      <c r="B121" s="43" t="str">
        <f t="shared" si="3"/>
        <v/>
      </c>
      <c r="C121" s="43" t="str">
        <f t="shared" si="4"/>
        <v>（６９）</v>
      </c>
      <c r="D121" s="43">
        <f t="shared" si="5"/>
        <v>101</v>
      </c>
      <c r="E121" s="147" t="s">
        <v>1620</v>
      </c>
      <c r="F121" s="149" t="s">
        <v>578</v>
      </c>
      <c r="G121" s="47" t="s">
        <v>277</v>
      </c>
      <c r="H121" s="46"/>
      <c r="I121" s="46"/>
      <c r="J121" s="46"/>
      <c r="K121" s="46"/>
      <c r="L121" s="46"/>
      <c r="M121" s="46"/>
      <c r="N121" s="46"/>
    </row>
    <row r="122" spans="1:14" ht="30" customHeight="1">
      <c r="A122" s="139">
        <v>102</v>
      </c>
      <c r="B122" s="43" t="str">
        <f t="shared" si="3"/>
        <v/>
      </c>
      <c r="C122" s="43" t="str">
        <f t="shared" si="4"/>
        <v>（７０）</v>
      </c>
      <c r="D122" s="43">
        <f t="shared" si="5"/>
        <v>102</v>
      </c>
      <c r="E122" s="147" t="s">
        <v>1015</v>
      </c>
      <c r="F122" s="149" t="s">
        <v>1958</v>
      </c>
      <c r="G122" s="47" t="s">
        <v>1580</v>
      </c>
      <c r="H122" s="47" t="s">
        <v>1581</v>
      </c>
      <c r="I122" s="47" t="s">
        <v>1582</v>
      </c>
      <c r="J122" s="46"/>
      <c r="K122" s="46"/>
      <c r="L122" s="46"/>
      <c r="M122" s="46"/>
      <c r="N122" s="46"/>
    </row>
  </sheetData>
  <mergeCells count="11">
    <mergeCell ref="E72:N72"/>
    <mergeCell ref="E5:E6"/>
    <mergeCell ref="F5:F6"/>
    <mergeCell ref="G5:N5"/>
    <mergeCell ref="E39:N39"/>
    <mergeCell ref="E53:N53"/>
    <mergeCell ref="E85:N85"/>
    <mergeCell ref="E93:N93"/>
    <mergeCell ref="E102:N102"/>
    <mergeCell ref="E106:N106"/>
    <mergeCell ref="E120:N120"/>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25"/>
  <sheetViews>
    <sheetView topLeftCell="A49" zoomScaleNormal="100" workbookViewId="0">
      <selection activeCell="B1" sqref="B1:D1048576"/>
    </sheetView>
  </sheetViews>
  <sheetFormatPr baseColWidth="10" defaultColWidth="8.6640625" defaultRowHeight="30" customHeight="1"/>
  <cols>
    <col min="1" max="4" width="8.6640625" style="43"/>
    <col min="5" max="5" width="15.5" style="44" customWidth="1"/>
    <col min="6" max="6" width="70.6640625" style="44" customWidth="1"/>
    <col min="7" max="14" width="8.6640625" style="43"/>
    <col min="15" max="15" width="10.6640625" style="43" customWidth="1"/>
    <col min="16" max="16384" width="8.6640625" style="43"/>
  </cols>
  <sheetData>
    <row r="1" spans="1:17" s="76" customFormat="1" ht="19">
      <c r="A1" s="81" t="s">
        <v>1499</v>
      </c>
      <c r="B1" s="81"/>
      <c r="C1" s="81"/>
      <c r="D1" s="81"/>
      <c r="E1" s="79"/>
      <c r="F1" s="79"/>
      <c r="G1" s="78"/>
      <c r="H1" s="78"/>
      <c r="I1" s="78"/>
      <c r="J1" s="78"/>
      <c r="K1" s="77"/>
      <c r="L1" s="77"/>
      <c r="M1" s="77"/>
      <c r="N1" s="77"/>
    </row>
    <row r="2" spans="1:17" s="76" customFormat="1" ht="22">
      <c r="A2" s="80" t="s">
        <v>575</v>
      </c>
      <c r="B2" s="80"/>
      <c r="C2" s="80"/>
      <c r="D2" s="80"/>
      <c r="E2" s="79"/>
      <c r="F2" s="79"/>
      <c r="G2" s="78"/>
      <c r="H2" s="78"/>
      <c r="I2" s="78"/>
      <c r="J2" s="78"/>
      <c r="K2" s="77"/>
      <c r="L2" s="77"/>
      <c r="M2" s="77"/>
      <c r="N2" s="77"/>
    </row>
    <row r="3" spans="1:17" s="72" customFormat="1" ht="19">
      <c r="A3" s="74"/>
      <c r="B3" s="74"/>
      <c r="C3" s="74"/>
      <c r="D3" s="74"/>
      <c r="E3" s="75" t="s">
        <v>574</v>
      </c>
      <c r="F3" s="75"/>
      <c r="G3" s="74"/>
      <c r="H3" s="74"/>
      <c r="I3" s="74"/>
      <c r="J3" s="74"/>
      <c r="K3" s="73"/>
      <c r="L3" s="73"/>
      <c r="M3" s="73"/>
      <c r="N3" s="73"/>
    </row>
    <row r="4" spans="1:17" ht="30" customHeight="1">
      <c r="F4" s="71"/>
    </row>
    <row r="5" spans="1:17" ht="30" customHeight="1">
      <c r="E5" s="314" t="s">
        <v>573</v>
      </c>
      <c r="F5" s="314" t="s">
        <v>572</v>
      </c>
      <c r="G5" s="313" t="s">
        <v>571</v>
      </c>
      <c r="H5" s="313"/>
      <c r="I5" s="313"/>
      <c r="J5" s="313"/>
      <c r="K5" s="313"/>
      <c r="L5" s="313"/>
      <c r="M5" s="313"/>
      <c r="N5" s="313"/>
      <c r="O5" s="70" t="s">
        <v>570</v>
      </c>
    </row>
    <row r="6" spans="1:17" ht="30" customHeight="1">
      <c r="E6" s="315"/>
      <c r="F6" s="315"/>
      <c r="G6" s="97" t="s">
        <v>569</v>
      </c>
      <c r="H6" s="97" t="s">
        <v>568</v>
      </c>
      <c r="I6" s="97" t="s">
        <v>567</v>
      </c>
      <c r="J6" s="97" t="s">
        <v>566</v>
      </c>
      <c r="K6" s="97" t="s">
        <v>565</v>
      </c>
      <c r="L6" s="97" t="s">
        <v>564</v>
      </c>
      <c r="M6" s="97" t="s">
        <v>563</v>
      </c>
      <c r="N6" s="97" t="s">
        <v>562</v>
      </c>
    </row>
    <row r="7" spans="1:17" s="45" customFormat="1" ht="40" customHeight="1">
      <c r="E7" s="68" t="s">
        <v>1712</v>
      </c>
      <c r="F7" s="67"/>
      <c r="G7" s="66"/>
      <c r="H7" s="66"/>
      <c r="I7" s="66"/>
      <c r="J7" s="66"/>
      <c r="K7" s="66"/>
      <c r="L7" s="66"/>
      <c r="M7" s="66"/>
      <c r="N7" s="65"/>
    </row>
    <row r="8" spans="1:17" ht="30" customHeight="1">
      <c r="B8" s="43" t="str">
        <f t="shared" ref="B8:B39" si="0">IF(A8&lt;&gt;"",B7,IF(ISERROR(FIND("　",E8)),E8,""))</f>
        <v>（１）</v>
      </c>
      <c r="C8" s="43" t="str">
        <f t="shared" ref="C8:C39" si="1">IF(A8&lt;&gt;"", B8&amp;E8, "")</f>
        <v/>
      </c>
      <c r="D8" s="43" t="str">
        <f t="shared" ref="D8:D39" si="2">IF(A8=0,"",A8)</f>
        <v/>
      </c>
      <c r="E8" s="49" t="s">
        <v>1713</v>
      </c>
      <c r="F8" s="88" t="s">
        <v>1714</v>
      </c>
      <c r="G8" s="46"/>
      <c r="H8" s="46"/>
      <c r="I8" s="46"/>
      <c r="J8" s="46"/>
      <c r="K8" s="46"/>
      <c r="L8" s="46"/>
      <c r="M8" s="46"/>
      <c r="N8" s="46"/>
      <c r="P8" s="45"/>
      <c r="Q8" s="45"/>
    </row>
    <row r="9" spans="1:17" ht="30" customHeight="1">
      <c r="A9" s="43">
        <v>1</v>
      </c>
      <c r="B9" s="43" t="str">
        <f t="shared" si="0"/>
        <v>（１）</v>
      </c>
      <c r="C9" s="43" t="str">
        <f t="shared" si="1"/>
        <v>（１）ア</v>
      </c>
      <c r="D9" s="43">
        <f t="shared" si="2"/>
        <v>1</v>
      </c>
      <c r="E9" s="64" t="s">
        <v>1715</v>
      </c>
      <c r="F9" s="48" t="s">
        <v>558</v>
      </c>
      <c r="G9" s="50" t="s">
        <v>313</v>
      </c>
      <c r="H9" s="50" t="s">
        <v>553</v>
      </c>
      <c r="I9" s="50" t="s">
        <v>552</v>
      </c>
      <c r="J9" s="50" t="s">
        <v>551</v>
      </c>
      <c r="K9" s="46"/>
      <c r="L9" s="46"/>
      <c r="M9" s="46"/>
      <c r="N9" s="46"/>
      <c r="P9" s="45"/>
      <c r="Q9" s="45"/>
    </row>
    <row r="10" spans="1:17" ht="30" customHeight="1">
      <c r="A10" s="43">
        <v>2</v>
      </c>
      <c r="B10" s="43" t="str">
        <f t="shared" si="0"/>
        <v>（１）</v>
      </c>
      <c r="C10" s="43" t="str">
        <f t="shared" si="1"/>
        <v>（１）イ</v>
      </c>
      <c r="D10" s="43">
        <f t="shared" si="2"/>
        <v>2</v>
      </c>
      <c r="E10" s="64" t="s">
        <v>1716</v>
      </c>
      <c r="F10" s="48" t="s">
        <v>557</v>
      </c>
      <c r="G10" s="50" t="s">
        <v>554</v>
      </c>
      <c r="H10" s="50" t="s">
        <v>553</v>
      </c>
      <c r="I10" s="50" t="s">
        <v>552</v>
      </c>
      <c r="J10" s="50" t="s">
        <v>551</v>
      </c>
      <c r="K10" s="46"/>
      <c r="L10" s="46"/>
      <c r="M10" s="46"/>
      <c r="N10" s="46"/>
      <c r="P10" s="45"/>
      <c r="Q10" s="45"/>
    </row>
    <row r="11" spans="1:17" ht="30" customHeight="1">
      <c r="A11" s="43">
        <v>3</v>
      </c>
      <c r="B11" s="43" t="str">
        <f t="shared" si="0"/>
        <v>（１）</v>
      </c>
      <c r="C11" s="43" t="str">
        <f t="shared" si="1"/>
        <v>（１）ウ</v>
      </c>
      <c r="D11" s="43">
        <f t="shared" si="2"/>
        <v>3</v>
      </c>
      <c r="E11" s="64" t="s">
        <v>1717</v>
      </c>
      <c r="F11" s="48" t="s">
        <v>556</v>
      </c>
      <c r="G11" s="50" t="s">
        <v>554</v>
      </c>
      <c r="H11" s="50" t="s">
        <v>553</v>
      </c>
      <c r="I11" s="50" t="s">
        <v>552</v>
      </c>
      <c r="J11" s="50" t="s">
        <v>551</v>
      </c>
      <c r="K11" s="46"/>
      <c r="L11" s="46"/>
      <c r="M11" s="46"/>
      <c r="N11" s="46"/>
      <c r="P11" s="45"/>
      <c r="Q11" s="45"/>
    </row>
    <row r="12" spans="1:17" ht="30" customHeight="1">
      <c r="A12" s="43">
        <v>4</v>
      </c>
      <c r="B12" s="43" t="str">
        <f t="shared" si="0"/>
        <v>（１）</v>
      </c>
      <c r="C12" s="43" t="str">
        <f t="shared" si="1"/>
        <v>（１）エ</v>
      </c>
      <c r="D12" s="43">
        <f t="shared" si="2"/>
        <v>4</v>
      </c>
      <c r="E12" s="64" t="s">
        <v>1718</v>
      </c>
      <c r="F12" s="48" t="s">
        <v>555</v>
      </c>
      <c r="G12" s="50" t="s">
        <v>554</v>
      </c>
      <c r="H12" s="50" t="s">
        <v>553</v>
      </c>
      <c r="I12" s="50" t="s">
        <v>552</v>
      </c>
      <c r="J12" s="50" t="s">
        <v>551</v>
      </c>
      <c r="K12" s="46"/>
      <c r="L12" s="46"/>
      <c r="M12" s="46"/>
      <c r="N12" s="46"/>
      <c r="P12" s="45"/>
      <c r="Q12" s="45"/>
    </row>
    <row r="13" spans="1:17" ht="40" customHeight="1">
      <c r="B13" s="43" t="str">
        <f t="shared" si="0"/>
        <v/>
      </c>
      <c r="C13" s="43" t="str">
        <f t="shared" si="1"/>
        <v/>
      </c>
      <c r="D13" s="43" t="str">
        <f t="shared" si="2"/>
        <v/>
      </c>
      <c r="E13" s="63" t="s">
        <v>1719</v>
      </c>
      <c r="F13" s="62"/>
      <c r="G13" s="62"/>
      <c r="H13" s="62"/>
      <c r="I13" s="62"/>
      <c r="J13" s="62"/>
      <c r="K13" s="62"/>
      <c r="L13" s="62"/>
      <c r="M13" s="62"/>
      <c r="N13" s="61"/>
      <c r="P13" s="45"/>
      <c r="Q13" s="45"/>
    </row>
    <row r="14" spans="1:17" ht="40" customHeight="1">
      <c r="B14" s="43" t="str">
        <f t="shared" si="0"/>
        <v>（２）</v>
      </c>
      <c r="C14" s="43" t="str">
        <f t="shared" si="1"/>
        <v/>
      </c>
      <c r="D14" s="43" t="str">
        <f t="shared" si="2"/>
        <v/>
      </c>
      <c r="E14" s="49" t="s">
        <v>1720</v>
      </c>
      <c r="F14" s="88" t="s">
        <v>1721</v>
      </c>
      <c r="G14" s="46"/>
      <c r="H14" s="46"/>
      <c r="I14" s="46"/>
      <c r="J14" s="46"/>
      <c r="K14" s="46"/>
      <c r="L14" s="46"/>
      <c r="M14" s="46"/>
      <c r="N14" s="46"/>
      <c r="P14" s="45"/>
      <c r="Q14" s="45"/>
    </row>
    <row r="15" spans="1:17" ht="30" customHeight="1">
      <c r="A15" s="43">
        <v>5</v>
      </c>
      <c r="B15" s="43" t="str">
        <f t="shared" si="0"/>
        <v>（２）</v>
      </c>
      <c r="C15" s="43" t="str">
        <f t="shared" si="1"/>
        <v>（２）ア</v>
      </c>
      <c r="D15" s="43">
        <f t="shared" si="2"/>
        <v>5</v>
      </c>
      <c r="E15" s="49" t="s">
        <v>1715</v>
      </c>
      <c r="F15" s="48" t="s">
        <v>1722</v>
      </c>
      <c r="G15" s="50" t="s">
        <v>499</v>
      </c>
      <c r="H15" s="50" t="s">
        <v>498</v>
      </c>
      <c r="I15" s="50" t="s">
        <v>1723</v>
      </c>
      <c r="J15" s="50" t="s">
        <v>496</v>
      </c>
      <c r="K15" s="50" t="s">
        <v>495</v>
      </c>
      <c r="L15" s="58"/>
      <c r="M15" s="46"/>
      <c r="N15" s="46"/>
      <c r="P15" s="45"/>
      <c r="Q15" s="45"/>
    </row>
    <row r="16" spans="1:17" ht="30" customHeight="1">
      <c r="A16" s="43">
        <v>6</v>
      </c>
      <c r="B16" s="43" t="str">
        <f t="shared" si="0"/>
        <v>（２）</v>
      </c>
      <c r="C16" s="43" t="str">
        <f t="shared" si="1"/>
        <v>（２）イ</v>
      </c>
      <c r="D16" s="43">
        <f t="shared" si="2"/>
        <v>6</v>
      </c>
      <c r="E16" s="49" t="s">
        <v>1716</v>
      </c>
      <c r="F16" s="48" t="s">
        <v>544</v>
      </c>
      <c r="G16" s="50" t="s">
        <v>499</v>
      </c>
      <c r="H16" s="50" t="s">
        <v>498</v>
      </c>
      <c r="I16" s="50" t="s">
        <v>1723</v>
      </c>
      <c r="J16" s="50" t="s">
        <v>496</v>
      </c>
      <c r="K16" s="50" t="s">
        <v>495</v>
      </c>
      <c r="L16" s="58"/>
      <c r="M16" s="46"/>
      <c r="N16" s="46"/>
      <c r="P16" s="45"/>
      <c r="Q16" s="45"/>
    </row>
    <row r="17" spans="1:17" ht="30" customHeight="1">
      <c r="A17" s="43">
        <v>7</v>
      </c>
      <c r="B17" s="43" t="str">
        <f t="shared" si="0"/>
        <v>（２）</v>
      </c>
      <c r="C17" s="43" t="str">
        <f t="shared" si="1"/>
        <v>（２）ウ</v>
      </c>
      <c r="D17" s="43">
        <f t="shared" si="2"/>
        <v>7</v>
      </c>
      <c r="E17" s="49" t="s">
        <v>1717</v>
      </c>
      <c r="F17" s="48" t="s">
        <v>542</v>
      </c>
      <c r="G17" s="50" t="s">
        <v>499</v>
      </c>
      <c r="H17" s="50" t="s">
        <v>498</v>
      </c>
      <c r="I17" s="50" t="s">
        <v>1723</v>
      </c>
      <c r="J17" s="50" t="s">
        <v>496</v>
      </c>
      <c r="K17" s="50" t="s">
        <v>495</v>
      </c>
      <c r="L17" s="58"/>
      <c r="M17" s="46"/>
      <c r="N17" s="46"/>
      <c r="P17" s="45"/>
      <c r="Q17" s="45"/>
    </row>
    <row r="18" spans="1:17" ht="30" customHeight="1">
      <c r="A18" s="43">
        <v>8</v>
      </c>
      <c r="B18" s="43" t="str">
        <f t="shared" si="0"/>
        <v>（２）</v>
      </c>
      <c r="C18" s="43" t="str">
        <f t="shared" si="1"/>
        <v>（２）エ</v>
      </c>
      <c r="D18" s="43">
        <f t="shared" si="2"/>
        <v>8</v>
      </c>
      <c r="E18" s="49" t="s">
        <v>1718</v>
      </c>
      <c r="F18" s="48" t="s">
        <v>540</v>
      </c>
      <c r="G18" s="50" t="s">
        <v>499</v>
      </c>
      <c r="H18" s="50" t="s">
        <v>498</v>
      </c>
      <c r="I18" s="50" t="s">
        <v>1723</v>
      </c>
      <c r="J18" s="50" t="s">
        <v>496</v>
      </c>
      <c r="K18" s="50" t="s">
        <v>495</v>
      </c>
      <c r="L18" s="58"/>
      <c r="M18" s="46"/>
      <c r="N18" s="46"/>
      <c r="P18" s="45"/>
      <c r="Q18" s="45"/>
    </row>
    <row r="19" spans="1:17" ht="30" customHeight="1">
      <c r="A19" s="43">
        <v>9</v>
      </c>
      <c r="B19" s="43" t="str">
        <f t="shared" si="0"/>
        <v>（２）</v>
      </c>
      <c r="C19" s="43" t="str">
        <f t="shared" si="1"/>
        <v>（２）オ</v>
      </c>
      <c r="D19" s="43">
        <f t="shared" si="2"/>
        <v>9</v>
      </c>
      <c r="E19" s="49" t="s">
        <v>1724</v>
      </c>
      <c r="F19" s="48" t="s">
        <v>538</v>
      </c>
      <c r="G19" s="50" t="s">
        <v>499</v>
      </c>
      <c r="H19" s="50" t="s">
        <v>498</v>
      </c>
      <c r="I19" s="50" t="s">
        <v>1723</v>
      </c>
      <c r="J19" s="50" t="s">
        <v>496</v>
      </c>
      <c r="K19" s="50" t="s">
        <v>495</v>
      </c>
      <c r="L19" s="58"/>
      <c r="M19" s="46"/>
      <c r="N19" s="46"/>
      <c r="P19" s="45"/>
      <c r="Q19" s="45"/>
    </row>
    <row r="20" spans="1:17" ht="30" customHeight="1">
      <c r="A20" s="43">
        <v>10</v>
      </c>
      <c r="B20" s="43" t="str">
        <f t="shared" si="0"/>
        <v>（２）</v>
      </c>
      <c r="C20" s="43" t="str">
        <f t="shared" si="1"/>
        <v>（２）カ</v>
      </c>
      <c r="D20" s="43">
        <f t="shared" si="2"/>
        <v>10</v>
      </c>
      <c r="E20" s="49" t="s">
        <v>1725</v>
      </c>
      <c r="F20" s="59" t="s">
        <v>536</v>
      </c>
      <c r="G20" s="50" t="s">
        <v>499</v>
      </c>
      <c r="H20" s="50" t="s">
        <v>498</v>
      </c>
      <c r="I20" s="50" t="s">
        <v>1723</v>
      </c>
      <c r="J20" s="50" t="s">
        <v>496</v>
      </c>
      <c r="K20" s="50" t="s">
        <v>495</v>
      </c>
      <c r="L20" s="58"/>
      <c r="M20" s="46"/>
      <c r="N20" s="46"/>
      <c r="P20" s="45"/>
      <c r="Q20" s="45"/>
    </row>
    <row r="21" spans="1:17" ht="30" customHeight="1">
      <c r="A21" s="43">
        <v>11</v>
      </c>
      <c r="B21" s="43" t="str">
        <f t="shared" si="0"/>
        <v>（２）</v>
      </c>
      <c r="C21" s="43" t="str">
        <f t="shared" si="1"/>
        <v>（２）キ</v>
      </c>
      <c r="D21" s="43">
        <f t="shared" si="2"/>
        <v>11</v>
      </c>
      <c r="E21" s="49" t="s">
        <v>1726</v>
      </c>
      <c r="F21" s="48" t="s">
        <v>534</v>
      </c>
      <c r="G21" s="50" t="s">
        <v>499</v>
      </c>
      <c r="H21" s="50" t="s">
        <v>498</v>
      </c>
      <c r="I21" s="50" t="s">
        <v>1723</v>
      </c>
      <c r="J21" s="50" t="s">
        <v>496</v>
      </c>
      <c r="K21" s="50" t="s">
        <v>495</v>
      </c>
      <c r="L21" s="58"/>
      <c r="M21" s="46"/>
      <c r="N21" s="46"/>
      <c r="P21" s="45"/>
      <c r="Q21" s="45"/>
    </row>
    <row r="22" spans="1:17" ht="30" customHeight="1">
      <c r="A22" s="43">
        <v>12</v>
      </c>
      <c r="B22" s="43" t="str">
        <f t="shared" si="0"/>
        <v>（２）</v>
      </c>
      <c r="C22" s="43" t="str">
        <f t="shared" si="1"/>
        <v>（２）ク</v>
      </c>
      <c r="D22" s="43">
        <f t="shared" si="2"/>
        <v>12</v>
      </c>
      <c r="E22" s="49" t="s">
        <v>1727</v>
      </c>
      <c r="F22" s="48" t="s">
        <v>532</v>
      </c>
      <c r="G22" s="50" t="s">
        <v>499</v>
      </c>
      <c r="H22" s="50" t="s">
        <v>498</v>
      </c>
      <c r="I22" s="50" t="s">
        <v>1723</v>
      </c>
      <c r="J22" s="50" t="s">
        <v>496</v>
      </c>
      <c r="K22" s="50" t="s">
        <v>495</v>
      </c>
      <c r="L22" s="58"/>
      <c r="M22" s="46"/>
      <c r="N22" s="46"/>
      <c r="P22" s="45"/>
      <c r="Q22" s="45"/>
    </row>
    <row r="23" spans="1:17" ht="30" customHeight="1">
      <c r="A23" s="43">
        <v>13</v>
      </c>
      <c r="B23" s="43" t="str">
        <f t="shared" si="0"/>
        <v>（２）</v>
      </c>
      <c r="C23" s="43" t="str">
        <f t="shared" si="1"/>
        <v>（２）ケ</v>
      </c>
      <c r="D23" s="43">
        <f t="shared" si="2"/>
        <v>13</v>
      </c>
      <c r="E23" s="49" t="s">
        <v>1728</v>
      </c>
      <c r="F23" s="48" t="s">
        <v>530</v>
      </c>
      <c r="G23" s="50" t="s">
        <v>499</v>
      </c>
      <c r="H23" s="50" t="s">
        <v>498</v>
      </c>
      <c r="I23" s="50" t="s">
        <v>1723</v>
      </c>
      <c r="J23" s="50" t="s">
        <v>496</v>
      </c>
      <c r="K23" s="50" t="s">
        <v>495</v>
      </c>
      <c r="L23" s="58"/>
      <c r="M23" s="46"/>
      <c r="N23" s="46"/>
      <c r="P23" s="45"/>
      <c r="Q23" s="45"/>
    </row>
    <row r="24" spans="1:17" ht="30" customHeight="1">
      <c r="A24" s="43">
        <v>14</v>
      </c>
      <c r="B24" s="43" t="str">
        <f t="shared" si="0"/>
        <v>（２）</v>
      </c>
      <c r="C24" s="43" t="str">
        <f t="shared" si="1"/>
        <v>（２）コ</v>
      </c>
      <c r="D24" s="43">
        <f t="shared" si="2"/>
        <v>14</v>
      </c>
      <c r="E24" s="49" t="s">
        <v>1729</v>
      </c>
      <c r="F24" s="48" t="s">
        <v>528</v>
      </c>
      <c r="G24" s="50" t="s">
        <v>499</v>
      </c>
      <c r="H24" s="50" t="s">
        <v>498</v>
      </c>
      <c r="I24" s="50" t="s">
        <v>1723</v>
      </c>
      <c r="J24" s="50" t="s">
        <v>496</v>
      </c>
      <c r="K24" s="50" t="s">
        <v>495</v>
      </c>
      <c r="L24" s="58"/>
      <c r="M24" s="46"/>
      <c r="N24" s="46"/>
      <c r="P24" s="45"/>
      <c r="Q24" s="45"/>
    </row>
    <row r="25" spans="1:17" ht="30" customHeight="1">
      <c r="A25" s="43">
        <v>15</v>
      </c>
      <c r="B25" s="43" t="str">
        <f t="shared" si="0"/>
        <v>（２）</v>
      </c>
      <c r="C25" s="43" t="str">
        <f t="shared" si="1"/>
        <v>（２）サ</v>
      </c>
      <c r="D25" s="43">
        <f t="shared" si="2"/>
        <v>15</v>
      </c>
      <c r="E25" s="49" t="s">
        <v>1730</v>
      </c>
      <c r="F25" s="48" t="s">
        <v>1731</v>
      </c>
      <c r="G25" s="50" t="s">
        <v>499</v>
      </c>
      <c r="H25" s="50" t="s">
        <v>498</v>
      </c>
      <c r="I25" s="50" t="s">
        <v>1723</v>
      </c>
      <c r="J25" s="50" t="s">
        <v>496</v>
      </c>
      <c r="K25" s="50" t="s">
        <v>495</v>
      </c>
      <c r="L25" s="58"/>
      <c r="M25" s="46"/>
      <c r="N25" s="46"/>
      <c r="P25" s="45"/>
      <c r="Q25" s="45"/>
    </row>
    <row r="26" spans="1:17" ht="30" customHeight="1">
      <c r="A26" s="43">
        <v>16</v>
      </c>
      <c r="B26" s="43" t="str">
        <f t="shared" si="0"/>
        <v>（２）</v>
      </c>
      <c r="C26" s="43" t="str">
        <f t="shared" si="1"/>
        <v>（２）シ</v>
      </c>
      <c r="D26" s="43">
        <f t="shared" si="2"/>
        <v>16</v>
      </c>
      <c r="E26" s="49" t="s">
        <v>1732</v>
      </c>
      <c r="F26" s="48" t="s">
        <v>524</v>
      </c>
      <c r="G26" s="50" t="s">
        <v>499</v>
      </c>
      <c r="H26" s="50" t="s">
        <v>498</v>
      </c>
      <c r="I26" s="50" t="s">
        <v>1723</v>
      </c>
      <c r="J26" s="50" t="s">
        <v>496</v>
      </c>
      <c r="K26" s="50" t="s">
        <v>495</v>
      </c>
      <c r="L26" s="58"/>
      <c r="M26" s="46"/>
      <c r="N26" s="46"/>
      <c r="P26" s="45"/>
      <c r="Q26" s="45"/>
    </row>
    <row r="27" spans="1:17" ht="30" customHeight="1">
      <c r="A27" s="43">
        <v>17</v>
      </c>
      <c r="B27" s="43" t="str">
        <f t="shared" si="0"/>
        <v>（２）</v>
      </c>
      <c r="C27" s="43" t="str">
        <f t="shared" si="1"/>
        <v>（２）ス</v>
      </c>
      <c r="D27" s="43">
        <f t="shared" si="2"/>
        <v>17</v>
      </c>
      <c r="E27" s="49" t="s">
        <v>1733</v>
      </c>
      <c r="F27" s="48" t="s">
        <v>522</v>
      </c>
      <c r="G27" s="50" t="s">
        <v>499</v>
      </c>
      <c r="H27" s="50" t="s">
        <v>498</v>
      </c>
      <c r="I27" s="50" t="s">
        <v>1723</v>
      </c>
      <c r="J27" s="50" t="s">
        <v>496</v>
      </c>
      <c r="K27" s="50" t="s">
        <v>495</v>
      </c>
      <c r="L27" s="58"/>
      <c r="M27" s="46"/>
      <c r="N27" s="46"/>
      <c r="P27" s="45"/>
      <c r="Q27" s="45"/>
    </row>
    <row r="28" spans="1:17" ht="30" customHeight="1">
      <c r="A28" s="43">
        <v>18</v>
      </c>
      <c r="B28" s="43" t="str">
        <f t="shared" si="0"/>
        <v>（２）</v>
      </c>
      <c r="C28" s="43" t="str">
        <f t="shared" si="1"/>
        <v>（２）セ</v>
      </c>
      <c r="D28" s="43">
        <f t="shared" si="2"/>
        <v>18</v>
      </c>
      <c r="E28" s="49" t="s">
        <v>1734</v>
      </c>
      <c r="F28" s="48" t="s">
        <v>520</v>
      </c>
      <c r="G28" s="50" t="s">
        <v>499</v>
      </c>
      <c r="H28" s="50" t="s">
        <v>498</v>
      </c>
      <c r="I28" s="50" t="s">
        <v>1723</v>
      </c>
      <c r="J28" s="50" t="s">
        <v>496</v>
      </c>
      <c r="K28" s="50" t="s">
        <v>495</v>
      </c>
      <c r="L28" s="58"/>
      <c r="M28" s="46"/>
      <c r="N28" s="46"/>
      <c r="P28" s="45"/>
      <c r="Q28" s="45"/>
    </row>
    <row r="29" spans="1:17" ht="30" customHeight="1">
      <c r="A29" s="43">
        <v>19</v>
      </c>
      <c r="B29" s="43" t="str">
        <f t="shared" si="0"/>
        <v>（２）</v>
      </c>
      <c r="C29" s="43" t="str">
        <f t="shared" si="1"/>
        <v>（２）ソ</v>
      </c>
      <c r="D29" s="43">
        <f t="shared" si="2"/>
        <v>19</v>
      </c>
      <c r="E29" s="49" t="s">
        <v>1735</v>
      </c>
      <c r="F29" s="48" t="s">
        <v>518</v>
      </c>
      <c r="G29" s="50" t="s">
        <v>499</v>
      </c>
      <c r="H29" s="50" t="s">
        <v>498</v>
      </c>
      <c r="I29" s="50" t="s">
        <v>1723</v>
      </c>
      <c r="J29" s="50" t="s">
        <v>496</v>
      </c>
      <c r="K29" s="50" t="s">
        <v>495</v>
      </c>
      <c r="L29" s="58"/>
      <c r="M29" s="46"/>
      <c r="N29" s="46"/>
      <c r="P29" s="45"/>
      <c r="Q29" s="45"/>
    </row>
    <row r="30" spans="1:17" ht="30" customHeight="1">
      <c r="A30" s="43">
        <v>20</v>
      </c>
      <c r="B30" s="43" t="str">
        <f t="shared" si="0"/>
        <v>（２）</v>
      </c>
      <c r="C30" s="43" t="str">
        <f t="shared" si="1"/>
        <v>（２）タ</v>
      </c>
      <c r="D30" s="43">
        <f t="shared" si="2"/>
        <v>20</v>
      </c>
      <c r="E30" s="49" t="s">
        <v>1736</v>
      </c>
      <c r="F30" s="48" t="s">
        <v>516</v>
      </c>
      <c r="G30" s="50" t="s">
        <v>499</v>
      </c>
      <c r="H30" s="50" t="s">
        <v>498</v>
      </c>
      <c r="I30" s="50" t="s">
        <v>1723</v>
      </c>
      <c r="J30" s="50" t="s">
        <v>496</v>
      </c>
      <c r="K30" s="50" t="s">
        <v>495</v>
      </c>
      <c r="L30" s="58"/>
      <c r="M30" s="46"/>
      <c r="N30" s="46"/>
      <c r="P30" s="45"/>
      <c r="Q30" s="45"/>
    </row>
    <row r="31" spans="1:17" ht="30" customHeight="1">
      <c r="A31" s="43">
        <v>21</v>
      </c>
      <c r="B31" s="43" t="str">
        <f t="shared" si="0"/>
        <v>（２）</v>
      </c>
      <c r="C31" s="43" t="str">
        <f t="shared" si="1"/>
        <v>（２）チ</v>
      </c>
      <c r="D31" s="43">
        <f t="shared" si="2"/>
        <v>21</v>
      </c>
      <c r="E31" s="49" t="s">
        <v>1737</v>
      </c>
      <c r="F31" s="48" t="s">
        <v>514</v>
      </c>
      <c r="G31" s="50" t="s">
        <v>499</v>
      </c>
      <c r="H31" s="50" t="s">
        <v>498</v>
      </c>
      <c r="I31" s="50" t="s">
        <v>1723</v>
      </c>
      <c r="J31" s="50" t="s">
        <v>496</v>
      </c>
      <c r="K31" s="50" t="s">
        <v>495</v>
      </c>
      <c r="L31" s="58"/>
      <c r="M31" s="46"/>
      <c r="N31" s="46"/>
      <c r="P31" s="45"/>
      <c r="Q31" s="45"/>
    </row>
    <row r="32" spans="1:17" ht="30" customHeight="1">
      <c r="A32" s="43">
        <v>22</v>
      </c>
      <c r="B32" s="43" t="str">
        <f t="shared" si="0"/>
        <v>（２）</v>
      </c>
      <c r="C32" s="43" t="str">
        <f t="shared" si="1"/>
        <v>（２）ツ</v>
      </c>
      <c r="D32" s="43">
        <f t="shared" si="2"/>
        <v>22</v>
      </c>
      <c r="E32" s="49" t="s">
        <v>1738</v>
      </c>
      <c r="F32" s="48" t="s">
        <v>1739</v>
      </c>
      <c r="G32" s="50" t="s">
        <v>499</v>
      </c>
      <c r="H32" s="50" t="s">
        <v>498</v>
      </c>
      <c r="I32" s="50" t="s">
        <v>1723</v>
      </c>
      <c r="J32" s="50" t="s">
        <v>496</v>
      </c>
      <c r="K32" s="50" t="s">
        <v>495</v>
      </c>
      <c r="L32" s="58"/>
      <c r="M32" s="46"/>
      <c r="N32" s="46"/>
      <c r="P32" s="45"/>
      <c r="Q32" s="45"/>
    </row>
    <row r="33" spans="1:17" ht="30" customHeight="1">
      <c r="A33" s="43">
        <v>23</v>
      </c>
      <c r="B33" s="43" t="str">
        <f t="shared" si="0"/>
        <v>（２）</v>
      </c>
      <c r="C33" s="43" t="str">
        <f t="shared" si="1"/>
        <v>（２）テ</v>
      </c>
      <c r="D33" s="43">
        <f t="shared" si="2"/>
        <v>23</v>
      </c>
      <c r="E33" s="49" t="s">
        <v>1740</v>
      </c>
      <c r="F33" s="48" t="s">
        <v>510</v>
      </c>
      <c r="G33" s="50" t="s">
        <v>499</v>
      </c>
      <c r="H33" s="50" t="s">
        <v>498</v>
      </c>
      <c r="I33" s="50" t="s">
        <v>1723</v>
      </c>
      <c r="J33" s="50" t="s">
        <v>496</v>
      </c>
      <c r="K33" s="50" t="s">
        <v>495</v>
      </c>
      <c r="L33" s="58"/>
      <c r="M33" s="46"/>
      <c r="N33" s="46"/>
      <c r="P33" s="45"/>
      <c r="Q33" s="45"/>
    </row>
    <row r="34" spans="1:17" ht="30" customHeight="1">
      <c r="A34" s="43">
        <v>24</v>
      </c>
      <c r="B34" s="43" t="str">
        <f t="shared" si="0"/>
        <v>（２）</v>
      </c>
      <c r="C34" s="43" t="str">
        <f t="shared" si="1"/>
        <v>（２）ト</v>
      </c>
      <c r="D34" s="43">
        <f t="shared" si="2"/>
        <v>24</v>
      </c>
      <c r="E34" s="49" t="s">
        <v>1741</v>
      </c>
      <c r="F34" s="48" t="s">
        <v>508</v>
      </c>
      <c r="G34" s="50" t="s">
        <v>499</v>
      </c>
      <c r="H34" s="50" t="s">
        <v>498</v>
      </c>
      <c r="I34" s="50" t="s">
        <v>1723</v>
      </c>
      <c r="J34" s="50" t="s">
        <v>496</v>
      </c>
      <c r="K34" s="50" t="s">
        <v>495</v>
      </c>
      <c r="L34" s="58"/>
      <c r="M34" s="46"/>
      <c r="N34" s="46"/>
      <c r="P34" s="45"/>
      <c r="Q34" s="45"/>
    </row>
    <row r="35" spans="1:17" ht="30" customHeight="1">
      <c r="A35" s="43">
        <v>25</v>
      </c>
      <c r="B35" s="43" t="str">
        <f t="shared" si="0"/>
        <v>（２）</v>
      </c>
      <c r="C35" s="43" t="str">
        <f t="shared" si="1"/>
        <v>（２）ナ</v>
      </c>
      <c r="D35" s="43">
        <f t="shared" si="2"/>
        <v>25</v>
      </c>
      <c r="E35" s="49" t="s">
        <v>1742</v>
      </c>
      <c r="F35" s="48" t="s">
        <v>506</v>
      </c>
      <c r="G35" s="50" t="s">
        <v>499</v>
      </c>
      <c r="H35" s="50" t="s">
        <v>498</v>
      </c>
      <c r="I35" s="50" t="s">
        <v>1723</v>
      </c>
      <c r="J35" s="50" t="s">
        <v>496</v>
      </c>
      <c r="K35" s="50" t="s">
        <v>495</v>
      </c>
      <c r="L35" s="58"/>
      <c r="M35" s="46"/>
      <c r="N35" s="46"/>
      <c r="P35" s="45"/>
      <c r="Q35" s="45"/>
    </row>
    <row r="36" spans="1:17" ht="30" customHeight="1">
      <c r="A36" s="43">
        <v>26</v>
      </c>
      <c r="B36" s="43" t="str">
        <f t="shared" si="0"/>
        <v>（２）</v>
      </c>
      <c r="C36" s="43" t="str">
        <f t="shared" si="1"/>
        <v>（２）ニ</v>
      </c>
      <c r="D36" s="43">
        <f t="shared" si="2"/>
        <v>26</v>
      </c>
      <c r="E36" s="49" t="s">
        <v>1743</v>
      </c>
      <c r="F36" s="48" t="s">
        <v>504</v>
      </c>
      <c r="G36" s="50" t="s">
        <v>499</v>
      </c>
      <c r="H36" s="50" t="s">
        <v>498</v>
      </c>
      <c r="I36" s="50" t="s">
        <v>1723</v>
      </c>
      <c r="J36" s="50" t="s">
        <v>496</v>
      </c>
      <c r="K36" s="50" t="s">
        <v>495</v>
      </c>
      <c r="L36" s="58"/>
      <c r="M36" s="46"/>
      <c r="N36" s="46"/>
      <c r="P36" s="45"/>
      <c r="Q36" s="45"/>
    </row>
    <row r="37" spans="1:17" ht="30" customHeight="1">
      <c r="A37" s="43">
        <v>27</v>
      </c>
      <c r="B37" s="43" t="str">
        <f t="shared" si="0"/>
        <v>（２）</v>
      </c>
      <c r="C37" s="43" t="str">
        <f t="shared" si="1"/>
        <v>（２）ヌ</v>
      </c>
      <c r="D37" s="43">
        <f t="shared" si="2"/>
        <v>27</v>
      </c>
      <c r="E37" s="49" t="s">
        <v>1744</v>
      </c>
      <c r="F37" s="48" t="s">
        <v>502</v>
      </c>
      <c r="G37" s="50" t="s">
        <v>499</v>
      </c>
      <c r="H37" s="50" t="s">
        <v>498</v>
      </c>
      <c r="I37" s="50" t="s">
        <v>1723</v>
      </c>
      <c r="J37" s="50" t="s">
        <v>496</v>
      </c>
      <c r="K37" s="50" t="s">
        <v>495</v>
      </c>
      <c r="L37" s="58"/>
      <c r="M37" s="46"/>
      <c r="N37" s="46"/>
      <c r="P37" s="45"/>
      <c r="Q37" s="45"/>
    </row>
    <row r="38" spans="1:17" ht="30" customHeight="1">
      <c r="A38" s="43">
        <v>28</v>
      </c>
      <c r="B38" s="43" t="str">
        <f t="shared" si="0"/>
        <v>（２）</v>
      </c>
      <c r="C38" s="43" t="str">
        <f t="shared" si="1"/>
        <v>（２）ネ</v>
      </c>
      <c r="D38" s="43">
        <f t="shared" si="2"/>
        <v>28</v>
      </c>
      <c r="E38" s="49" t="s">
        <v>1745</v>
      </c>
      <c r="F38" s="48" t="s">
        <v>500</v>
      </c>
      <c r="G38" s="50" t="s">
        <v>499</v>
      </c>
      <c r="H38" s="50" t="s">
        <v>498</v>
      </c>
      <c r="I38" s="50" t="s">
        <v>1723</v>
      </c>
      <c r="J38" s="50" t="s">
        <v>496</v>
      </c>
      <c r="K38" s="50" t="s">
        <v>495</v>
      </c>
      <c r="L38" s="58"/>
      <c r="M38" s="46"/>
      <c r="N38" s="46"/>
      <c r="P38" s="45"/>
      <c r="Q38" s="45"/>
    </row>
    <row r="39" spans="1:17" ht="30" customHeight="1">
      <c r="B39" s="43" t="str">
        <f t="shared" si="0"/>
        <v/>
      </c>
      <c r="C39" s="43" t="str">
        <f t="shared" si="1"/>
        <v/>
      </c>
      <c r="D39" s="43" t="str">
        <f t="shared" si="2"/>
        <v/>
      </c>
      <c r="E39" s="316" t="s">
        <v>1746</v>
      </c>
      <c r="F39" s="317"/>
      <c r="G39" s="317"/>
      <c r="H39" s="317"/>
      <c r="I39" s="317"/>
      <c r="J39" s="317"/>
      <c r="K39" s="317"/>
      <c r="L39" s="317"/>
      <c r="M39" s="317"/>
      <c r="N39" s="318"/>
      <c r="P39" s="45"/>
      <c r="Q39" s="45"/>
    </row>
    <row r="40" spans="1:17" ht="30" customHeight="1">
      <c r="A40" s="43">
        <v>29</v>
      </c>
      <c r="B40" s="43" t="str">
        <f t="shared" ref="B40:B71" si="3">IF(A40&lt;&gt;"",B39,IF(ISERROR(FIND("　",E40)),E40,""))</f>
        <v/>
      </c>
      <c r="C40" s="43" t="str">
        <f t="shared" ref="C40:C71" si="4">IF(A40&lt;&gt;"", B40&amp;E40, "")</f>
        <v>（３）</v>
      </c>
      <c r="D40" s="43">
        <f t="shared" ref="D40:D71" si="5">IF(A40=0,"",A40)</f>
        <v>29</v>
      </c>
      <c r="E40" s="49" t="s">
        <v>1747</v>
      </c>
      <c r="F40" s="48" t="s">
        <v>1748</v>
      </c>
      <c r="G40" s="50" t="s">
        <v>836</v>
      </c>
      <c r="H40" s="50" t="s">
        <v>835</v>
      </c>
      <c r="I40" s="50" t="s">
        <v>834</v>
      </c>
      <c r="J40" s="50" t="s">
        <v>726</v>
      </c>
      <c r="K40" s="50" t="s">
        <v>833</v>
      </c>
      <c r="L40" s="46"/>
      <c r="M40" s="46"/>
      <c r="N40" s="46"/>
      <c r="P40" s="45"/>
      <c r="Q40" s="45"/>
    </row>
    <row r="41" spans="1:17" ht="30" customHeight="1">
      <c r="A41" s="43">
        <v>30</v>
      </c>
      <c r="B41" s="43" t="str">
        <f t="shared" si="3"/>
        <v/>
      </c>
      <c r="C41" s="43" t="str">
        <f t="shared" si="4"/>
        <v>（４）</v>
      </c>
      <c r="D41" s="43">
        <f t="shared" si="5"/>
        <v>30</v>
      </c>
      <c r="E41" s="49" t="s">
        <v>491</v>
      </c>
      <c r="F41" s="57" t="s">
        <v>1749</v>
      </c>
      <c r="G41" s="50" t="s">
        <v>836</v>
      </c>
      <c r="H41" s="50" t="s">
        <v>835</v>
      </c>
      <c r="I41" s="50" t="s">
        <v>834</v>
      </c>
      <c r="J41" s="50" t="s">
        <v>726</v>
      </c>
      <c r="K41" s="50" t="s">
        <v>833</v>
      </c>
      <c r="L41" s="46"/>
      <c r="M41" s="46"/>
      <c r="N41" s="46"/>
      <c r="P41" s="45"/>
      <c r="Q41" s="45"/>
    </row>
    <row r="42" spans="1:17" ht="30" customHeight="1">
      <c r="A42" s="43">
        <v>31</v>
      </c>
      <c r="B42" s="43" t="str">
        <f t="shared" si="3"/>
        <v/>
      </c>
      <c r="C42" s="43" t="str">
        <f t="shared" si="4"/>
        <v>（５）</v>
      </c>
      <c r="D42" s="43">
        <f t="shared" si="5"/>
        <v>31</v>
      </c>
      <c r="E42" s="49" t="s">
        <v>489</v>
      </c>
      <c r="F42" s="48" t="s">
        <v>1750</v>
      </c>
      <c r="G42" s="50" t="s">
        <v>836</v>
      </c>
      <c r="H42" s="50" t="s">
        <v>835</v>
      </c>
      <c r="I42" s="50" t="s">
        <v>834</v>
      </c>
      <c r="J42" s="50" t="s">
        <v>726</v>
      </c>
      <c r="K42" s="50" t="s">
        <v>833</v>
      </c>
      <c r="L42" s="46"/>
      <c r="M42" s="46"/>
      <c r="N42" s="46"/>
      <c r="P42" s="45"/>
      <c r="Q42" s="45"/>
    </row>
    <row r="43" spans="1:17" ht="33" customHeight="1">
      <c r="A43" s="43">
        <v>32</v>
      </c>
      <c r="B43" s="43" t="str">
        <f t="shared" si="3"/>
        <v/>
      </c>
      <c r="C43" s="43" t="str">
        <f t="shared" si="4"/>
        <v>（６）</v>
      </c>
      <c r="D43" s="43">
        <f t="shared" si="5"/>
        <v>32</v>
      </c>
      <c r="E43" s="49" t="s">
        <v>487</v>
      </c>
      <c r="F43" s="48" t="s">
        <v>1751</v>
      </c>
      <c r="G43" s="50" t="s">
        <v>836</v>
      </c>
      <c r="H43" s="50" t="s">
        <v>835</v>
      </c>
      <c r="I43" s="50" t="s">
        <v>834</v>
      </c>
      <c r="J43" s="50" t="s">
        <v>726</v>
      </c>
      <c r="K43" s="50" t="s">
        <v>833</v>
      </c>
      <c r="L43" s="46"/>
      <c r="M43" s="46"/>
      <c r="N43" s="46"/>
      <c r="P43" s="45"/>
      <c r="Q43" s="45"/>
    </row>
    <row r="44" spans="1:17" ht="30" customHeight="1">
      <c r="A44" s="43">
        <v>33</v>
      </c>
      <c r="B44" s="43" t="str">
        <f t="shared" si="3"/>
        <v/>
      </c>
      <c r="C44" s="43" t="str">
        <f t="shared" si="4"/>
        <v>（７）</v>
      </c>
      <c r="D44" s="43">
        <f t="shared" si="5"/>
        <v>33</v>
      </c>
      <c r="E44" s="49" t="s">
        <v>485</v>
      </c>
      <c r="F44" s="48" t="s">
        <v>1752</v>
      </c>
      <c r="G44" s="50" t="s">
        <v>836</v>
      </c>
      <c r="H44" s="50" t="s">
        <v>835</v>
      </c>
      <c r="I44" s="50" t="s">
        <v>834</v>
      </c>
      <c r="J44" s="50" t="s">
        <v>726</v>
      </c>
      <c r="K44" s="50" t="s">
        <v>833</v>
      </c>
      <c r="L44" s="46"/>
      <c r="M44" s="46"/>
      <c r="N44" s="46"/>
      <c r="P44" s="45"/>
      <c r="Q44" s="45"/>
    </row>
    <row r="45" spans="1:17" ht="30" customHeight="1">
      <c r="A45" s="43">
        <v>34</v>
      </c>
      <c r="B45" s="43" t="str">
        <f t="shared" si="3"/>
        <v/>
      </c>
      <c r="C45" s="43" t="str">
        <f t="shared" si="4"/>
        <v>（８）</v>
      </c>
      <c r="D45" s="43">
        <f t="shared" si="5"/>
        <v>34</v>
      </c>
      <c r="E45" s="49" t="s">
        <v>483</v>
      </c>
      <c r="F45" s="48" t="s">
        <v>1753</v>
      </c>
      <c r="G45" s="50" t="s">
        <v>836</v>
      </c>
      <c r="H45" s="50" t="s">
        <v>835</v>
      </c>
      <c r="I45" s="50" t="s">
        <v>834</v>
      </c>
      <c r="J45" s="50" t="s">
        <v>726</v>
      </c>
      <c r="K45" s="50" t="s">
        <v>833</v>
      </c>
      <c r="L45" s="46"/>
      <c r="M45" s="46"/>
      <c r="N45" s="46"/>
      <c r="P45" s="45"/>
      <c r="Q45" s="45"/>
    </row>
    <row r="46" spans="1:17" ht="30" customHeight="1">
      <c r="A46" s="43">
        <v>35</v>
      </c>
      <c r="B46" s="43" t="str">
        <f t="shared" si="3"/>
        <v/>
      </c>
      <c r="C46" s="43" t="str">
        <f t="shared" si="4"/>
        <v>（９）</v>
      </c>
      <c r="D46" s="43">
        <f t="shared" si="5"/>
        <v>35</v>
      </c>
      <c r="E46" s="49" t="s">
        <v>481</v>
      </c>
      <c r="F46" s="48" t="s">
        <v>1754</v>
      </c>
      <c r="G46" s="50" t="s">
        <v>836</v>
      </c>
      <c r="H46" s="50" t="s">
        <v>835</v>
      </c>
      <c r="I46" s="50" t="s">
        <v>834</v>
      </c>
      <c r="J46" s="50" t="s">
        <v>726</v>
      </c>
      <c r="K46" s="50" t="s">
        <v>833</v>
      </c>
      <c r="L46" s="46"/>
      <c r="M46" s="46"/>
      <c r="N46" s="46"/>
      <c r="P46" s="45"/>
      <c r="Q46" s="45"/>
    </row>
    <row r="47" spans="1:17" ht="30" customHeight="1">
      <c r="A47" s="43">
        <v>36</v>
      </c>
      <c r="B47" s="43" t="str">
        <f t="shared" si="3"/>
        <v/>
      </c>
      <c r="C47" s="43" t="str">
        <f t="shared" si="4"/>
        <v>（１０）</v>
      </c>
      <c r="D47" s="43">
        <f t="shared" si="5"/>
        <v>36</v>
      </c>
      <c r="E47" s="49" t="s">
        <v>479</v>
      </c>
      <c r="F47" s="48" t="s">
        <v>1755</v>
      </c>
      <c r="G47" s="50" t="s">
        <v>836</v>
      </c>
      <c r="H47" s="50" t="s">
        <v>835</v>
      </c>
      <c r="I47" s="50" t="s">
        <v>834</v>
      </c>
      <c r="J47" s="50" t="s">
        <v>726</v>
      </c>
      <c r="K47" s="50" t="s">
        <v>833</v>
      </c>
      <c r="L47" s="46"/>
      <c r="M47" s="46"/>
      <c r="N47" s="46"/>
      <c r="P47" s="45"/>
      <c r="Q47" s="45"/>
    </row>
    <row r="48" spans="1:17" ht="30" customHeight="1">
      <c r="A48" s="43">
        <v>37</v>
      </c>
      <c r="B48" s="43" t="str">
        <f t="shared" si="3"/>
        <v/>
      </c>
      <c r="C48" s="43" t="str">
        <f t="shared" si="4"/>
        <v>（１１）</v>
      </c>
      <c r="D48" s="43">
        <f t="shared" si="5"/>
        <v>37</v>
      </c>
      <c r="E48" s="49" t="s">
        <v>477</v>
      </c>
      <c r="F48" s="48" t="s">
        <v>1756</v>
      </c>
      <c r="G48" s="50" t="s">
        <v>836</v>
      </c>
      <c r="H48" s="50" t="s">
        <v>835</v>
      </c>
      <c r="I48" s="50" t="s">
        <v>834</v>
      </c>
      <c r="J48" s="50" t="s">
        <v>726</v>
      </c>
      <c r="K48" s="50" t="s">
        <v>833</v>
      </c>
      <c r="L48" s="46"/>
      <c r="M48" s="46"/>
      <c r="N48" s="46"/>
      <c r="P48" s="45"/>
      <c r="Q48" s="45"/>
    </row>
    <row r="49" spans="1:17" ht="30" customHeight="1">
      <c r="A49" s="43">
        <v>38</v>
      </c>
      <c r="B49" s="43" t="str">
        <f t="shared" si="3"/>
        <v/>
      </c>
      <c r="C49" s="43" t="str">
        <f t="shared" si="4"/>
        <v>（１２）</v>
      </c>
      <c r="D49" s="43">
        <f t="shared" si="5"/>
        <v>38</v>
      </c>
      <c r="E49" s="49" t="s">
        <v>475</v>
      </c>
      <c r="F49" s="48" t="s">
        <v>1757</v>
      </c>
      <c r="G49" s="50" t="s">
        <v>836</v>
      </c>
      <c r="H49" s="50" t="s">
        <v>835</v>
      </c>
      <c r="I49" s="50" t="s">
        <v>834</v>
      </c>
      <c r="J49" s="50" t="s">
        <v>726</v>
      </c>
      <c r="K49" s="50" t="s">
        <v>833</v>
      </c>
      <c r="L49" s="46"/>
      <c r="M49" s="46"/>
      <c r="N49" s="46"/>
      <c r="P49" s="45"/>
      <c r="Q49" s="45"/>
    </row>
    <row r="50" spans="1:17" ht="30" customHeight="1">
      <c r="A50" s="43">
        <v>39</v>
      </c>
      <c r="B50" s="43" t="str">
        <f t="shared" si="3"/>
        <v/>
      </c>
      <c r="C50" s="43" t="str">
        <f t="shared" si="4"/>
        <v>（１３）</v>
      </c>
      <c r="D50" s="43">
        <f t="shared" si="5"/>
        <v>39</v>
      </c>
      <c r="E50" s="49" t="s">
        <v>473</v>
      </c>
      <c r="F50" s="48" t="s">
        <v>1758</v>
      </c>
      <c r="G50" s="50" t="s">
        <v>836</v>
      </c>
      <c r="H50" s="50" t="s">
        <v>835</v>
      </c>
      <c r="I50" s="50" t="s">
        <v>834</v>
      </c>
      <c r="J50" s="50" t="s">
        <v>726</v>
      </c>
      <c r="K50" s="50" t="s">
        <v>833</v>
      </c>
      <c r="L50" s="46"/>
      <c r="M50" s="46"/>
      <c r="N50" s="46"/>
      <c r="P50" s="45"/>
      <c r="Q50" s="45"/>
    </row>
    <row r="51" spans="1:17" ht="30" customHeight="1">
      <c r="A51" s="43">
        <v>40</v>
      </c>
      <c r="B51" s="43" t="str">
        <f t="shared" si="3"/>
        <v/>
      </c>
      <c r="C51" s="43" t="str">
        <f t="shared" si="4"/>
        <v>（１４）</v>
      </c>
      <c r="D51" s="43">
        <f t="shared" si="5"/>
        <v>40</v>
      </c>
      <c r="E51" s="49" t="s">
        <v>471</v>
      </c>
      <c r="F51" s="48" t="s">
        <v>1759</v>
      </c>
      <c r="G51" s="50" t="s">
        <v>836</v>
      </c>
      <c r="H51" s="50" t="s">
        <v>835</v>
      </c>
      <c r="I51" s="50" t="s">
        <v>834</v>
      </c>
      <c r="J51" s="50" t="s">
        <v>726</v>
      </c>
      <c r="K51" s="50" t="s">
        <v>833</v>
      </c>
      <c r="L51" s="46"/>
      <c r="M51" s="46"/>
      <c r="N51" s="46"/>
      <c r="P51" s="45"/>
      <c r="Q51" s="45"/>
    </row>
    <row r="52" spans="1:17" ht="30" customHeight="1">
      <c r="A52" s="43">
        <v>41</v>
      </c>
      <c r="B52" s="43" t="str">
        <f t="shared" si="3"/>
        <v/>
      </c>
      <c r="C52" s="43" t="str">
        <f t="shared" si="4"/>
        <v>（１５）</v>
      </c>
      <c r="D52" s="43">
        <f t="shared" si="5"/>
        <v>41</v>
      </c>
      <c r="E52" s="49" t="s">
        <v>1760</v>
      </c>
      <c r="F52" s="54" t="s">
        <v>1761</v>
      </c>
      <c r="G52" s="50" t="s">
        <v>836</v>
      </c>
      <c r="H52" s="50" t="s">
        <v>835</v>
      </c>
      <c r="I52" s="50" t="s">
        <v>834</v>
      </c>
      <c r="J52" s="50" t="s">
        <v>726</v>
      </c>
      <c r="K52" s="50" t="s">
        <v>833</v>
      </c>
      <c r="L52" s="46"/>
      <c r="M52" s="46"/>
      <c r="N52" s="46"/>
      <c r="P52" s="45"/>
      <c r="Q52" s="45"/>
    </row>
    <row r="53" spans="1:17" ht="30" customHeight="1">
      <c r="A53" s="43">
        <v>42</v>
      </c>
      <c r="B53" s="43" t="str">
        <f t="shared" si="3"/>
        <v/>
      </c>
      <c r="C53" s="43" t="str">
        <f t="shared" si="4"/>
        <v>（１６）</v>
      </c>
      <c r="D53" s="43">
        <f t="shared" si="5"/>
        <v>42</v>
      </c>
      <c r="E53" s="49" t="s">
        <v>1762</v>
      </c>
      <c r="F53" s="54" t="s">
        <v>1763</v>
      </c>
      <c r="G53" s="50" t="s">
        <v>836</v>
      </c>
      <c r="H53" s="50" t="s">
        <v>835</v>
      </c>
      <c r="I53" s="50" t="s">
        <v>834</v>
      </c>
      <c r="J53" s="50" t="s">
        <v>726</v>
      </c>
      <c r="K53" s="50" t="s">
        <v>833</v>
      </c>
      <c r="L53" s="46"/>
      <c r="M53" s="46"/>
      <c r="N53" s="46"/>
      <c r="P53" s="45"/>
      <c r="Q53" s="45"/>
    </row>
    <row r="54" spans="1:17" ht="30" customHeight="1">
      <c r="A54" s="43">
        <v>43</v>
      </c>
      <c r="B54" s="43" t="str">
        <f t="shared" si="3"/>
        <v/>
      </c>
      <c r="C54" s="43" t="str">
        <f t="shared" si="4"/>
        <v>（１７）</v>
      </c>
      <c r="D54" s="43">
        <f t="shared" si="5"/>
        <v>43</v>
      </c>
      <c r="E54" s="49" t="s">
        <v>460</v>
      </c>
      <c r="F54" s="54" t="s">
        <v>1764</v>
      </c>
      <c r="G54" s="50" t="s">
        <v>836</v>
      </c>
      <c r="H54" s="50" t="s">
        <v>835</v>
      </c>
      <c r="I54" s="50" t="s">
        <v>834</v>
      </c>
      <c r="J54" s="50" t="s">
        <v>726</v>
      </c>
      <c r="K54" s="50" t="s">
        <v>833</v>
      </c>
      <c r="L54" s="46"/>
      <c r="M54" s="46"/>
      <c r="N54" s="46"/>
      <c r="P54" s="45"/>
      <c r="Q54" s="45"/>
    </row>
    <row r="55" spans="1:17" ht="30" customHeight="1">
      <c r="A55" s="43">
        <v>44</v>
      </c>
      <c r="B55" s="43" t="str">
        <f t="shared" si="3"/>
        <v/>
      </c>
      <c r="C55" s="43" t="str">
        <f t="shared" si="4"/>
        <v>（１８）</v>
      </c>
      <c r="D55" s="43">
        <f t="shared" si="5"/>
        <v>44</v>
      </c>
      <c r="E55" s="49" t="s">
        <v>458</v>
      </c>
      <c r="F55" s="54" t="s">
        <v>1599</v>
      </c>
      <c r="G55" s="50" t="s">
        <v>836</v>
      </c>
      <c r="H55" s="50" t="s">
        <v>835</v>
      </c>
      <c r="I55" s="50" t="s">
        <v>834</v>
      </c>
      <c r="J55" s="50" t="s">
        <v>726</v>
      </c>
      <c r="K55" s="50" t="s">
        <v>833</v>
      </c>
      <c r="L55" s="46"/>
      <c r="M55" s="46"/>
      <c r="N55" s="46"/>
      <c r="P55" s="45"/>
      <c r="Q55" s="45"/>
    </row>
    <row r="56" spans="1:17" ht="30" customHeight="1">
      <c r="A56" s="43">
        <v>45</v>
      </c>
      <c r="B56" s="43" t="str">
        <f t="shared" si="3"/>
        <v/>
      </c>
      <c r="C56" s="43" t="str">
        <f t="shared" si="4"/>
        <v>（１９）</v>
      </c>
      <c r="D56" s="43">
        <f t="shared" si="5"/>
        <v>45</v>
      </c>
      <c r="E56" s="49" t="s">
        <v>452</v>
      </c>
      <c r="F56" s="54" t="s">
        <v>1765</v>
      </c>
      <c r="G56" s="50" t="s">
        <v>836</v>
      </c>
      <c r="H56" s="50" t="s">
        <v>835</v>
      </c>
      <c r="I56" s="50" t="s">
        <v>834</v>
      </c>
      <c r="J56" s="50" t="s">
        <v>726</v>
      </c>
      <c r="K56" s="50" t="s">
        <v>833</v>
      </c>
      <c r="L56" s="46"/>
      <c r="M56" s="46"/>
      <c r="N56" s="46"/>
      <c r="P56" s="45"/>
      <c r="Q56" s="45"/>
    </row>
    <row r="57" spans="1:17" ht="30" customHeight="1">
      <c r="A57" s="43">
        <v>46</v>
      </c>
      <c r="B57" s="43" t="str">
        <f t="shared" si="3"/>
        <v/>
      </c>
      <c r="C57" s="43" t="str">
        <f t="shared" si="4"/>
        <v>（２０）</v>
      </c>
      <c r="D57" s="43">
        <f t="shared" si="5"/>
        <v>46</v>
      </c>
      <c r="E57" s="49" t="s">
        <v>446</v>
      </c>
      <c r="F57" s="54" t="s">
        <v>1766</v>
      </c>
      <c r="G57" s="50" t="s">
        <v>836</v>
      </c>
      <c r="H57" s="50" t="s">
        <v>835</v>
      </c>
      <c r="I57" s="50" t="s">
        <v>834</v>
      </c>
      <c r="J57" s="50" t="s">
        <v>726</v>
      </c>
      <c r="K57" s="50" t="s">
        <v>833</v>
      </c>
      <c r="L57" s="46"/>
      <c r="M57" s="46"/>
      <c r="N57" s="46"/>
      <c r="P57" s="45"/>
      <c r="Q57" s="45"/>
    </row>
    <row r="58" spans="1:17" ht="30" customHeight="1">
      <c r="A58" s="43">
        <v>47</v>
      </c>
      <c r="B58" s="43" t="str">
        <f t="shared" si="3"/>
        <v/>
      </c>
      <c r="C58" s="43" t="str">
        <f t="shared" si="4"/>
        <v>（２１）</v>
      </c>
      <c r="D58" s="43">
        <f t="shared" si="5"/>
        <v>47</v>
      </c>
      <c r="E58" s="49" t="s">
        <v>444</v>
      </c>
      <c r="F58" s="54" t="s">
        <v>956</v>
      </c>
      <c r="G58" s="50" t="s">
        <v>836</v>
      </c>
      <c r="H58" s="50" t="s">
        <v>835</v>
      </c>
      <c r="I58" s="50" t="s">
        <v>834</v>
      </c>
      <c r="J58" s="50" t="s">
        <v>726</v>
      </c>
      <c r="K58" s="50" t="s">
        <v>833</v>
      </c>
      <c r="L58" s="46"/>
      <c r="M58" s="46"/>
      <c r="N58" s="46"/>
      <c r="P58" s="45"/>
      <c r="Q58" s="45"/>
    </row>
    <row r="59" spans="1:17" ht="30" customHeight="1">
      <c r="A59" s="43">
        <v>48</v>
      </c>
      <c r="B59" s="43" t="str">
        <f t="shared" si="3"/>
        <v/>
      </c>
      <c r="C59" s="43" t="str">
        <f t="shared" si="4"/>
        <v>（２２）</v>
      </c>
      <c r="D59" s="43">
        <f t="shared" si="5"/>
        <v>48</v>
      </c>
      <c r="E59" s="49" t="s">
        <v>1767</v>
      </c>
      <c r="F59" s="54" t="s">
        <v>1768</v>
      </c>
      <c r="G59" s="50" t="s">
        <v>836</v>
      </c>
      <c r="H59" s="50" t="s">
        <v>835</v>
      </c>
      <c r="I59" s="50" t="s">
        <v>834</v>
      </c>
      <c r="J59" s="50" t="s">
        <v>726</v>
      </c>
      <c r="K59" s="50" t="s">
        <v>833</v>
      </c>
      <c r="L59" s="46"/>
      <c r="M59" s="46"/>
      <c r="N59" s="46"/>
      <c r="P59" s="45"/>
      <c r="Q59" s="45"/>
    </row>
    <row r="60" spans="1:17" ht="30" customHeight="1">
      <c r="A60" s="43">
        <v>49</v>
      </c>
      <c r="B60" s="43" t="str">
        <f t="shared" si="3"/>
        <v/>
      </c>
      <c r="C60" s="43" t="str">
        <f t="shared" si="4"/>
        <v>（２３）</v>
      </c>
      <c r="D60" s="43">
        <f t="shared" si="5"/>
        <v>49</v>
      </c>
      <c r="E60" s="49" t="s">
        <v>1769</v>
      </c>
      <c r="F60" s="54" t="s">
        <v>1770</v>
      </c>
      <c r="G60" s="50" t="s">
        <v>836</v>
      </c>
      <c r="H60" s="50" t="s">
        <v>835</v>
      </c>
      <c r="I60" s="50" t="s">
        <v>834</v>
      </c>
      <c r="J60" s="50" t="s">
        <v>726</v>
      </c>
      <c r="K60" s="50" t="s">
        <v>833</v>
      </c>
      <c r="L60" s="46"/>
      <c r="M60" s="46"/>
      <c r="N60" s="46"/>
      <c r="P60" s="45"/>
      <c r="Q60" s="45"/>
    </row>
    <row r="61" spans="1:17" ht="30" customHeight="1">
      <c r="A61" s="43">
        <v>50</v>
      </c>
      <c r="B61" s="43" t="str">
        <f t="shared" si="3"/>
        <v/>
      </c>
      <c r="C61" s="43" t="str">
        <f t="shared" si="4"/>
        <v>（２４）</v>
      </c>
      <c r="D61" s="43">
        <f t="shared" si="5"/>
        <v>50</v>
      </c>
      <c r="E61" s="49" t="s">
        <v>427</v>
      </c>
      <c r="F61" s="54" t="s">
        <v>1771</v>
      </c>
      <c r="G61" s="50" t="s">
        <v>836</v>
      </c>
      <c r="H61" s="50" t="s">
        <v>835</v>
      </c>
      <c r="I61" s="50" t="s">
        <v>834</v>
      </c>
      <c r="J61" s="50" t="s">
        <v>726</v>
      </c>
      <c r="K61" s="50" t="s">
        <v>833</v>
      </c>
      <c r="L61" s="46"/>
      <c r="M61" s="46"/>
      <c r="N61" s="46"/>
      <c r="P61" s="45"/>
      <c r="Q61" s="45"/>
    </row>
    <row r="62" spans="1:17" ht="30" customHeight="1">
      <c r="A62" s="43">
        <v>51</v>
      </c>
      <c r="B62" s="43" t="str">
        <f t="shared" si="3"/>
        <v/>
      </c>
      <c r="C62" s="43" t="str">
        <f t="shared" si="4"/>
        <v>（２５）</v>
      </c>
      <c r="D62" s="43">
        <f t="shared" si="5"/>
        <v>51</v>
      </c>
      <c r="E62" s="49" t="s">
        <v>421</v>
      </c>
      <c r="F62" s="54" t="s">
        <v>1772</v>
      </c>
      <c r="G62" s="50" t="s">
        <v>836</v>
      </c>
      <c r="H62" s="50" t="s">
        <v>835</v>
      </c>
      <c r="I62" s="50" t="s">
        <v>834</v>
      </c>
      <c r="J62" s="50" t="s">
        <v>726</v>
      </c>
      <c r="K62" s="50" t="s">
        <v>833</v>
      </c>
      <c r="L62" s="46"/>
      <c r="M62" s="46"/>
      <c r="N62" s="46"/>
      <c r="P62" s="45"/>
      <c r="Q62" s="45"/>
    </row>
    <row r="63" spans="1:17" ht="30" customHeight="1">
      <c r="A63" s="43">
        <v>52</v>
      </c>
      <c r="B63" s="43" t="str">
        <f t="shared" si="3"/>
        <v/>
      </c>
      <c r="C63" s="43" t="str">
        <f t="shared" si="4"/>
        <v>（２６）</v>
      </c>
      <c r="D63" s="43">
        <f t="shared" si="5"/>
        <v>52</v>
      </c>
      <c r="E63" s="49" t="s">
        <v>419</v>
      </c>
      <c r="F63" s="54" t="s">
        <v>1773</v>
      </c>
      <c r="G63" s="50" t="s">
        <v>836</v>
      </c>
      <c r="H63" s="50" t="s">
        <v>835</v>
      </c>
      <c r="I63" s="50" t="s">
        <v>834</v>
      </c>
      <c r="J63" s="50" t="s">
        <v>726</v>
      </c>
      <c r="K63" s="50" t="s">
        <v>833</v>
      </c>
      <c r="L63" s="46"/>
      <c r="M63" s="46"/>
      <c r="N63" s="46"/>
      <c r="P63" s="45"/>
      <c r="Q63" s="45"/>
    </row>
    <row r="64" spans="1:17" ht="30" customHeight="1">
      <c r="A64" s="43">
        <v>53</v>
      </c>
      <c r="B64" s="43" t="str">
        <f t="shared" si="3"/>
        <v/>
      </c>
      <c r="C64" s="43" t="str">
        <f t="shared" si="4"/>
        <v>（２７）</v>
      </c>
      <c r="D64" s="43">
        <f t="shared" si="5"/>
        <v>53</v>
      </c>
      <c r="E64" s="49" t="s">
        <v>413</v>
      </c>
      <c r="F64" s="54" t="s">
        <v>1774</v>
      </c>
      <c r="G64" s="50" t="s">
        <v>836</v>
      </c>
      <c r="H64" s="50" t="s">
        <v>835</v>
      </c>
      <c r="I64" s="50" t="s">
        <v>834</v>
      </c>
      <c r="J64" s="50" t="s">
        <v>726</v>
      </c>
      <c r="K64" s="50" t="s">
        <v>833</v>
      </c>
      <c r="L64" s="46"/>
      <c r="M64" s="46"/>
      <c r="N64" s="46"/>
      <c r="P64" s="45"/>
      <c r="Q64" s="45"/>
    </row>
    <row r="65" spans="1:17" ht="30" customHeight="1">
      <c r="B65" s="43" t="str">
        <f t="shared" si="3"/>
        <v/>
      </c>
      <c r="C65" s="43" t="str">
        <f t="shared" si="4"/>
        <v/>
      </c>
      <c r="D65" s="43" t="str">
        <f t="shared" si="5"/>
        <v/>
      </c>
      <c r="E65" s="307" t="s">
        <v>1775</v>
      </c>
      <c r="F65" s="308"/>
      <c r="G65" s="308"/>
      <c r="H65" s="308"/>
      <c r="I65" s="308"/>
      <c r="J65" s="308"/>
      <c r="K65" s="308"/>
      <c r="L65" s="308"/>
      <c r="M65" s="308"/>
      <c r="N65" s="309"/>
      <c r="P65" s="45"/>
      <c r="Q65" s="45"/>
    </row>
    <row r="66" spans="1:17" ht="30" customHeight="1">
      <c r="A66" s="43">
        <v>54</v>
      </c>
      <c r="B66" s="43" t="str">
        <f t="shared" si="3"/>
        <v/>
      </c>
      <c r="C66" s="43" t="str">
        <f t="shared" si="4"/>
        <v>（２８）</v>
      </c>
      <c r="D66" s="43">
        <f t="shared" si="5"/>
        <v>54</v>
      </c>
      <c r="E66" s="49" t="s">
        <v>1776</v>
      </c>
      <c r="F66" s="48" t="s">
        <v>465</v>
      </c>
      <c r="G66" s="50" t="s">
        <v>425</v>
      </c>
      <c r="H66" s="50" t="s">
        <v>424</v>
      </c>
      <c r="I66" s="50" t="s">
        <v>423</v>
      </c>
      <c r="J66" s="50" t="s">
        <v>422</v>
      </c>
      <c r="K66" s="46"/>
      <c r="L66" s="46"/>
      <c r="M66" s="46"/>
      <c r="N66" s="46"/>
      <c r="P66" s="45"/>
      <c r="Q66" s="45"/>
    </row>
    <row r="67" spans="1:17" ht="30" customHeight="1">
      <c r="A67" s="43">
        <v>55</v>
      </c>
      <c r="B67" s="43" t="str">
        <f t="shared" si="3"/>
        <v/>
      </c>
      <c r="C67" s="43" t="str">
        <f t="shared" si="4"/>
        <v>（２９）</v>
      </c>
      <c r="D67" s="43">
        <f t="shared" si="5"/>
        <v>55</v>
      </c>
      <c r="E67" s="49" t="s">
        <v>679</v>
      </c>
      <c r="F67" s="48" t="s">
        <v>463</v>
      </c>
      <c r="G67" s="50" t="s">
        <v>375</v>
      </c>
      <c r="H67" s="50" t="s">
        <v>374</v>
      </c>
      <c r="I67" s="50" t="s">
        <v>462</v>
      </c>
      <c r="J67" s="50" t="s">
        <v>461</v>
      </c>
      <c r="K67" s="46"/>
      <c r="L67" s="46"/>
      <c r="M67" s="46"/>
      <c r="N67" s="46"/>
      <c r="P67" s="45"/>
      <c r="Q67" s="45"/>
    </row>
    <row r="68" spans="1:17" ht="30" customHeight="1">
      <c r="A68" s="43">
        <v>56</v>
      </c>
      <c r="B68" s="43" t="str">
        <f t="shared" si="3"/>
        <v/>
      </c>
      <c r="C68" s="43" t="str">
        <f t="shared" si="4"/>
        <v>（３０）</v>
      </c>
      <c r="D68" s="43">
        <f t="shared" si="5"/>
        <v>56</v>
      </c>
      <c r="E68" s="49" t="s">
        <v>398</v>
      </c>
      <c r="F68" s="48" t="s">
        <v>1777</v>
      </c>
      <c r="G68" s="50" t="s">
        <v>456</v>
      </c>
      <c r="H68" s="50" t="s">
        <v>455</v>
      </c>
      <c r="I68" s="50" t="s">
        <v>454</v>
      </c>
      <c r="J68" s="50" t="s">
        <v>716</v>
      </c>
      <c r="K68" s="46"/>
      <c r="L68" s="46"/>
      <c r="M68" s="46"/>
      <c r="N68" s="46"/>
      <c r="P68" s="45"/>
      <c r="Q68" s="45"/>
    </row>
    <row r="69" spans="1:17" ht="30" customHeight="1">
      <c r="A69" s="43">
        <v>57</v>
      </c>
      <c r="B69" s="43" t="str">
        <f t="shared" si="3"/>
        <v/>
      </c>
      <c r="C69" s="43" t="str">
        <f t="shared" si="4"/>
        <v>（３１）</v>
      </c>
      <c r="D69" s="43">
        <f t="shared" si="5"/>
        <v>57</v>
      </c>
      <c r="E69" s="49" t="s">
        <v>396</v>
      </c>
      <c r="F69" s="48" t="s">
        <v>457</v>
      </c>
      <c r="G69" s="50" t="s">
        <v>456</v>
      </c>
      <c r="H69" s="50" t="s">
        <v>455</v>
      </c>
      <c r="I69" s="50" t="s">
        <v>454</v>
      </c>
      <c r="J69" s="50" t="s">
        <v>716</v>
      </c>
      <c r="K69" s="46"/>
      <c r="L69" s="46"/>
      <c r="M69" s="46"/>
      <c r="N69" s="46"/>
      <c r="P69" s="45"/>
      <c r="Q69" s="45"/>
    </row>
    <row r="70" spans="1:17" ht="30" customHeight="1">
      <c r="A70" s="43">
        <v>58</v>
      </c>
      <c r="B70" s="43" t="str">
        <f t="shared" si="3"/>
        <v/>
      </c>
      <c r="C70" s="43" t="str">
        <f t="shared" si="4"/>
        <v>（３２）</v>
      </c>
      <c r="D70" s="43">
        <f t="shared" si="5"/>
        <v>58</v>
      </c>
      <c r="E70" s="49" t="s">
        <v>394</v>
      </c>
      <c r="F70" s="48" t="s">
        <v>1659</v>
      </c>
      <c r="G70" s="50" t="s">
        <v>1531</v>
      </c>
      <c r="H70" s="50" t="s">
        <v>1532</v>
      </c>
      <c r="I70" s="50" t="s">
        <v>1660</v>
      </c>
      <c r="J70" s="50" t="s">
        <v>1534</v>
      </c>
      <c r="K70" s="47" t="s">
        <v>1535</v>
      </c>
      <c r="L70" s="47" t="s">
        <v>1536</v>
      </c>
      <c r="M70" s="47" t="s">
        <v>1537</v>
      </c>
      <c r="N70" s="46"/>
      <c r="P70" s="45"/>
      <c r="Q70" s="45"/>
    </row>
    <row r="71" spans="1:17" ht="30" customHeight="1">
      <c r="A71" s="43">
        <v>59</v>
      </c>
      <c r="B71" s="43" t="str">
        <f t="shared" si="3"/>
        <v/>
      </c>
      <c r="C71" s="43" t="str">
        <f t="shared" si="4"/>
        <v>（３３）</v>
      </c>
      <c r="D71" s="43">
        <f t="shared" si="5"/>
        <v>59</v>
      </c>
      <c r="E71" s="49" t="s">
        <v>392</v>
      </c>
      <c r="F71" s="48" t="s">
        <v>451</v>
      </c>
      <c r="G71" s="50" t="s">
        <v>450</v>
      </c>
      <c r="H71" s="50" t="s">
        <v>449</v>
      </c>
      <c r="I71" s="50" t="s">
        <v>448</v>
      </c>
      <c r="J71" s="50" t="s">
        <v>447</v>
      </c>
      <c r="K71" s="46"/>
      <c r="L71" s="46"/>
      <c r="M71" s="46"/>
      <c r="N71" s="46"/>
      <c r="P71" s="45"/>
      <c r="Q71" s="45"/>
    </row>
    <row r="72" spans="1:17" ht="30" customHeight="1">
      <c r="A72" s="43">
        <v>60</v>
      </c>
      <c r="B72" s="43" t="str">
        <f t="shared" ref="B72:B103" si="6">IF(A72&lt;&gt;"",B71,IF(ISERROR(FIND("　",E72)),E72,""))</f>
        <v/>
      </c>
      <c r="C72" s="43" t="str">
        <f t="shared" ref="C72:C103" si="7">IF(A72&lt;&gt;"", B72&amp;E72, "")</f>
        <v>（３４）</v>
      </c>
      <c r="D72" s="43">
        <f t="shared" ref="D72:D103" si="8">IF(A72=0,"",A72)</f>
        <v>60</v>
      </c>
      <c r="E72" s="49" t="s">
        <v>390</v>
      </c>
      <c r="F72" s="48" t="s">
        <v>445</v>
      </c>
      <c r="G72" s="50" t="s">
        <v>442</v>
      </c>
      <c r="H72" s="50" t="s">
        <v>357</v>
      </c>
      <c r="I72" s="50" t="s">
        <v>441</v>
      </c>
      <c r="J72" s="46"/>
      <c r="K72" s="46"/>
      <c r="L72" s="46"/>
      <c r="M72" s="46"/>
      <c r="N72" s="46"/>
      <c r="P72" s="45"/>
      <c r="Q72" s="45"/>
    </row>
    <row r="73" spans="1:17" ht="30" customHeight="1">
      <c r="A73" s="43">
        <v>61</v>
      </c>
      <c r="B73" s="43" t="str">
        <f t="shared" si="6"/>
        <v/>
      </c>
      <c r="C73" s="43" t="str">
        <f t="shared" si="7"/>
        <v>（３５）</v>
      </c>
      <c r="D73" s="43">
        <f t="shared" si="8"/>
        <v>61</v>
      </c>
      <c r="E73" s="49" t="s">
        <v>388</v>
      </c>
      <c r="F73" s="48" t="s">
        <v>443</v>
      </c>
      <c r="G73" s="50" t="s">
        <v>442</v>
      </c>
      <c r="H73" s="50" t="s">
        <v>357</v>
      </c>
      <c r="I73" s="50" t="s">
        <v>441</v>
      </c>
      <c r="J73" s="46"/>
      <c r="K73" s="46"/>
      <c r="L73" s="46"/>
      <c r="M73" s="46"/>
      <c r="N73" s="46"/>
      <c r="P73" s="45"/>
      <c r="Q73" s="45"/>
    </row>
    <row r="74" spans="1:17" ht="30" customHeight="1">
      <c r="B74" s="43" t="str">
        <f t="shared" si="6"/>
        <v/>
      </c>
      <c r="C74" s="43" t="str">
        <f t="shared" si="7"/>
        <v/>
      </c>
      <c r="D74" s="43" t="str">
        <f t="shared" si="8"/>
        <v/>
      </c>
      <c r="E74" s="307" t="s">
        <v>1778</v>
      </c>
      <c r="F74" s="308"/>
      <c r="G74" s="308"/>
      <c r="H74" s="308"/>
      <c r="I74" s="308"/>
      <c r="J74" s="308"/>
      <c r="K74" s="308"/>
      <c r="L74" s="308"/>
      <c r="M74" s="308"/>
      <c r="N74" s="309"/>
      <c r="P74" s="45"/>
      <c r="Q74" s="45"/>
    </row>
    <row r="75" spans="1:17" ht="30" customHeight="1">
      <c r="A75" s="43">
        <v>62</v>
      </c>
      <c r="B75" s="43" t="str">
        <f t="shared" si="6"/>
        <v/>
      </c>
      <c r="C75" s="43" t="str">
        <f t="shared" si="7"/>
        <v>（３６）</v>
      </c>
      <c r="D75" s="43">
        <f t="shared" si="8"/>
        <v>62</v>
      </c>
      <c r="E75" s="49" t="s">
        <v>1779</v>
      </c>
      <c r="F75" s="48" t="s">
        <v>307</v>
      </c>
      <c r="G75" s="50" t="s">
        <v>284</v>
      </c>
      <c r="H75" s="50" t="s">
        <v>1780</v>
      </c>
      <c r="I75" s="50" t="s">
        <v>1781</v>
      </c>
      <c r="J75" s="50" t="s">
        <v>281</v>
      </c>
      <c r="K75" s="46"/>
      <c r="L75" s="46"/>
      <c r="M75" s="46"/>
      <c r="N75" s="46"/>
      <c r="P75" s="45"/>
      <c r="Q75" s="45"/>
    </row>
    <row r="76" spans="1:17" ht="30" customHeight="1">
      <c r="A76" s="43">
        <v>63</v>
      </c>
      <c r="B76" s="43" t="str">
        <f t="shared" si="6"/>
        <v/>
      </c>
      <c r="C76" s="43" t="str">
        <f t="shared" si="7"/>
        <v>（３７）</v>
      </c>
      <c r="D76" s="43">
        <f t="shared" si="8"/>
        <v>63</v>
      </c>
      <c r="E76" s="49" t="s">
        <v>657</v>
      </c>
      <c r="F76" s="48" t="s">
        <v>305</v>
      </c>
      <c r="G76" s="50" t="s">
        <v>284</v>
      </c>
      <c r="H76" s="50" t="s">
        <v>1780</v>
      </c>
      <c r="I76" s="50" t="s">
        <v>1781</v>
      </c>
      <c r="J76" s="50" t="s">
        <v>281</v>
      </c>
      <c r="K76" s="46"/>
      <c r="L76" s="46"/>
      <c r="M76" s="46"/>
      <c r="N76" s="46"/>
      <c r="P76" s="45"/>
      <c r="Q76" s="45"/>
    </row>
    <row r="77" spans="1:17" ht="30" customHeight="1">
      <c r="A77" s="43">
        <v>64</v>
      </c>
      <c r="B77" s="43" t="str">
        <f t="shared" si="6"/>
        <v/>
      </c>
      <c r="C77" s="43" t="str">
        <f t="shared" si="7"/>
        <v>（３８）</v>
      </c>
      <c r="D77" s="43">
        <f t="shared" si="8"/>
        <v>64</v>
      </c>
      <c r="E77" s="49" t="s">
        <v>377</v>
      </c>
      <c r="F77" s="48" t="s">
        <v>303</v>
      </c>
      <c r="G77" s="50" t="s">
        <v>284</v>
      </c>
      <c r="H77" s="50" t="s">
        <v>1780</v>
      </c>
      <c r="I77" s="50" t="s">
        <v>1781</v>
      </c>
      <c r="J77" s="50" t="s">
        <v>281</v>
      </c>
      <c r="K77" s="46"/>
      <c r="L77" s="46"/>
      <c r="M77" s="46"/>
      <c r="N77" s="46"/>
      <c r="P77" s="45"/>
      <c r="Q77" s="45"/>
    </row>
    <row r="78" spans="1:17" ht="30" customHeight="1">
      <c r="A78" s="43">
        <v>65</v>
      </c>
      <c r="B78" s="43" t="str">
        <f t="shared" si="6"/>
        <v/>
      </c>
      <c r="C78" s="43" t="str">
        <f t="shared" si="7"/>
        <v>（３９）</v>
      </c>
      <c r="D78" s="43">
        <f t="shared" si="8"/>
        <v>65</v>
      </c>
      <c r="E78" s="49" t="s">
        <v>811</v>
      </c>
      <c r="F78" s="56" t="s">
        <v>826</v>
      </c>
      <c r="G78" s="50" t="s">
        <v>284</v>
      </c>
      <c r="H78" s="50" t="s">
        <v>1780</v>
      </c>
      <c r="I78" s="50" t="s">
        <v>1781</v>
      </c>
      <c r="J78" s="50" t="s">
        <v>281</v>
      </c>
      <c r="K78" s="46"/>
      <c r="L78" s="46"/>
      <c r="M78" s="46"/>
      <c r="N78" s="46"/>
      <c r="P78" s="45"/>
      <c r="Q78" s="45"/>
    </row>
    <row r="79" spans="1:17" ht="30" customHeight="1">
      <c r="A79" s="43">
        <v>66</v>
      </c>
      <c r="B79" s="43" t="str">
        <f t="shared" si="6"/>
        <v/>
      </c>
      <c r="C79" s="43" t="str">
        <f t="shared" si="7"/>
        <v>（４０）</v>
      </c>
      <c r="D79" s="43">
        <f t="shared" si="8"/>
        <v>66</v>
      </c>
      <c r="E79" s="49" t="s">
        <v>368</v>
      </c>
      <c r="F79" s="48" t="s">
        <v>299</v>
      </c>
      <c r="G79" s="50" t="s">
        <v>284</v>
      </c>
      <c r="H79" s="50" t="s">
        <v>1780</v>
      </c>
      <c r="I79" s="50" t="s">
        <v>1781</v>
      </c>
      <c r="J79" s="50" t="s">
        <v>281</v>
      </c>
      <c r="K79" s="46"/>
      <c r="L79" s="46"/>
      <c r="M79" s="46"/>
      <c r="N79" s="46"/>
      <c r="P79" s="45"/>
      <c r="Q79" s="45"/>
    </row>
    <row r="80" spans="1:17" ht="30" customHeight="1">
      <c r="A80" s="43">
        <v>67</v>
      </c>
      <c r="B80" s="43" t="str">
        <f t="shared" si="6"/>
        <v/>
      </c>
      <c r="C80" s="43" t="str">
        <f t="shared" si="7"/>
        <v>（４１）</v>
      </c>
      <c r="D80" s="43">
        <f t="shared" si="8"/>
        <v>67</v>
      </c>
      <c r="E80" s="49" t="s">
        <v>366</v>
      </c>
      <c r="F80" s="48" t="s">
        <v>297</v>
      </c>
      <c r="G80" s="50" t="s">
        <v>284</v>
      </c>
      <c r="H80" s="50" t="s">
        <v>1780</v>
      </c>
      <c r="I80" s="50" t="s">
        <v>1781</v>
      </c>
      <c r="J80" s="50" t="s">
        <v>281</v>
      </c>
      <c r="K80" s="46"/>
      <c r="L80" s="46"/>
      <c r="M80" s="46"/>
      <c r="N80" s="46"/>
      <c r="P80" s="45"/>
      <c r="Q80" s="45"/>
    </row>
    <row r="81" spans="1:17" ht="30" customHeight="1">
      <c r="A81" s="43">
        <v>68</v>
      </c>
      <c r="B81" s="43" t="str">
        <f t="shared" si="6"/>
        <v/>
      </c>
      <c r="C81" s="43" t="str">
        <f t="shared" si="7"/>
        <v>（４２）</v>
      </c>
      <c r="D81" s="43">
        <f t="shared" si="8"/>
        <v>68</v>
      </c>
      <c r="E81" s="49" t="s">
        <v>356</v>
      </c>
      <c r="F81" s="48" t="s">
        <v>295</v>
      </c>
      <c r="G81" s="50" t="s">
        <v>284</v>
      </c>
      <c r="H81" s="50" t="s">
        <v>1780</v>
      </c>
      <c r="I81" s="50" t="s">
        <v>1781</v>
      </c>
      <c r="J81" s="50" t="s">
        <v>281</v>
      </c>
      <c r="K81" s="46"/>
      <c r="L81" s="46"/>
      <c r="M81" s="46"/>
      <c r="N81" s="46"/>
      <c r="P81" s="45"/>
      <c r="Q81" s="45"/>
    </row>
    <row r="82" spans="1:17" ht="30" customHeight="1">
      <c r="A82" s="43">
        <v>69</v>
      </c>
      <c r="B82" s="43" t="str">
        <f t="shared" si="6"/>
        <v/>
      </c>
      <c r="C82" s="43" t="str">
        <f t="shared" si="7"/>
        <v>（４３）</v>
      </c>
      <c r="D82" s="43">
        <f t="shared" si="8"/>
        <v>69</v>
      </c>
      <c r="E82" s="49" t="s">
        <v>349</v>
      </c>
      <c r="F82" s="48" t="s">
        <v>293</v>
      </c>
      <c r="G82" s="50" t="s">
        <v>284</v>
      </c>
      <c r="H82" s="50" t="s">
        <v>1780</v>
      </c>
      <c r="I82" s="50" t="s">
        <v>1781</v>
      </c>
      <c r="J82" s="50" t="s">
        <v>281</v>
      </c>
      <c r="K82" s="46"/>
      <c r="L82" s="46"/>
      <c r="M82" s="46"/>
      <c r="N82" s="46"/>
      <c r="P82" s="45"/>
      <c r="Q82" s="45"/>
    </row>
    <row r="83" spans="1:17" ht="30" customHeight="1">
      <c r="A83" s="43">
        <v>70</v>
      </c>
      <c r="B83" s="43" t="str">
        <f t="shared" si="6"/>
        <v/>
      </c>
      <c r="C83" s="43" t="str">
        <f t="shared" si="7"/>
        <v>（４４）</v>
      </c>
      <c r="D83" s="43">
        <f t="shared" si="8"/>
        <v>70</v>
      </c>
      <c r="E83" s="49" t="s">
        <v>341</v>
      </c>
      <c r="F83" s="48" t="s">
        <v>1782</v>
      </c>
      <c r="G83" s="50" t="s">
        <v>284</v>
      </c>
      <c r="H83" s="50" t="s">
        <v>1780</v>
      </c>
      <c r="I83" s="50" t="s">
        <v>1781</v>
      </c>
      <c r="J83" s="50" t="s">
        <v>281</v>
      </c>
      <c r="K83" s="46"/>
      <c r="L83" s="46"/>
      <c r="M83" s="46"/>
      <c r="N83" s="46"/>
      <c r="P83" s="45"/>
      <c r="Q83" s="45"/>
    </row>
    <row r="84" spans="1:17" ht="30" customHeight="1">
      <c r="A84" s="43">
        <v>71</v>
      </c>
      <c r="B84" s="43" t="str">
        <f t="shared" si="6"/>
        <v/>
      </c>
      <c r="C84" s="43" t="str">
        <f t="shared" si="7"/>
        <v>（４５）</v>
      </c>
      <c r="D84" s="43">
        <f t="shared" si="8"/>
        <v>71</v>
      </c>
      <c r="E84" s="49" t="s">
        <v>337</v>
      </c>
      <c r="F84" s="48" t="s">
        <v>289</v>
      </c>
      <c r="G84" s="50" t="s">
        <v>284</v>
      </c>
      <c r="H84" s="50" t="s">
        <v>1780</v>
      </c>
      <c r="I84" s="50" t="s">
        <v>1781</v>
      </c>
      <c r="J84" s="50" t="s">
        <v>281</v>
      </c>
      <c r="K84" s="46"/>
      <c r="L84" s="46"/>
      <c r="M84" s="46"/>
      <c r="N84" s="46"/>
      <c r="P84" s="45"/>
      <c r="Q84" s="45"/>
    </row>
    <row r="85" spans="1:17" ht="30" customHeight="1">
      <c r="A85" s="43">
        <v>72</v>
      </c>
      <c r="B85" s="43" t="str">
        <f t="shared" si="6"/>
        <v/>
      </c>
      <c r="C85" s="43" t="str">
        <f t="shared" si="7"/>
        <v>（４６）</v>
      </c>
      <c r="D85" s="43">
        <f t="shared" si="8"/>
        <v>72</v>
      </c>
      <c r="E85" s="49" t="s">
        <v>334</v>
      </c>
      <c r="F85" s="48" t="s">
        <v>287</v>
      </c>
      <c r="G85" s="50" t="s">
        <v>284</v>
      </c>
      <c r="H85" s="50" t="s">
        <v>1780</v>
      </c>
      <c r="I85" s="50" t="s">
        <v>1781</v>
      </c>
      <c r="J85" s="50" t="s">
        <v>281</v>
      </c>
      <c r="K85" s="46"/>
      <c r="L85" s="46"/>
      <c r="M85" s="46"/>
      <c r="N85" s="46"/>
      <c r="P85" s="45"/>
      <c r="Q85" s="45"/>
    </row>
    <row r="86" spans="1:17" ht="30" customHeight="1">
      <c r="A86" s="43">
        <v>73</v>
      </c>
      <c r="B86" s="43" t="str">
        <f t="shared" si="6"/>
        <v/>
      </c>
      <c r="C86" s="43" t="str">
        <f t="shared" si="7"/>
        <v>（４７）</v>
      </c>
      <c r="D86" s="43">
        <f t="shared" si="8"/>
        <v>73</v>
      </c>
      <c r="E86" s="49" t="s">
        <v>325</v>
      </c>
      <c r="F86" s="48" t="s">
        <v>285</v>
      </c>
      <c r="G86" s="50" t="s">
        <v>284</v>
      </c>
      <c r="H86" s="50" t="s">
        <v>1780</v>
      </c>
      <c r="I86" s="50" t="s">
        <v>1781</v>
      </c>
      <c r="J86" s="50" t="s">
        <v>281</v>
      </c>
      <c r="K86" s="46"/>
      <c r="L86" s="46"/>
      <c r="M86" s="46"/>
      <c r="N86" s="46"/>
      <c r="P86" s="45"/>
      <c r="Q86" s="45"/>
    </row>
    <row r="87" spans="1:17" ht="30" customHeight="1">
      <c r="B87" s="43" t="str">
        <f t="shared" si="6"/>
        <v/>
      </c>
      <c r="C87" s="43" t="str">
        <f t="shared" si="7"/>
        <v/>
      </c>
      <c r="D87" s="43" t="str">
        <f t="shared" si="8"/>
        <v/>
      </c>
      <c r="E87" s="304" t="s">
        <v>1783</v>
      </c>
      <c r="F87" s="305"/>
      <c r="G87" s="305"/>
      <c r="H87" s="305"/>
      <c r="I87" s="305"/>
      <c r="J87" s="305"/>
      <c r="K87" s="305"/>
      <c r="L87" s="305"/>
      <c r="M87" s="305"/>
      <c r="N87" s="306"/>
      <c r="P87" s="45"/>
      <c r="Q87" s="45"/>
    </row>
    <row r="88" spans="1:17" ht="30" customHeight="1">
      <c r="A88" s="43">
        <v>74</v>
      </c>
      <c r="B88" s="43" t="str">
        <f t="shared" si="6"/>
        <v/>
      </c>
      <c r="C88" s="43" t="str">
        <f t="shared" si="7"/>
        <v>（４８）</v>
      </c>
      <c r="D88" s="43">
        <f t="shared" si="8"/>
        <v>74</v>
      </c>
      <c r="E88" s="49" t="s">
        <v>1784</v>
      </c>
      <c r="F88" s="48" t="s">
        <v>438</v>
      </c>
      <c r="G88" s="50" t="s">
        <v>671</v>
      </c>
      <c r="H88" s="50" t="s">
        <v>670</v>
      </c>
      <c r="I88" s="50" t="s">
        <v>669</v>
      </c>
      <c r="J88" s="50" t="s">
        <v>817</v>
      </c>
      <c r="K88" s="46"/>
      <c r="L88" s="46"/>
      <c r="M88" s="46"/>
      <c r="N88" s="46"/>
      <c r="P88" s="45"/>
      <c r="Q88" s="45"/>
    </row>
    <row r="89" spans="1:17" ht="30" customHeight="1">
      <c r="A89" s="43">
        <v>75</v>
      </c>
      <c r="B89" s="43" t="str">
        <f t="shared" si="6"/>
        <v/>
      </c>
      <c r="C89" s="43" t="str">
        <f t="shared" si="7"/>
        <v>（４９）</v>
      </c>
      <c r="D89" s="43">
        <f t="shared" si="8"/>
        <v>75</v>
      </c>
      <c r="E89" s="49" t="s">
        <v>1785</v>
      </c>
      <c r="F89" s="48" t="s">
        <v>432</v>
      </c>
      <c r="G89" s="50" t="s">
        <v>431</v>
      </c>
      <c r="H89" s="50" t="s">
        <v>430</v>
      </c>
      <c r="I89" s="50" t="s">
        <v>429</v>
      </c>
      <c r="J89" s="50" t="s">
        <v>428</v>
      </c>
      <c r="K89" s="46"/>
      <c r="L89" s="46"/>
      <c r="M89" s="46"/>
      <c r="N89" s="46"/>
      <c r="P89" s="45"/>
      <c r="Q89" s="45"/>
    </row>
    <row r="90" spans="1:17">
      <c r="A90" s="43">
        <v>76</v>
      </c>
      <c r="B90" s="43" t="str">
        <f t="shared" si="6"/>
        <v/>
      </c>
      <c r="C90" s="43" t="str">
        <f t="shared" si="7"/>
        <v>（５０）</v>
      </c>
      <c r="D90" s="43">
        <f t="shared" si="8"/>
        <v>76</v>
      </c>
      <c r="E90" s="49" t="s">
        <v>799</v>
      </c>
      <c r="F90" s="48" t="s">
        <v>1786</v>
      </c>
      <c r="G90" s="50" t="s">
        <v>425</v>
      </c>
      <c r="H90" s="50" t="s">
        <v>424</v>
      </c>
      <c r="I90" s="50" t="s">
        <v>423</v>
      </c>
      <c r="J90" s="50" t="s">
        <v>422</v>
      </c>
      <c r="K90" s="46"/>
      <c r="L90" s="46"/>
      <c r="M90" s="46"/>
      <c r="N90" s="46"/>
      <c r="P90" s="45"/>
      <c r="Q90" s="45"/>
    </row>
    <row r="91" spans="1:17" ht="18" customHeight="1">
      <c r="A91" s="43">
        <v>77</v>
      </c>
      <c r="B91" s="43" t="str">
        <f t="shared" si="6"/>
        <v/>
      </c>
      <c r="C91" s="43" t="str">
        <f t="shared" si="7"/>
        <v>（５１）</v>
      </c>
      <c r="D91" s="43">
        <f t="shared" si="8"/>
        <v>77</v>
      </c>
      <c r="E91" s="49" t="s">
        <v>306</v>
      </c>
      <c r="F91" s="48" t="s">
        <v>1787</v>
      </c>
      <c r="G91" s="50" t="s">
        <v>1788</v>
      </c>
      <c r="H91" s="50" t="s">
        <v>410</v>
      </c>
      <c r="I91" s="50" t="s">
        <v>409</v>
      </c>
      <c r="J91" s="50" t="s">
        <v>408</v>
      </c>
      <c r="K91" s="46"/>
      <c r="L91" s="46"/>
      <c r="M91" s="46"/>
      <c r="N91" s="46"/>
      <c r="P91" s="45"/>
      <c r="Q91" s="45"/>
    </row>
    <row r="92" spans="1:17" ht="36" customHeight="1">
      <c r="A92" s="43">
        <v>78</v>
      </c>
      <c r="B92" s="43" t="str">
        <f t="shared" si="6"/>
        <v/>
      </c>
      <c r="C92" s="43" t="str">
        <f t="shared" si="7"/>
        <v>（５２）</v>
      </c>
      <c r="D92" s="43">
        <f t="shared" si="8"/>
        <v>78</v>
      </c>
      <c r="E92" s="49" t="s">
        <v>304</v>
      </c>
      <c r="F92" s="48" t="s">
        <v>418</v>
      </c>
      <c r="G92" s="50" t="s">
        <v>417</v>
      </c>
      <c r="H92" s="50" t="s">
        <v>416</v>
      </c>
      <c r="I92" s="50" t="s">
        <v>415</v>
      </c>
      <c r="J92" s="50" t="s">
        <v>414</v>
      </c>
      <c r="K92" s="46"/>
      <c r="L92" s="46"/>
      <c r="M92" s="46"/>
      <c r="N92" s="46"/>
      <c r="P92" s="45"/>
      <c r="Q92" s="45"/>
    </row>
    <row r="93" spans="1:17" ht="33" customHeight="1">
      <c r="A93" s="43">
        <v>79</v>
      </c>
      <c r="B93" s="43" t="str">
        <f t="shared" si="6"/>
        <v/>
      </c>
      <c r="C93" s="43" t="str">
        <f t="shared" si="7"/>
        <v>（５３）</v>
      </c>
      <c r="D93" s="43">
        <f t="shared" si="8"/>
        <v>79</v>
      </c>
      <c r="E93" s="49" t="s">
        <v>302</v>
      </c>
      <c r="F93" s="55" t="s">
        <v>412</v>
      </c>
      <c r="G93" s="50" t="s">
        <v>411</v>
      </c>
      <c r="H93" s="50" t="s">
        <v>410</v>
      </c>
      <c r="I93" s="50" t="s">
        <v>409</v>
      </c>
      <c r="J93" s="50" t="s">
        <v>408</v>
      </c>
      <c r="K93" s="46"/>
      <c r="L93" s="46"/>
      <c r="M93" s="46"/>
      <c r="N93" s="46"/>
      <c r="P93" s="45"/>
      <c r="Q93" s="45"/>
    </row>
    <row r="94" spans="1:17" ht="32.25" customHeight="1">
      <c r="A94" s="43">
        <v>80</v>
      </c>
      <c r="B94" s="43" t="str">
        <f t="shared" si="6"/>
        <v/>
      </c>
      <c r="C94" s="43" t="str">
        <f t="shared" si="7"/>
        <v>（５４）</v>
      </c>
      <c r="D94" s="43">
        <f t="shared" si="8"/>
        <v>80</v>
      </c>
      <c r="E94" s="49" t="s">
        <v>300</v>
      </c>
      <c r="F94" s="54" t="s">
        <v>1789</v>
      </c>
      <c r="G94" s="50" t="s">
        <v>405</v>
      </c>
      <c r="H94" s="50" t="s">
        <v>404</v>
      </c>
      <c r="I94" s="50" t="s">
        <v>403</v>
      </c>
      <c r="J94" s="50" t="s">
        <v>649</v>
      </c>
      <c r="K94" s="46"/>
      <c r="L94" s="46"/>
      <c r="M94" s="46"/>
      <c r="N94" s="46"/>
      <c r="O94" s="53"/>
      <c r="P94" s="45"/>
      <c r="Q94" s="45"/>
    </row>
    <row r="95" spans="1:17" ht="30" customHeight="1">
      <c r="B95" s="43" t="str">
        <f t="shared" si="6"/>
        <v/>
      </c>
      <c r="C95" s="43" t="str">
        <f t="shared" si="7"/>
        <v/>
      </c>
      <c r="D95" s="43" t="str">
        <f t="shared" si="8"/>
        <v/>
      </c>
      <c r="E95" s="304" t="s">
        <v>1790</v>
      </c>
      <c r="F95" s="305"/>
      <c r="G95" s="305"/>
      <c r="H95" s="305"/>
      <c r="I95" s="305"/>
      <c r="J95" s="305"/>
      <c r="K95" s="305"/>
      <c r="L95" s="305"/>
      <c r="M95" s="305"/>
      <c r="N95" s="306"/>
      <c r="P95" s="45"/>
      <c r="Q95" s="45"/>
    </row>
    <row r="96" spans="1:17" ht="33">
      <c r="A96" s="43">
        <v>81</v>
      </c>
      <c r="B96" s="43" t="str">
        <f t="shared" si="6"/>
        <v/>
      </c>
      <c r="C96" s="43" t="str">
        <f t="shared" si="7"/>
        <v>（５５）</v>
      </c>
      <c r="D96" s="43">
        <f t="shared" si="8"/>
        <v>81</v>
      </c>
      <c r="E96" s="49" t="s">
        <v>298</v>
      </c>
      <c r="F96" s="48" t="s">
        <v>1791</v>
      </c>
      <c r="G96" s="50" t="s">
        <v>640</v>
      </c>
      <c r="H96" s="50" t="s">
        <v>878</v>
      </c>
      <c r="I96" s="50" t="s">
        <v>1792</v>
      </c>
      <c r="J96" s="50" t="s">
        <v>1793</v>
      </c>
      <c r="K96" s="46"/>
      <c r="L96" s="46"/>
      <c r="M96" s="46"/>
      <c r="N96" s="46"/>
      <c r="P96" s="45"/>
      <c r="Q96" s="45"/>
    </row>
    <row r="97" spans="1:17" ht="33">
      <c r="A97" s="43">
        <v>82</v>
      </c>
      <c r="B97" s="43" t="str">
        <f t="shared" si="6"/>
        <v/>
      </c>
      <c r="C97" s="43" t="str">
        <f t="shared" si="7"/>
        <v>（５６）</v>
      </c>
      <c r="D97" s="43">
        <f t="shared" si="8"/>
        <v>82</v>
      </c>
      <c r="E97" s="49" t="s">
        <v>296</v>
      </c>
      <c r="F97" s="48" t="s">
        <v>1794</v>
      </c>
      <c r="G97" s="50" t="s">
        <v>640</v>
      </c>
      <c r="H97" s="50" t="s">
        <v>878</v>
      </c>
      <c r="I97" s="50" t="s">
        <v>1792</v>
      </c>
      <c r="J97" s="50" t="s">
        <v>1793</v>
      </c>
      <c r="K97" s="46"/>
      <c r="L97" s="46"/>
      <c r="M97" s="46"/>
      <c r="N97" s="46"/>
      <c r="P97" s="45"/>
      <c r="Q97" s="45"/>
    </row>
    <row r="98" spans="1:17" ht="33">
      <c r="A98" s="43">
        <v>83</v>
      </c>
      <c r="B98" s="43" t="str">
        <f t="shared" si="6"/>
        <v/>
      </c>
      <c r="C98" s="43" t="str">
        <f t="shared" si="7"/>
        <v>（５７）</v>
      </c>
      <c r="D98" s="43">
        <f t="shared" si="8"/>
        <v>83</v>
      </c>
      <c r="E98" s="49" t="s">
        <v>294</v>
      </c>
      <c r="F98" s="48" t="s">
        <v>1795</v>
      </c>
      <c r="G98" s="50" t="s">
        <v>640</v>
      </c>
      <c r="H98" s="50" t="s">
        <v>878</v>
      </c>
      <c r="I98" s="50" t="s">
        <v>1792</v>
      </c>
      <c r="J98" s="50" t="s">
        <v>1793</v>
      </c>
      <c r="K98" s="46"/>
      <c r="L98" s="46"/>
      <c r="M98" s="46"/>
      <c r="N98" s="46"/>
      <c r="P98" s="45"/>
      <c r="Q98" s="45"/>
    </row>
    <row r="99" spans="1:17" ht="33">
      <c r="A99" s="43">
        <v>84</v>
      </c>
      <c r="B99" s="43" t="str">
        <f t="shared" si="6"/>
        <v/>
      </c>
      <c r="C99" s="43" t="str">
        <f t="shared" si="7"/>
        <v>（５８）</v>
      </c>
      <c r="D99" s="43">
        <f t="shared" si="8"/>
        <v>84</v>
      </c>
      <c r="E99" s="49" t="s">
        <v>292</v>
      </c>
      <c r="F99" s="48" t="s">
        <v>1796</v>
      </c>
      <c r="G99" s="50" t="s">
        <v>640</v>
      </c>
      <c r="H99" s="50" t="s">
        <v>878</v>
      </c>
      <c r="I99" s="50" t="s">
        <v>1792</v>
      </c>
      <c r="J99" s="50" t="s">
        <v>1793</v>
      </c>
      <c r="K99" s="46"/>
      <c r="L99" s="46"/>
      <c r="M99" s="46"/>
      <c r="N99" s="46"/>
      <c r="P99" s="45"/>
      <c r="Q99" s="45"/>
    </row>
    <row r="100" spans="1:17" ht="39" customHeight="1">
      <c r="A100" s="43">
        <v>85</v>
      </c>
      <c r="B100" s="43" t="str">
        <f t="shared" si="6"/>
        <v/>
      </c>
      <c r="C100" s="43" t="str">
        <f t="shared" si="7"/>
        <v>（５９）</v>
      </c>
      <c r="D100" s="43">
        <f t="shared" si="8"/>
        <v>85</v>
      </c>
      <c r="E100" s="49" t="s">
        <v>290</v>
      </c>
      <c r="F100" s="48" t="s">
        <v>1797</v>
      </c>
      <c r="G100" s="50" t="s">
        <v>640</v>
      </c>
      <c r="H100" s="50" t="s">
        <v>878</v>
      </c>
      <c r="I100" s="50" t="s">
        <v>1792</v>
      </c>
      <c r="J100" s="50" t="s">
        <v>1793</v>
      </c>
      <c r="K100" s="46"/>
      <c r="L100" s="46"/>
      <c r="M100" s="46"/>
      <c r="N100" s="46"/>
      <c r="P100" s="45"/>
      <c r="Q100" s="45"/>
    </row>
    <row r="101" spans="1:17" ht="39" customHeight="1">
      <c r="A101" s="43">
        <v>86</v>
      </c>
      <c r="B101" s="43" t="str">
        <f t="shared" si="6"/>
        <v/>
      </c>
      <c r="C101" s="43" t="str">
        <f t="shared" si="7"/>
        <v>（６０）</v>
      </c>
      <c r="D101" s="43">
        <f t="shared" si="8"/>
        <v>86</v>
      </c>
      <c r="E101" s="49" t="s">
        <v>288</v>
      </c>
      <c r="F101" s="48" t="s">
        <v>389</v>
      </c>
      <c r="G101" s="50" t="s">
        <v>640</v>
      </c>
      <c r="H101" s="50" t="s">
        <v>878</v>
      </c>
      <c r="I101" s="50" t="s">
        <v>1792</v>
      </c>
      <c r="J101" s="50" t="s">
        <v>1793</v>
      </c>
      <c r="K101" s="46"/>
      <c r="L101" s="46"/>
      <c r="M101" s="46"/>
      <c r="N101" s="46"/>
      <c r="P101" s="45"/>
      <c r="Q101" s="45"/>
    </row>
    <row r="102" spans="1:17" ht="39" customHeight="1">
      <c r="A102" s="43">
        <v>87</v>
      </c>
      <c r="B102" s="43" t="str">
        <f t="shared" si="6"/>
        <v/>
      </c>
      <c r="C102" s="43" t="str">
        <f t="shared" si="7"/>
        <v>（６１）</v>
      </c>
      <c r="D102" s="43">
        <f t="shared" si="8"/>
        <v>87</v>
      </c>
      <c r="E102" s="49" t="s">
        <v>286</v>
      </c>
      <c r="F102" s="48" t="s">
        <v>387</v>
      </c>
      <c r="G102" s="50" t="s">
        <v>640</v>
      </c>
      <c r="H102" s="50" t="s">
        <v>878</v>
      </c>
      <c r="I102" s="50" t="s">
        <v>1792</v>
      </c>
      <c r="J102" s="50" t="s">
        <v>1793</v>
      </c>
      <c r="K102" s="46"/>
      <c r="L102" s="46"/>
      <c r="M102" s="46"/>
      <c r="N102" s="46"/>
      <c r="P102" s="45"/>
      <c r="Q102" s="45"/>
    </row>
    <row r="103" spans="1:17" ht="50.25" customHeight="1">
      <c r="A103" s="43">
        <v>88</v>
      </c>
      <c r="B103" s="43" t="str">
        <f t="shared" si="6"/>
        <v/>
      </c>
      <c r="C103" s="43" t="str">
        <f t="shared" si="7"/>
        <v>（６２）</v>
      </c>
      <c r="D103" s="43">
        <f t="shared" si="8"/>
        <v>88</v>
      </c>
      <c r="E103" s="49" t="s">
        <v>582</v>
      </c>
      <c r="F103" s="48" t="s">
        <v>385</v>
      </c>
      <c r="G103" s="50" t="s">
        <v>640</v>
      </c>
      <c r="H103" s="50" t="s">
        <v>878</v>
      </c>
      <c r="I103" s="50" t="s">
        <v>1792</v>
      </c>
      <c r="J103" s="50" t="s">
        <v>1793</v>
      </c>
      <c r="K103" s="46"/>
      <c r="L103" s="46"/>
      <c r="M103" s="46"/>
      <c r="N103" s="46"/>
      <c r="P103" s="45"/>
      <c r="Q103" s="45"/>
    </row>
    <row r="104" spans="1:17" ht="30" customHeight="1">
      <c r="B104" s="43" t="str">
        <f t="shared" ref="B104:B125" si="9">IF(A104&lt;&gt;"",B103,IF(ISERROR(FIND("　",E104)),E104,""))</f>
        <v/>
      </c>
      <c r="C104" s="43" t="str">
        <f t="shared" ref="C104:C125" si="10">IF(A104&lt;&gt;"", B104&amp;E104, "")</f>
        <v/>
      </c>
      <c r="D104" s="43" t="str">
        <f t="shared" ref="D104:D125" si="11">IF(A104=0,"",A104)</f>
        <v/>
      </c>
      <c r="E104" s="310" t="s">
        <v>1798</v>
      </c>
      <c r="F104" s="311"/>
      <c r="G104" s="311"/>
      <c r="H104" s="311"/>
      <c r="I104" s="311"/>
      <c r="J104" s="311"/>
      <c r="K104" s="311"/>
      <c r="L104" s="311"/>
      <c r="M104" s="311"/>
      <c r="N104" s="312"/>
      <c r="P104" s="45"/>
      <c r="Q104" s="45"/>
    </row>
    <row r="105" spans="1:17" ht="30" customHeight="1">
      <c r="A105" s="43">
        <v>89</v>
      </c>
      <c r="B105" s="43" t="str">
        <f t="shared" si="9"/>
        <v/>
      </c>
      <c r="C105" s="43" t="str">
        <f t="shared" si="10"/>
        <v>（６３）</v>
      </c>
      <c r="D105" s="43">
        <f t="shared" si="11"/>
        <v>89</v>
      </c>
      <c r="E105" s="49" t="s">
        <v>1799</v>
      </c>
      <c r="F105" s="51" t="s">
        <v>1800</v>
      </c>
      <c r="G105" s="50" t="s">
        <v>1801</v>
      </c>
      <c r="H105" s="50" t="s">
        <v>1802</v>
      </c>
      <c r="I105" s="50" t="s">
        <v>1803</v>
      </c>
      <c r="J105" s="50" t="s">
        <v>1804</v>
      </c>
      <c r="K105" s="46"/>
      <c r="L105" s="46"/>
      <c r="M105" s="46"/>
      <c r="N105" s="46"/>
      <c r="P105" s="45"/>
      <c r="Q105" s="45"/>
    </row>
    <row r="106" spans="1:17" ht="30" customHeight="1">
      <c r="A106" s="43">
        <v>90</v>
      </c>
      <c r="B106" s="43" t="str">
        <f t="shared" si="9"/>
        <v/>
      </c>
      <c r="C106" s="43" t="str">
        <f t="shared" si="10"/>
        <v>（６４）</v>
      </c>
      <c r="D106" s="43">
        <f t="shared" si="11"/>
        <v>90</v>
      </c>
      <c r="E106" s="49" t="s">
        <v>1805</v>
      </c>
      <c r="F106" s="51" t="s">
        <v>1806</v>
      </c>
      <c r="G106" s="50" t="s">
        <v>1807</v>
      </c>
      <c r="H106" s="50" t="s">
        <v>1808</v>
      </c>
      <c r="I106" s="50" t="s">
        <v>1809</v>
      </c>
      <c r="J106" s="50" t="s">
        <v>1810</v>
      </c>
      <c r="K106" s="46"/>
      <c r="L106" s="46"/>
      <c r="M106" s="46"/>
      <c r="N106" s="46"/>
      <c r="P106" s="45"/>
      <c r="Q106" s="45"/>
    </row>
    <row r="107" spans="1:17" ht="30" customHeight="1">
      <c r="A107" s="43">
        <v>91</v>
      </c>
      <c r="B107" s="43" t="str">
        <f t="shared" si="9"/>
        <v/>
      </c>
      <c r="C107" s="43" t="str">
        <f t="shared" si="10"/>
        <v>（６５）</v>
      </c>
      <c r="D107" s="43">
        <f t="shared" si="11"/>
        <v>91</v>
      </c>
      <c r="E107" s="49" t="s">
        <v>1171</v>
      </c>
      <c r="F107" s="51" t="s">
        <v>1811</v>
      </c>
      <c r="G107" s="50" t="s">
        <v>1812</v>
      </c>
      <c r="H107" s="50" t="s">
        <v>1813</v>
      </c>
      <c r="I107" s="50" t="s">
        <v>1814</v>
      </c>
      <c r="J107" s="50" t="s">
        <v>1815</v>
      </c>
      <c r="K107" s="46"/>
      <c r="L107" s="46"/>
      <c r="M107" s="46"/>
      <c r="N107" s="46"/>
      <c r="P107" s="45"/>
      <c r="Q107" s="45"/>
    </row>
    <row r="108" spans="1:17" ht="30" customHeight="1">
      <c r="A108" s="43">
        <v>92</v>
      </c>
      <c r="B108" s="43" t="str">
        <f t="shared" si="9"/>
        <v/>
      </c>
      <c r="C108" s="43" t="str">
        <f t="shared" si="10"/>
        <v>（６６）</v>
      </c>
      <c r="D108" s="43">
        <f t="shared" si="11"/>
        <v>92</v>
      </c>
      <c r="E108" s="49" t="s">
        <v>1026</v>
      </c>
      <c r="F108" s="51" t="s">
        <v>1816</v>
      </c>
      <c r="G108" s="50" t="s">
        <v>1817</v>
      </c>
      <c r="H108" s="50" t="s">
        <v>1818</v>
      </c>
      <c r="I108" s="50" t="s">
        <v>1819</v>
      </c>
      <c r="J108" s="50" t="s">
        <v>1820</v>
      </c>
      <c r="K108" s="46"/>
      <c r="L108" s="46"/>
      <c r="M108" s="46"/>
      <c r="N108" s="46"/>
      <c r="P108" s="45"/>
      <c r="Q108" s="45"/>
    </row>
    <row r="109" spans="1:17" ht="30" customHeight="1">
      <c r="B109" s="43" t="str">
        <f t="shared" si="9"/>
        <v/>
      </c>
      <c r="C109" s="43" t="str">
        <f t="shared" si="10"/>
        <v/>
      </c>
      <c r="D109" s="43" t="str">
        <f t="shared" si="11"/>
        <v/>
      </c>
      <c r="E109" s="310" t="s">
        <v>1821</v>
      </c>
      <c r="F109" s="311"/>
      <c r="G109" s="311"/>
      <c r="H109" s="311"/>
      <c r="I109" s="311"/>
      <c r="J109" s="311"/>
      <c r="K109" s="311"/>
      <c r="L109" s="311"/>
      <c r="M109" s="311"/>
      <c r="N109" s="312"/>
      <c r="P109" s="45"/>
      <c r="Q109" s="45"/>
    </row>
    <row r="110" spans="1:17" ht="30" customHeight="1">
      <c r="A110" s="43">
        <v>93</v>
      </c>
      <c r="B110" s="43" t="str">
        <f t="shared" si="9"/>
        <v/>
      </c>
      <c r="C110" s="43" t="str">
        <f t="shared" si="10"/>
        <v>（６７）</v>
      </c>
      <c r="D110" s="43">
        <f t="shared" si="11"/>
        <v>93</v>
      </c>
      <c r="E110" s="49" t="s">
        <v>1024</v>
      </c>
      <c r="F110" s="51" t="s">
        <v>378</v>
      </c>
      <c r="G110" s="50" t="s">
        <v>375</v>
      </c>
      <c r="H110" s="50" t="s">
        <v>374</v>
      </c>
      <c r="I110" s="50" t="s">
        <v>373</v>
      </c>
      <c r="J110" s="50" t="s">
        <v>876</v>
      </c>
      <c r="K110" s="46"/>
      <c r="L110" s="46"/>
      <c r="M110" s="46"/>
      <c r="N110" s="46"/>
      <c r="P110" s="45"/>
      <c r="Q110" s="45"/>
    </row>
    <row r="111" spans="1:17" ht="30" customHeight="1">
      <c r="A111" s="43">
        <v>94</v>
      </c>
      <c r="B111" s="43" t="str">
        <f t="shared" si="9"/>
        <v/>
      </c>
      <c r="C111" s="43" t="str">
        <f t="shared" si="10"/>
        <v>（６８）</v>
      </c>
      <c r="D111" s="43">
        <f t="shared" si="11"/>
        <v>94</v>
      </c>
      <c r="E111" s="49" t="s">
        <v>1022</v>
      </c>
      <c r="F111" s="51" t="s">
        <v>376</v>
      </c>
      <c r="G111" s="50" t="s">
        <v>375</v>
      </c>
      <c r="H111" s="50" t="s">
        <v>374</v>
      </c>
      <c r="I111" s="50" t="s">
        <v>373</v>
      </c>
      <c r="J111" s="50" t="s">
        <v>876</v>
      </c>
      <c r="K111" s="46"/>
      <c r="L111" s="46"/>
      <c r="M111" s="46"/>
      <c r="N111" s="46"/>
      <c r="P111" s="45"/>
      <c r="Q111" s="45"/>
    </row>
    <row r="112" spans="1:17" ht="53.25" customHeight="1">
      <c r="A112" s="43">
        <v>95</v>
      </c>
      <c r="B112" s="43" t="str">
        <f t="shared" si="9"/>
        <v/>
      </c>
      <c r="C112" s="43" t="str">
        <f t="shared" si="10"/>
        <v>（６９）</v>
      </c>
      <c r="D112" s="43">
        <f t="shared" si="11"/>
        <v>95</v>
      </c>
      <c r="E112" s="49" t="s">
        <v>1020</v>
      </c>
      <c r="F112" s="48" t="s">
        <v>1822</v>
      </c>
      <c r="G112" s="50" t="s">
        <v>369</v>
      </c>
      <c r="H112" s="50" t="s">
        <v>330</v>
      </c>
      <c r="I112" s="50" t="s">
        <v>329</v>
      </c>
      <c r="J112" s="50" t="s">
        <v>328</v>
      </c>
      <c r="K112" s="47" t="s">
        <v>327</v>
      </c>
      <c r="L112" s="47" t="s">
        <v>338</v>
      </c>
      <c r="M112" s="46"/>
      <c r="N112" s="46"/>
      <c r="P112" s="45"/>
      <c r="Q112" s="45"/>
    </row>
    <row r="113" spans="1:17" ht="45" customHeight="1">
      <c r="A113" s="43">
        <v>96</v>
      </c>
      <c r="B113" s="43" t="str">
        <f t="shared" si="9"/>
        <v/>
      </c>
      <c r="C113" s="43" t="str">
        <f t="shared" si="10"/>
        <v>（７０）</v>
      </c>
      <c r="D113" s="43">
        <f t="shared" si="11"/>
        <v>96</v>
      </c>
      <c r="E113" s="49" t="s">
        <v>1015</v>
      </c>
      <c r="F113" s="88" t="s">
        <v>1823</v>
      </c>
      <c r="G113" s="50" t="s">
        <v>332</v>
      </c>
      <c r="H113" s="50" t="s">
        <v>331</v>
      </c>
      <c r="I113" s="50" t="s">
        <v>330</v>
      </c>
      <c r="J113" s="50" t="s">
        <v>329</v>
      </c>
      <c r="K113" s="47" t="s">
        <v>339</v>
      </c>
      <c r="L113" s="47" t="s">
        <v>338</v>
      </c>
      <c r="M113" s="46"/>
      <c r="N113" s="46"/>
      <c r="P113" s="45"/>
      <c r="Q113" s="45"/>
    </row>
    <row r="114" spans="1:17" ht="30" customHeight="1">
      <c r="A114" s="43">
        <v>97</v>
      </c>
      <c r="B114" s="43" t="str">
        <f t="shared" si="9"/>
        <v/>
      </c>
      <c r="C114" s="43" t="str">
        <f t="shared" si="10"/>
        <v>（７１）</v>
      </c>
      <c r="D114" s="43">
        <f t="shared" si="11"/>
        <v>97</v>
      </c>
      <c r="E114" s="49" t="s">
        <v>1824</v>
      </c>
      <c r="F114" s="88" t="s">
        <v>1825</v>
      </c>
      <c r="G114" s="50" t="s">
        <v>364</v>
      </c>
      <c r="H114" s="50" t="s">
        <v>363</v>
      </c>
      <c r="I114" s="50" t="s">
        <v>362</v>
      </c>
      <c r="J114" s="50" t="s">
        <v>361</v>
      </c>
      <c r="K114" s="47" t="s">
        <v>360</v>
      </c>
      <c r="L114" s="47" t="s">
        <v>359</v>
      </c>
      <c r="M114" s="47" t="s">
        <v>358</v>
      </c>
      <c r="N114" s="47" t="s">
        <v>357</v>
      </c>
      <c r="P114" s="45"/>
      <c r="Q114" s="45"/>
    </row>
    <row r="115" spans="1:17" ht="30" customHeight="1">
      <c r="A115" s="43">
        <v>98</v>
      </c>
      <c r="B115" s="43" t="str">
        <f t="shared" si="9"/>
        <v/>
      </c>
      <c r="C115" s="43" t="str">
        <f t="shared" si="10"/>
        <v>（７２）</v>
      </c>
      <c r="D115" s="43">
        <f t="shared" si="11"/>
        <v>98</v>
      </c>
      <c r="E115" s="49" t="s">
        <v>1826</v>
      </c>
      <c r="F115" s="88" t="s">
        <v>1827</v>
      </c>
      <c r="G115" s="50" t="s">
        <v>354</v>
      </c>
      <c r="H115" s="50" t="s">
        <v>353</v>
      </c>
      <c r="I115" s="50" t="s">
        <v>352</v>
      </c>
      <c r="J115" s="50" t="s">
        <v>351</v>
      </c>
      <c r="K115" s="47" t="s">
        <v>350</v>
      </c>
      <c r="L115" s="46"/>
      <c r="M115" s="46"/>
      <c r="N115" s="46"/>
      <c r="P115" s="45"/>
      <c r="Q115" s="45"/>
    </row>
    <row r="116" spans="1:17" ht="30" customHeight="1">
      <c r="A116" s="43">
        <v>99</v>
      </c>
      <c r="B116" s="43" t="str">
        <f t="shared" si="9"/>
        <v/>
      </c>
      <c r="C116" s="43" t="str">
        <f t="shared" si="10"/>
        <v>（７３）</v>
      </c>
      <c r="D116" s="43">
        <f t="shared" si="11"/>
        <v>99</v>
      </c>
      <c r="E116" s="49" t="s">
        <v>1828</v>
      </c>
      <c r="F116" s="51" t="s">
        <v>348</v>
      </c>
      <c r="G116" s="50" t="s">
        <v>347</v>
      </c>
      <c r="H116" s="50" t="s">
        <v>346</v>
      </c>
      <c r="I116" s="50" t="s">
        <v>345</v>
      </c>
      <c r="J116" s="50" t="s">
        <v>344</v>
      </c>
      <c r="K116" s="47" t="s">
        <v>343</v>
      </c>
      <c r="L116" s="46"/>
      <c r="M116" s="46"/>
      <c r="N116" s="46"/>
      <c r="O116" s="70" t="s">
        <v>1670</v>
      </c>
      <c r="P116" s="45"/>
      <c r="Q116" s="45"/>
    </row>
    <row r="117" spans="1:17" ht="30" customHeight="1">
      <c r="A117" s="43">
        <v>100</v>
      </c>
      <c r="B117" s="43" t="str">
        <f t="shared" si="9"/>
        <v/>
      </c>
      <c r="C117" s="43" t="str">
        <f t="shared" si="10"/>
        <v>（７４）</v>
      </c>
      <c r="D117" s="43">
        <f t="shared" si="11"/>
        <v>100</v>
      </c>
      <c r="E117" s="49" t="s">
        <v>1829</v>
      </c>
      <c r="F117" s="88" t="s">
        <v>1830</v>
      </c>
      <c r="G117" s="50" t="s">
        <v>332</v>
      </c>
      <c r="H117" s="50" t="s">
        <v>331</v>
      </c>
      <c r="I117" s="50" t="s">
        <v>330</v>
      </c>
      <c r="J117" s="50" t="s">
        <v>329</v>
      </c>
      <c r="K117" s="47" t="s">
        <v>339</v>
      </c>
      <c r="L117" s="47" t="s">
        <v>338</v>
      </c>
      <c r="M117" s="46"/>
      <c r="N117" s="46"/>
      <c r="P117" s="45"/>
      <c r="Q117" s="45"/>
    </row>
    <row r="118" spans="1:17" ht="30" customHeight="1">
      <c r="A118" s="43">
        <v>101</v>
      </c>
      <c r="B118" s="43" t="str">
        <f t="shared" si="9"/>
        <v/>
      </c>
      <c r="C118" s="43" t="str">
        <f t="shared" si="10"/>
        <v>（７５）</v>
      </c>
      <c r="D118" s="43">
        <f t="shared" si="11"/>
        <v>101</v>
      </c>
      <c r="E118" s="49" t="s">
        <v>1831</v>
      </c>
      <c r="F118" s="88" t="s">
        <v>1832</v>
      </c>
      <c r="G118" s="50" t="s">
        <v>335</v>
      </c>
      <c r="H118" s="50" t="s">
        <v>322</v>
      </c>
      <c r="I118" s="46"/>
      <c r="J118" s="46"/>
      <c r="K118" s="46"/>
      <c r="L118" s="46"/>
      <c r="M118" s="46"/>
      <c r="N118" s="46"/>
      <c r="P118" s="45"/>
      <c r="Q118" s="45"/>
    </row>
    <row r="119" spans="1:17" ht="49.5" customHeight="1">
      <c r="A119" s="43">
        <v>102</v>
      </c>
      <c r="B119" s="43" t="str">
        <f t="shared" si="9"/>
        <v/>
      </c>
      <c r="C119" s="43" t="str">
        <f t="shared" si="10"/>
        <v>（７６）</v>
      </c>
      <c r="D119" s="43">
        <f t="shared" si="11"/>
        <v>102</v>
      </c>
      <c r="E119" s="49" t="s">
        <v>1833</v>
      </c>
      <c r="F119" s="88" t="s">
        <v>1834</v>
      </c>
      <c r="G119" s="50" t="s">
        <v>332</v>
      </c>
      <c r="H119" s="50" t="s">
        <v>331</v>
      </c>
      <c r="I119" s="50" t="s">
        <v>330</v>
      </c>
      <c r="J119" s="50" t="s">
        <v>329</v>
      </c>
      <c r="K119" s="47" t="s">
        <v>328</v>
      </c>
      <c r="L119" s="47" t="s">
        <v>327</v>
      </c>
      <c r="M119" s="47" t="s">
        <v>1835</v>
      </c>
      <c r="N119" s="46"/>
      <c r="P119" s="45"/>
      <c r="Q119" s="45"/>
    </row>
    <row r="120" spans="1:17" ht="51" customHeight="1">
      <c r="A120" s="43">
        <v>103</v>
      </c>
      <c r="B120" s="43" t="str">
        <f t="shared" si="9"/>
        <v/>
      </c>
      <c r="C120" s="43" t="str">
        <f t="shared" si="10"/>
        <v>（７７）</v>
      </c>
      <c r="D120" s="43">
        <f t="shared" si="11"/>
        <v>103</v>
      </c>
      <c r="E120" s="49" t="s">
        <v>1836</v>
      </c>
      <c r="F120" s="88" t="s">
        <v>1837</v>
      </c>
      <c r="G120" s="50" t="s">
        <v>335</v>
      </c>
      <c r="H120" s="50" t="s">
        <v>322</v>
      </c>
      <c r="I120" s="46"/>
      <c r="J120" s="46"/>
      <c r="K120" s="46"/>
      <c r="L120" s="46"/>
      <c r="M120" s="46"/>
      <c r="N120" s="46"/>
      <c r="P120" s="45"/>
      <c r="Q120" s="45"/>
    </row>
    <row r="121" spans="1:17" ht="30" customHeight="1">
      <c r="A121" s="43">
        <v>104</v>
      </c>
      <c r="B121" s="43" t="str">
        <f t="shared" si="9"/>
        <v/>
      </c>
      <c r="C121" s="43" t="str">
        <f t="shared" si="10"/>
        <v>（７８）</v>
      </c>
      <c r="D121" s="43">
        <f t="shared" si="11"/>
        <v>104</v>
      </c>
      <c r="E121" s="49" t="s">
        <v>1838</v>
      </c>
      <c r="F121" s="51" t="s">
        <v>320</v>
      </c>
      <c r="G121" s="50" t="s">
        <v>319</v>
      </c>
      <c r="H121" s="50" t="s">
        <v>318</v>
      </c>
      <c r="I121" s="50" t="s">
        <v>317</v>
      </c>
      <c r="J121" s="50" t="s">
        <v>316</v>
      </c>
      <c r="K121" s="46"/>
      <c r="L121" s="46"/>
      <c r="M121" s="46"/>
      <c r="N121" s="46"/>
      <c r="P121" s="45"/>
      <c r="Q121" s="45"/>
    </row>
    <row r="122" spans="1:17" ht="45.75" customHeight="1">
      <c r="A122" s="43">
        <v>105</v>
      </c>
      <c r="B122" s="43" t="str">
        <f t="shared" si="9"/>
        <v/>
      </c>
      <c r="C122" s="43" t="str">
        <f t="shared" si="10"/>
        <v>（７９）</v>
      </c>
      <c r="D122" s="43">
        <f t="shared" si="11"/>
        <v>105</v>
      </c>
      <c r="E122" s="49" t="s">
        <v>1839</v>
      </c>
      <c r="F122" s="88" t="s">
        <v>314</v>
      </c>
      <c r="G122" s="50" t="s">
        <v>313</v>
      </c>
      <c r="H122" s="50" t="s">
        <v>312</v>
      </c>
      <c r="I122" s="47" t="s">
        <v>311</v>
      </c>
      <c r="J122" s="47" t="s">
        <v>310</v>
      </c>
      <c r="K122" s="46"/>
      <c r="L122" s="46"/>
      <c r="M122" s="46"/>
      <c r="N122" s="46"/>
      <c r="P122" s="45"/>
      <c r="Q122" s="45"/>
    </row>
    <row r="123" spans="1:17" ht="30" customHeight="1">
      <c r="B123" s="43" t="str">
        <f t="shared" si="9"/>
        <v/>
      </c>
      <c r="C123" s="43" t="str">
        <f t="shared" si="10"/>
        <v/>
      </c>
      <c r="D123" s="43" t="str">
        <f t="shared" si="11"/>
        <v/>
      </c>
      <c r="E123" s="304" t="s">
        <v>1840</v>
      </c>
      <c r="F123" s="305"/>
      <c r="G123" s="305"/>
      <c r="H123" s="305"/>
      <c r="I123" s="305"/>
      <c r="J123" s="305"/>
      <c r="K123" s="305"/>
      <c r="L123" s="305"/>
      <c r="M123" s="305"/>
      <c r="N123" s="306"/>
      <c r="P123" s="45"/>
      <c r="Q123" s="45"/>
    </row>
    <row r="124" spans="1:17" ht="30" customHeight="1">
      <c r="A124" s="43">
        <v>106</v>
      </c>
      <c r="B124" s="43" t="str">
        <f t="shared" si="9"/>
        <v/>
      </c>
      <c r="C124" s="43" t="str">
        <f t="shared" si="10"/>
        <v>（８０）</v>
      </c>
      <c r="D124" s="43">
        <f t="shared" si="11"/>
        <v>106</v>
      </c>
      <c r="E124" s="49" t="s">
        <v>1841</v>
      </c>
      <c r="F124" s="48" t="s">
        <v>578</v>
      </c>
      <c r="G124" s="47" t="s">
        <v>1842</v>
      </c>
      <c r="H124" s="46"/>
      <c r="I124" s="46"/>
      <c r="J124" s="46"/>
      <c r="K124" s="46"/>
      <c r="L124" s="46"/>
      <c r="M124" s="46"/>
      <c r="N124" s="46"/>
      <c r="P124" s="45"/>
      <c r="Q124" s="45"/>
    </row>
    <row r="125" spans="1:17" ht="30" customHeight="1">
      <c r="A125" s="43">
        <v>107</v>
      </c>
      <c r="B125" s="43" t="str">
        <f t="shared" si="9"/>
        <v/>
      </c>
      <c r="C125" s="43" t="str">
        <f t="shared" si="10"/>
        <v>（８１）</v>
      </c>
      <c r="D125" s="43">
        <f t="shared" si="11"/>
        <v>107</v>
      </c>
      <c r="E125" s="49" t="s">
        <v>1843</v>
      </c>
      <c r="F125" s="48" t="s">
        <v>1844</v>
      </c>
      <c r="G125" s="47" t="s">
        <v>1580</v>
      </c>
      <c r="H125" s="47" t="s">
        <v>1674</v>
      </c>
      <c r="I125" s="46"/>
      <c r="J125" s="46"/>
      <c r="K125" s="46"/>
      <c r="L125" s="46"/>
      <c r="M125" s="46"/>
      <c r="N125" s="46"/>
      <c r="P125" s="45"/>
      <c r="Q125" s="45"/>
    </row>
  </sheetData>
  <mergeCells count="11">
    <mergeCell ref="E87:N87"/>
    <mergeCell ref="E95:N95"/>
    <mergeCell ref="E104:N104"/>
    <mergeCell ref="E109:N109"/>
    <mergeCell ref="E123:N123"/>
    <mergeCell ref="E74:N74"/>
    <mergeCell ref="E5:E6"/>
    <mergeCell ref="F5:F6"/>
    <mergeCell ref="G5:N5"/>
    <mergeCell ref="E39:N39"/>
    <mergeCell ref="E65:N65"/>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119"/>
  <sheetViews>
    <sheetView workbookViewId="0">
      <selection activeCell="B1" sqref="B1:D1048576"/>
    </sheetView>
  </sheetViews>
  <sheetFormatPr baseColWidth="10" defaultColWidth="8.6640625" defaultRowHeight="30" customHeight="1"/>
  <cols>
    <col min="1" max="4" width="8.6640625" style="43"/>
    <col min="5" max="5" width="8.6640625" style="44"/>
    <col min="6" max="6" width="70.6640625" style="44" customWidth="1"/>
    <col min="7" max="16384" width="8.6640625" style="43"/>
  </cols>
  <sheetData>
    <row r="1" spans="1:35" s="76" customFormat="1" ht="19">
      <c r="A1" s="81" t="s">
        <v>1499</v>
      </c>
      <c r="B1" s="81"/>
      <c r="C1" s="81"/>
      <c r="D1" s="81"/>
      <c r="E1" s="79"/>
      <c r="F1" s="79"/>
      <c r="G1" s="78"/>
      <c r="H1" s="78"/>
      <c r="I1" s="78"/>
      <c r="J1" s="78"/>
      <c r="K1" s="77"/>
      <c r="L1" s="77"/>
      <c r="M1" s="77"/>
      <c r="N1" s="77"/>
    </row>
    <row r="2" spans="1:35" s="76" customFormat="1" ht="22">
      <c r="A2" s="80" t="s">
        <v>575</v>
      </c>
      <c r="B2" s="80"/>
      <c r="C2" s="80"/>
      <c r="D2" s="80"/>
      <c r="E2" s="79"/>
      <c r="F2" s="79"/>
      <c r="G2" s="78"/>
      <c r="H2" s="78"/>
      <c r="I2" s="78"/>
      <c r="J2" s="78"/>
      <c r="K2" s="77"/>
      <c r="L2" s="77"/>
      <c r="M2" s="77"/>
      <c r="N2" s="77"/>
    </row>
    <row r="3" spans="1:35" s="72" customFormat="1" ht="19">
      <c r="A3" s="74"/>
      <c r="B3" s="74"/>
      <c r="C3" s="74"/>
      <c r="D3" s="74"/>
      <c r="E3" s="75" t="s">
        <v>865</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70" t="s">
        <v>570</v>
      </c>
    </row>
    <row r="6" spans="1:35" ht="30" customHeight="1">
      <c r="E6" s="315"/>
      <c r="F6" s="315"/>
      <c r="G6" s="97" t="s">
        <v>569</v>
      </c>
      <c r="H6" s="97" t="s">
        <v>568</v>
      </c>
      <c r="I6" s="97" t="s">
        <v>567</v>
      </c>
      <c r="J6" s="97" t="s">
        <v>566</v>
      </c>
      <c r="K6" s="97" t="s">
        <v>565</v>
      </c>
      <c r="L6" s="97" t="s">
        <v>564</v>
      </c>
      <c r="M6" s="97" t="s">
        <v>563</v>
      </c>
      <c r="N6" s="97" t="s">
        <v>562</v>
      </c>
    </row>
    <row r="7" spans="1:35" s="45" customFormat="1" ht="40" customHeight="1">
      <c r="E7" s="68" t="s">
        <v>783</v>
      </c>
      <c r="F7" s="67"/>
      <c r="G7" s="66"/>
      <c r="H7" s="66"/>
      <c r="I7" s="66"/>
      <c r="J7" s="66"/>
      <c r="K7" s="66"/>
      <c r="L7" s="66"/>
      <c r="M7" s="66"/>
      <c r="N7" s="65"/>
    </row>
    <row r="8" spans="1:35" ht="30" customHeight="1">
      <c r="B8" s="43" t="str">
        <f t="shared" ref="B8:B39" si="0">IF(A8&lt;&gt;"",B7,IF(ISERROR(FIND("　",E8)),E8,""))</f>
        <v>（１）</v>
      </c>
      <c r="C8" s="43" t="str">
        <f t="shared" ref="C8:C39" si="1">IF(A8&lt;&gt;"", B8&amp;E8, "")</f>
        <v/>
      </c>
      <c r="D8" s="43" t="str">
        <f t="shared" ref="D8:D39" si="2">IF(A8=0,"",A8)</f>
        <v/>
      </c>
      <c r="E8" s="49" t="s">
        <v>560</v>
      </c>
      <c r="F8" s="60" t="s">
        <v>1656</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si="0"/>
        <v>（１）</v>
      </c>
      <c r="C9" s="43" t="str">
        <f t="shared" si="1"/>
        <v>（１）ア</v>
      </c>
      <c r="D9" s="43">
        <f t="shared" si="2"/>
        <v>1</v>
      </c>
      <c r="E9" s="64" t="s">
        <v>547</v>
      </c>
      <c r="F9" s="48" t="s">
        <v>1005</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545</v>
      </c>
      <c r="F10" s="48" t="s">
        <v>1675</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543</v>
      </c>
      <c r="F11" s="48" t="s">
        <v>556</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
      </c>
      <c r="C13" s="43" t="str">
        <f t="shared" si="1"/>
        <v/>
      </c>
      <c r="D13" s="43" t="str">
        <f t="shared" si="2"/>
        <v/>
      </c>
      <c r="E13" s="63" t="s">
        <v>777</v>
      </c>
      <c r="F13" s="62"/>
      <c r="G13" s="62"/>
      <c r="H13" s="62"/>
      <c r="I13" s="62"/>
      <c r="J13" s="62"/>
      <c r="K13" s="62"/>
      <c r="L13" s="62"/>
      <c r="M13" s="62"/>
      <c r="N13" s="61"/>
      <c r="P13" s="45"/>
      <c r="Q13" s="45"/>
      <c r="R13" s="45"/>
      <c r="S13" s="45"/>
      <c r="T13" s="45"/>
      <c r="U13" s="45"/>
      <c r="V13" s="45"/>
      <c r="W13" s="45"/>
      <c r="X13" s="45"/>
      <c r="Y13" s="45"/>
      <c r="Z13" s="45"/>
      <c r="AA13" s="45"/>
      <c r="AB13" s="45"/>
      <c r="AC13" s="45"/>
      <c r="AD13" s="45"/>
      <c r="AE13" s="45"/>
      <c r="AF13" s="45"/>
      <c r="AG13" s="45"/>
      <c r="AH13" s="45"/>
      <c r="AI13" s="45"/>
    </row>
    <row r="14" spans="1:35" ht="40" customHeight="1">
      <c r="B14" s="43" t="str">
        <f t="shared" si="0"/>
        <v>（２）</v>
      </c>
      <c r="C14" s="43" t="str">
        <f t="shared" si="1"/>
        <v/>
      </c>
      <c r="D14" s="43" t="str">
        <f t="shared" si="2"/>
        <v/>
      </c>
      <c r="E14" s="49" t="s">
        <v>549</v>
      </c>
      <c r="F14" s="60" t="s">
        <v>861</v>
      </c>
      <c r="G14" s="46"/>
      <c r="H14" s="46"/>
      <c r="I14" s="46"/>
      <c r="J14" s="46"/>
      <c r="K14" s="46"/>
      <c r="L14" s="46"/>
      <c r="M14" s="46"/>
      <c r="N14" s="46"/>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（２）ア</v>
      </c>
      <c r="D15" s="43">
        <f t="shared" si="2"/>
        <v>5</v>
      </c>
      <c r="E15" s="49" t="s">
        <v>547</v>
      </c>
      <c r="F15" s="48" t="s">
        <v>1676</v>
      </c>
      <c r="G15" s="50" t="s">
        <v>499</v>
      </c>
      <c r="H15" s="50" t="s">
        <v>498</v>
      </c>
      <c r="I15" s="50" t="s">
        <v>497</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（２）イ</v>
      </c>
      <c r="D16" s="43">
        <f t="shared" si="2"/>
        <v>6</v>
      </c>
      <c r="E16" s="49" t="s">
        <v>545</v>
      </c>
      <c r="F16" s="48" t="s">
        <v>773</v>
      </c>
      <c r="G16" s="50" t="s">
        <v>499</v>
      </c>
      <c r="H16" s="50" t="s">
        <v>498</v>
      </c>
      <c r="I16" s="50" t="s">
        <v>497</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（２）ウ</v>
      </c>
      <c r="D17" s="43">
        <f t="shared" si="2"/>
        <v>7</v>
      </c>
      <c r="E17" s="49" t="s">
        <v>543</v>
      </c>
      <c r="F17" s="48" t="s">
        <v>772</v>
      </c>
      <c r="G17" s="50" t="s">
        <v>499</v>
      </c>
      <c r="H17" s="50" t="s">
        <v>498</v>
      </c>
      <c r="I17" s="50" t="s">
        <v>497</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（２）エ</v>
      </c>
      <c r="D18" s="43">
        <f t="shared" si="2"/>
        <v>8</v>
      </c>
      <c r="E18" s="49" t="s">
        <v>696</v>
      </c>
      <c r="F18" s="48" t="s">
        <v>540</v>
      </c>
      <c r="G18" s="50" t="s">
        <v>499</v>
      </c>
      <c r="H18" s="50" t="s">
        <v>498</v>
      </c>
      <c r="I18" s="50" t="s">
        <v>497</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（２）オ</v>
      </c>
      <c r="D19" s="43">
        <f t="shared" si="2"/>
        <v>9</v>
      </c>
      <c r="E19" s="49" t="s">
        <v>771</v>
      </c>
      <c r="F19" s="48" t="s">
        <v>1677</v>
      </c>
      <c r="G19" s="50" t="s">
        <v>499</v>
      </c>
      <c r="H19" s="50" t="s">
        <v>498</v>
      </c>
      <c r="I19" s="50" t="s">
        <v>497</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（２）カ</v>
      </c>
      <c r="D20" s="43">
        <f t="shared" si="2"/>
        <v>10</v>
      </c>
      <c r="E20" s="49" t="s">
        <v>537</v>
      </c>
      <c r="F20" s="59" t="s">
        <v>536</v>
      </c>
      <c r="G20" s="50" t="s">
        <v>499</v>
      </c>
      <c r="H20" s="50" t="s">
        <v>498</v>
      </c>
      <c r="I20" s="50" t="s">
        <v>497</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（２）キ</v>
      </c>
      <c r="D21" s="43">
        <f t="shared" si="2"/>
        <v>11</v>
      </c>
      <c r="E21" s="49" t="s">
        <v>1583</v>
      </c>
      <c r="F21" s="48" t="s">
        <v>1678</v>
      </c>
      <c r="G21" s="50" t="s">
        <v>499</v>
      </c>
      <c r="H21" s="50" t="s">
        <v>498</v>
      </c>
      <c r="I21" s="50" t="s">
        <v>497</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（２）ク</v>
      </c>
      <c r="D22" s="43">
        <f t="shared" si="2"/>
        <v>12</v>
      </c>
      <c r="E22" s="49" t="s">
        <v>533</v>
      </c>
      <c r="F22" s="48" t="s">
        <v>765</v>
      </c>
      <c r="G22" s="50" t="s">
        <v>499</v>
      </c>
      <c r="H22" s="50" t="s">
        <v>498</v>
      </c>
      <c r="I22" s="50" t="s">
        <v>497</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（２）ケ</v>
      </c>
      <c r="D23" s="43">
        <f t="shared" si="2"/>
        <v>13</v>
      </c>
      <c r="E23" s="49" t="s">
        <v>531</v>
      </c>
      <c r="F23" s="48" t="s">
        <v>530</v>
      </c>
      <c r="G23" s="50" t="s">
        <v>499</v>
      </c>
      <c r="H23" s="50" t="s">
        <v>498</v>
      </c>
      <c r="I23" s="50" t="s">
        <v>497</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（２）コ</v>
      </c>
      <c r="D24" s="43">
        <f t="shared" si="2"/>
        <v>14</v>
      </c>
      <c r="E24" s="49" t="s">
        <v>763</v>
      </c>
      <c r="F24" s="48" t="s">
        <v>528</v>
      </c>
      <c r="G24" s="50" t="s">
        <v>499</v>
      </c>
      <c r="H24" s="50" t="s">
        <v>498</v>
      </c>
      <c r="I24" s="50" t="s">
        <v>497</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（２）サ</v>
      </c>
      <c r="D25" s="43">
        <f t="shared" si="2"/>
        <v>15</v>
      </c>
      <c r="E25" s="49" t="s">
        <v>527</v>
      </c>
      <c r="F25" s="48" t="s">
        <v>854</v>
      </c>
      <c r="G25" s="50" t="s">
        <v>499</v>
      </c>
      <c r="H25" s="50" t="s">
        <v>498</v>
      </c>
      <c r="I25" s="50" t="s">
        <v>497</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（２）シ</v>
      </c>
      <c r="D26" s="43">
        <f t="shared" si="2"/>
        <v>16</v>
      </c>
      <c r="E26" s="49" t="s">
        <v>525</v>
      </c>
      <c r="F26" s="48" t="s">
        <v>758</v>
      </c>
      <c r="G26" s="50" t="s">
        <v>499</v>
      </c>
      <c r="H26" s="50" t="s">
        <v>498</v>
      </c>
      <c r="I26" s="50" t="s">
        <v>497</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（２）ス</v>
      </c>
      <c r="D27" s="43">
        <f t="shared" si="2"/>
        <v>17</v>
      </c>
      <c r="E27" s="49" t="s">
        <v>523</v>
      </c>
      <c r="F27" s="48" t="s">
        <v>522</v>
      </c>
      <c r="G27" s="50" t="s">
        <v>499</v>
      </c>
      <c r="H27" s="50" t="s">
        <v>498</v>
      </c>
      <c r="I27" s="50" t="s">
        <v>497</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（２）セ</v>
      </c>
      <c r="D28" s="43">
        <f t="shared" si="2"/>
        <v>18</v>
      </c>
      <c r="E28" s="49" t="s">
        <v>1584</v>
      </c>
      <c r="F28" s="48" t="s">
        <v>520</v>
      </c>
      <c r="G28" s="50" t="s">
        <v>499</v>
      </c>
      <c r="H28" s="50" t="s">
        <v>498</v>
      </c>
      <c r="I28" s="50" t="s">
        <v>497</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（２）ソ</v>
      </c>
      <c r="D29" s="43">
        <f t="shared" si="2"/>
        <v>19</v>
      </c>
      <c r="E29" s="49" t="s">
        <v>1585</v>
      </c>
      <c r="F29" s="48" t="s">
        <v>754</v>
      </c>
      <c r="G29" s="50" t="s">
        <v>499</v>
      </c>
      <c r="H29" s="50" t="s">
        <v>498</v>
      </c>
      <c r="I29" s="50" t="s">
        <v>497</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（２）タ</v>
      </c>
      <c r="D30" s="43">
        <f t="shared" si="2"/>
        <v>20</v>
      </c>
      <c r="E30" s="49" t="s">
        <v>753</v>
      </c>
      <c r="F30" s="48" t="s">
        <v>516</v>
      </c>
      <c r="G30" s="50" t="s">
        <v>499</v>
      </c>
      <c r="H30" s="50" t="s">
        <v>498</v>
      </c>
      <c r="I30" s="50" t="s">
        <v>497</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（２）チ</v>
      </c>
      <c r="D31" s="43">
        <f t="shared" si="2"/>
        <v>21</v>
      </c>
      <c r="E31" s="49" t="s">
        <v>1621</v>
      </c>
      <c r="F31" s="48" t="s">
        <v>751</v>
      </c>
      <c r="G31" s="50" t="s">
        <v>499</v>
      </c>
      <c r="H31" s="50" t="s">
        <v>498</v>
      </c>
      <c r="I31" s="50" t="s">
        <v>497</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（２）ツ</v>
      </c>
      <c r="D32" s="43">
        <f t="shared" si="2"/>
        <v>22</v>
      </c>
      <c r="E32" s="49" t="s">
        <v>1622</v>
      </c>
      <c r="F32" s="48" t="s">
        <v>849</v>
      </c>
      <c r="G32" s="50" t="s">
        <v>499</v>
      </c>
      <c r="H32" s="50" t="s">
        <v>498</v>
      </c>
      <c r="I32" s="50" t="s">
        <v>497</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（２）テ</v>
      </c>
      <c r="D33" s="43">
        <f t="shared" si="2"/>
        <v>23</v>
      </c>
      <c r="E33" s="49" t="s">
        <v>748</v>
      </c>
      <c r="F33" s="48" t="s">
        <v>747</v>
      </c>
      <c r="G33" s="50" t="s">
        <v>499</v>
      </c>
      <c r="H33" s="50" t="s">
        <v>498</v>
      </c>
      <c r="I33" s="50" t="s">
        <v>497</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（２）ト</v>
      </c>
      <c r="D34" s="43">
        <f t="shared" si="2"/>
        <v>24</v>
      </c>
      <c r="E34" s="49" t="s">
        <v>509</v>
      </c>
      <c r="F34" s="48" t="s">
        <v>508</v>
      </c>
      <c r="G34" s="50" t="s">
        <v>499</v>
      </c>
      <c r="H34" s="50" t="s">
        <v>498</v>
      </c>
      <c r="I34" s="50" t="s">
        <v>497</v>
      </c>
      <c r="J34" s="50" t="s">
        <v>496</v>
      </c>
      <c r="K34" s="50" t="s">
        <v>495</v>
      </c>
      <c r="L34" s="58"/>
      <c r="M34" s="46"/>
      <c r="N34" s="46"/>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（２）ナ</v>
      </c>
      <c r="D35" s="43">
        <f t="shared" si="2"/>
        <v>25</v>
      </c>
      <c r="E35" s="49" t="s">
        <v>507</v>
      </c>
      <c r="F35" s="48" t="s">
        <v>506</v>
      </c>
      <c r="G35" s="50" t="s">
        <v>499</v>
      </c>
      <c r="H35" s="50" t="s">
        <v>498</v>
      </c>
      <c r="I35" s="50" t="s">
        <v>497</v>
      </c>
      <c r="J35" s="50" t="s">
        <v>496</v>
      </c>
      <c r="K35" s="50" t="s">
        <v>495</v>
      </c>
      <c r="L35" s="58"/>
      <c r="M35" s="46"/>
      <c r="N35" s="46"/>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（２）ニ</v>
      </c>
      <c r="D36" s="43">
        <f t="shared" si="2"/>
        <v>26</v>
      </c>
      <c r="E36" s="49" t="s">
        <v>1623</v>
      </c>
      <c r="F36" s="48" t="s">
        <v>848</v>
      </c>
      <c r="G36" s="50" t="s">
        <v>499</v>
      </c>
      <c r="H36" s="50" t="s">
        <v>498</v>
      </c>
      <c r="I36" s="50" t="s">
        <v>497</v>
      </c>
      <c r="J36" s="50" t="s">
        <v>496</v>
      </c>
      <c r="K36" s="50" t="s">
        <v>495</v>
      </c>
      <c r="L36" s="58"/>
      <c r="M36" s="46"/>
      <c r="N36" s="46"/>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（２）ヌ</v>
      </c>
      <c r="D37" s="43">
        <f t="shared" si="2"/>
        <v>27</v>
      </c>
      <c r="E37" s="49" t="s">
        <v>503</v>
      </c>
      <c r="F37" s="48" t="s">
        <v>502</v>
      </c>
      <c r="G37" s="50" t="s">
        <v>499</v>
      </c>
      <c r="H37" s="50" t="s">
        <v>498</v>
      </c>
      <c r="I37" s="50" t="s">
        <v>497</v>
      </c>
      <c r="J37" s="50" t="s">
        <v>496</v>
      </c>
      <c r="K37" s="50" t="s">
        <v>495</v>
      </c>
      <c r="L37" s="58"/>
      <c r="M37" s="46"/>
      <c r="N37" s="46"/>
      <c r="P37" s="45"/>
      <c r="Q37" s="45"/>
      <c r="R37" s="45"/>
      <c r="S37" s="45"/>
      <c r="T37" s="45"/>
      <c r="U37" s="45"/>
      <c r="V37" s="45"/>
      <c r="W37" s="45"/>
      <c r="X37" s="45"/>
      <c r="Y37" s="45"/>
      <c r="Z37" s="45"/>
      <c r="AA37" s="45"/>
      <c r="AB37" s="45"/>
      <c r="AC37" s="45"/>
      <c r="AD37" s="45"/>
      <c r="AE37" s="45"/>
      <c r="AF37" s="45"/>
      <c r="AG37" s="45"/>
      <c r="AH37" s="45"/>
      <c r="AI37" s="45"/>
    </row>
    <row r="38" spans="1:35" ht="30" customHeight="1">
      <c r="A38" s="43">
        <v>28</v>
      </c>
      <c r="B38" s="43" t="str">
        <f t="shared" si="0"/>
        <v>（２）</v>
      </c>
      <c r="C38" s="43" t="str">
        <f t="shared" si="1"/>
        <v>（２）ネ</v>
      </c>
      <c r="D38" s="43">
        <f t="shared" si="2"/>
        <v>28</v>
      </c>
      <c r="E38" s="49" t="s">
        <v>1624</v>
      </c>
      <c r="F38" s="48" t="s">
        <v>899</v>
      </c>
      <c r="G38" s="50" t="s">
        <v>499</v>
      </c>
      <c r="H38" s="50" t="s">
        <v>498</v>
      </c>
      <c r="I38" s="50" t="s">
        <v>497</v>
      </c>
      <c r="J38" s="50" t="s">
        <v>496</v>
      </c>
      <c r="K38" s="50" t="s">
        <v>495</v>
      </c>
      <c r="L38" s="58"/>
      <c r="M38" s="46"/>
      <c r="N38" s="46"/>
      <c r="P38" s="45"/>
      <c r="Q38" s="45"/>
      <c r="R38" s="45"/>
      <c r="S38" s="45"/>
      <c r="T38" s="45"/>
      <c r="U38" s="45"/>
      <c r="V38" s="45"/>
      <c r="W38" s="45"/>
      <c r="X38" s="45"/>
      <c r="Y38" s="45"/>
      <c r="Z38" s="45"/>
      <c r="AA38" s="45"/>
      <c r="AB38" s="45"/>
      <c r="AC38" s="45"/>
      <c r="AD38" s="45"/>
      <c r="AE38" s="45"/>
      <c r="AF38" s="45"/>
      <c r="AG38" s="45"/>
      <c r="AH38" s="45"/>
      <c r="AI38" s="45"/>
    </row>
    <row r="39" spans="1:35" ht="30" customHeight="1">
      <c r="B39" s="43" t="str">
        <f t="shared" si="0"/>
        <v/>
      </c>
      <c r="C39" s="43" t="str">
        <f t="shared" si="1"/>
        <v/>
      </c>
      <c r="D39" s="43" t="str">
        <f t="shared" si="2"/>
        <v/>
      </c>
      <c r="E39" s="307" t="s">
        <v>1679</v>
      </c>
      <c r="F39" s="317"/>
      <c r="G39" s="317"/>
      <c r="H39" s="317"/>
      <c r="I39" s="317"/>
      <c r="J39" s="317"/>
      <c r="K39" s="317"/>
      <c r="L39" s="317"/>
      <c r="M39" s="317"/>
      <c r="N39" s="318"/>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ref="B40:B71" si="3">IF(A40&lt;&gt;"",B39,IF(ISERROR(FIND("　",E40)),E40,""))</f>
        <v/>
      </c>
      <c r="C40" s="43" t="str">
        <f t="shared" ref="C40:C71" si="4">IF(A40&lt;&gt;"", B40&amp;E40, "")</f>
        <v>（３）</v>
      </c>
      <c r="D40" s="43">
        <f t="shared" ref="D40:D71" si="5">IF(A40=0,"",A40)</f>
        <v>29</v>
      </c>
      <c r="E40" s="49" t="s">
        <v>493</v>
      </c>
      <c r="F40" s="48" t="s">
        <v>1680</v>
      </c>
      <c r="G40" s="50" t="s">
        <v>1681</v>
      </c>
      <c r="H40" s="50" t="s">
        <v>468</v>
      </c>
      <c r="I40" s="50" t="s">
        <v>312</v>
      </c>
      <c r="J40" s="50" t="s">
        <v>311</v>
      </c>
      <c r="K40" s="50" t="s">
        <v>467</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3"/>
        <v/>
      </c>
      <c r="C41" s="43" t="str">
        <f t="shared" si="4"/>
        <v>（４）</v>
      </c>
      <c r="D41" s="43">
        <f t="shared" si="5"/>
        <v>30</v>
      </c>
      <c r="E41" s="49" t="s">
        <v>491</v>
      </c>
      <c r="F41" s="48" t="s">
        <v>490</v>
      </c>
      <c r="G41" s="50" t="s">
        <v>1681</v>
      </c>
      <c r="H41" s="50" t="s">
        <v>468</v>
      </c>
      <c r="I41" s="50" t="s">
        <v>312</v>
      </c>
      <c r="J41" s="50" t="s">
        <v>311</v>
      </c>
      <c r="K41" s="50" t="s">
        <v>467</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3"/>
        <v/>
      </c>
      <c r="C42" s="43" t="str">
        <f t="shared" si="4"/>
        <v>（５）</v>
      </c>
      <c r="D42" s="43">
        <f t="shared" si="5"/>
        <v>31</v>
      </c>
      <c r="E42" s="49" t="s">
        <v>489</v>
      </c>
      <c r="F42" s="48" t="s">
        <v>1682</v>
      </c>
      <c r="G42" s="50" t="s">
        <v>1681</v>
      </c>
      <c r="H42" s="50" t="s">
        <v>468</v>
      </c>
      <c r="I42" s="50" t="s">
        <v>312</v>
      </c>
      <c r="J42" s="50" t="s">
        <v>311</v>
      </c>
      <c r="K42" s="50" t="s">
        <v>467</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3"/>
        <v/>
      </c>
      <c r="C43" s="43" t="str">
        <f t="shared" si="4"/>
        <v>（６）</v>
      </c>
      <c r="D43" s="43">
        <f t="shared" si="5"/>
        <v>32</v>
      </c>
      <c r="E43" s="49" t="s">
        <v>487</v>
      </c>
      <c r="F43" s="48" t="s">
        <v>1683</v>
      </c>
      <c r="G43" s="50" t="s">
        <v>1681</v>
      </c>
      <c r="H43" s="50" t="s">
        <v>468</v>
      </c>
      <c r="I43" s="50" t="s">
        <v>312</v>
      </c>
      <c r="J43" s="50" t="s">
        <v>311</v>
      </c>
      <c r="K43" s="50" t="s">
        <v>467</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3"/>
        <v/>
      </c>
      <c r="C44" s="43" t="str">
        <f t="shared" si="4"/>
        <v>（７）</v>
      </c>
      <c r="D44" s="43">
        <f t="shared" si="5"/>
        <v>33</v>
      </c>
      <c r="E44" s="49" t="s">
        <v>485</v>
      </c>
      <c r="F44" s="48" t="s">
        <v>484</v>
      </c>
      <c r="G44" s="50" t="s">
        <v>1681</v>
      </c>
      <c r="H44" s="50" t="s">
        <v>468</v>
      </c>
      <c r="I44" s="50" t="s">
        <v>312</v>
      </c>
      <c r="J44" s="50" t="s">
        <v>311</v>
      </c>
      <c r="K44" s="50" t="s">
        <v>467</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3"/>
        <v/>
      </c>
      <c r="C45" s="43" t="str">
        <f t="shared" si="4"/>
        <v>（８）</v>
      </c>
      <c r="D45" s="43">
        <f t="shared" si="5"/>
        <v>34</v>
      </c>
      <c r="E45" s="49" t="s">
        <v>483</v>
      </c>
      <c r="F45" s="48" t="s">
        <v>482</v>
      </c>
      <c r="G45" s="50" t="s">
        <v>1681</v>
      </c>
      <c r="H45" s="50" t="s">
        <v>468</v>
      </c>
      <c r="I45" s="50" t="s">
        <v>312</v>
      </c>
      <c r="J45" s="50" t="s">
        <v>311</v>
      </c>
      <c r="K45" s="50" t="s">
        <v>467</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3"/>
        <v/>
      </c>
      <c r="C46" s="43" t="str">
        <f t="shared" si="4"/>
        <v>（９）</v>
      </c>
      <c r="D46" s="43">
        <f t="shared" si="5"/>
        <v>35</v>
      </c>
      <c r="E46" s="49" t="s">
        <v>481</v>
      </c>
      <c r="F46" s="48" t="s">
        <v>1684</v>
      </c>
      <c r="G46" s="50" t="s">
        <v>1681</v>
      </c>
      <c r="H46" s="50" t="s">
        <v>468</v>
      </c>
      <c r="I46" s="50" t="s">
        <v>312</v>
      </c>
      <c r="J46" s="50" t="s">
        <v>311</v>
      </c>
      <c r="K46" s="50" t="s">
        <v>467</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A47" s="43">
        <v>36</v>
      </c>
      <c r="B47" s="43" t="str">
        <f t="shared" si="3"/>
        <v/>
      </c>
      <c r="C47" s="43" t="str">
        <f t="shared" si="4"/>
        <v>（１０）</v>
      </c>
      <c r="D47" s="43">
        <f t="shared" si="5"/>
        <v>36</v>
      </c>
      <c r="E47" s="49" t="s">
        <v>479</v>
      </c>
      <c r="F47" s="48" t="s">
        <v>1685</v>
      </c>
      <c r="G47" s="50" t="s">
        <v>1681</v>
      </c>
      <c r="H47" s="50" t="s">
        <v>468</v>
      </c>
      <c r="I47" s="50" t="s">
        <v>312</v>
      </c>
      <c r="J47" s="50" t="s">
        <v>311</v>
      </c>
      <c r="K47" s="50" t="s">
        <v>467</v>
      </c>
      <c r="L47" s="46"/>
      <c r="M47" s="46"/>
      <c r="N47" s="46"/>
      <c r="P47" s="45"/>
      <c r="Q47" s="45"/>
      <c r="R47" s="45"/>
      <c r="S47" s="45"/>
      <c r="T47" s="45"/>
      <c r="U47" s="45"/>
      <c r="V47" s="45"/>
      <c r="W47" s="45"/>
      <c r="X47" s="45"/>
      <c r="Y47" s="45"/>
      <c r="Z47" s="45"/>
      <c r="AA47" s="45"/>
      <c r="AB47" s="45"/>
      <c r="AC47" s="45"/>
      <c r="AD47" s="45"/>
      <c r="AE47" s="45"/>
      <c r="AF47" s="45"/>
      <c r="AG47" s="45"/>
      <c r="AH47" s="45"/>
      <c r="AI47" s="45"/>
    </row>
    <row r="48" spans="1:35" ht="30" customHeight="1">
      <c r="A48" s="43">
        <v>37</v>
      </c>
      <c r="B48" s="43" t="str">
        <f t="shared" si="3"/>
        <v/>
      </c>
      <c r="C48" s="43" t="str">
        <f t="shared" si="4"/>
        <v>（１１）</v>
      </c>
      <c r="D48" s="43">
        <f t="shared" si="5"/>
        <v>37</v>
      </c>
      <c r="E48" s="49" t="s">
        <v>477</v>
      </c>
      <c r="F48" s="48" t="s">
        <v>1686</v>
      </c>
      <c r="G48" s="50" t="s">
        <v>1681</v>
      </c>
      <c r="H48" s="50" t="s">
        <v>468</v>
      </c>
      <c r="I48" s="50" t="s">
        <v>312</v>
      </c>
      <c r="J48" s="50" t="s">
        <v>311</v>
      </c>
      <c r="K48" s="50" t="s">
        <v>467</v>
      </c>
      <c r="L48" s="46"/>
      <c r="M48" s="46"/>
      <c r="N48" s="46"/>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38</v>
      </c>
      <c r="B49" s="43" t="str">
        <f t="shared" si="3"/>
        <v/>
      </c>
      <c r="C49" s="43" t="str">
        <f t="shared" si="4"/>
        <v>（１２）</v>
      </c>
      <c r="D49" s="43">
        <f t="shared" si="5"/>
        <v>38</v>
      </c>
      <c r="E49" s="49" t="s">
        <v>475</v>
      </c>
      <c r="F49" s="48" t="s">
        <v>1687</v>
      </c>
      <c r="G49" s="50" t="s">
        <v>1681</v>
      </c>
      <c r="H49" s="50" t="s">
        <v>468</v>
      </c>
      <c r="I49" s="50" t="s">
        <v>312</v>
      </c>
      <c r="J49" s="50" t="s">
        <v>311</v>
      </c>
      <c r="K49" s="50" t="s">
        <v>467</v>
      </c>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39</v>
      </c>
      <c r="B50" s="43" t="str">
        <f t="shared" si="3"/>
        <v/>
      </c>
      <c r="C50" s="43" t="str">
        <f t="shared" si="4"/>
        <v>（１３）</v>
      </c>
      <c r="D50" s="43">
        <f t="shared" si="5"/>
        <v>39</v>
      </c>
      <c r="E50" s="49" t="s">
        <v>473</v>
      </c>
      <c r="F50" s="48" t="s">
        <v>472</v>
      </c>
      <c r="G50" s="50" t="s">
        <v>1681</v>
      </c>
      <c r="H50" s="50" t="s">
        <v>468</v>
      </c>
      <c r="I50" s="50" t="s">
        <v>312</v>
      </c>
      <c r="J50" s="50" t="s">
        <v>311</v>
      </c>
      <c r="K50" s="50" t="s">
        <v>467</v>
      </c>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40</v>
      </c>
      <c r="B51" s="43" t="str">
        <f t="shared" si="3"/>
        <v/>
      </c>
      <c r="C51" s="43" t="str">
        <f t="shared" si="4"/>
        <v>（１４）</v>
      </c>
      <c r="D51" s="43">
        <f t="shared" si="5"/>
        <v>40</v>
      </c>
      <c r="E51" s="49" t="s">
        <v>471</v>
      </c>
      <c r="F51" s="48" t="s">
        <v>470</v>
      </c>
      <c r="G51" s="50" t="s">
        <v>1681</v>
      </c>
      <c r="H51" s="50" t="s">
        <v>468</v>
      </c>
      <c r="I51" s="50" t="s">
        <v>312</v>
      </c>
      <c r="J51" s="50" t="s">
        <v>311</v>
      </c>
      <c r="K51" s="50" t="s">
        <v>467</v>
      </c>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41</v>
      </c>
      <c r="B52" s="43" t="str">
        <f t="shared" si="3"/>
        <v/>
      </c>
      <c r="C52" s="43" t="str">
        <f t="shared" si="4"/>
        <v>（１５）</v>
      </c>
      <c r="D52" s="43">
        <f t="shared" si="5"/>
        <v>41</v>
      </c>
      <c r="E52" s="49" t="s">
        <v>715</v>
      </c>
      <c r="F52" s="48" t="s">
        <v>465</v>
      </c>
      <c r="G52" s="50" t="s">
        <v>425</v>
      </c>
      <c r="H52" s="50" t="s">
        <v>424</v>
      </c>
      <c r="I52" s="50" t="s">
        <v>423</v>
      </c>
      <c r="J52" s="50" t="s">
        <v>422</v>
      </c>
      <c r="K52" s="46"/>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A53" s="43">
        <v>42</v>
      </c>
      <c r="B53" s="43" t="str">
        <f t="shared" si="3"/>
        <v/>
      </c>
      <c r="C53" s="43" t="str">
        <f t="shared" si="4"/>
        <v>（１６）</v>
      </c>
      <c r="D53" s="43">
        <f t="shared" si="5"/>
        <v>42</v>
      </c>
      <c r="E53" s="49" t="s">
        <v>713</v>
      </c>
      <c r="F53" s="48" t="s">
        <v>832</v>
      </c>
      <c r="G53" s="50" t="s">
        <v>375</v>
      </c>
      <c r="H53" s="50" t="s">
        <v>374</v>
      </c>
      <c r="I53" s="50" t="s">
        <v>462</v>
      </c>
      <c r="J53" s="50" t="s">
        <v>461</v>
      </c>
      <c r="K53" s="46"/>
      <c r="L53" s="46"/>
      <c r="M53" s="46"/>
      <c r="N53" s="46"/>
      <c r="P53" s="45"/>
      <c r="Q53" s="45"/>
      <c r="R53" s="45"/>
      <c r="S53" s="45"/>
      <c r="T53" s="45"/>
      <c r="U53" s="45"/>
      <c r="V53" s="45"/>
      <c r="W53" s="45"/>
      <c r="X53" s="45"/>
      <c r="Y53" s="45"/>
      <c r="Z53" s="45"/>
      <c r="AA53" s="45"/>
      <c r="AB53" s="45"/>
      <c r="AC53" s="45"/>
      <c r="AD53" s="45"/>
      <c r="AE53" s="45"/>
      <c r="AF53" s="45"/>
      <c r="AG53" s="45"/>
      <c r="AH53" s="45"/>
      <c r="AI53" s="45"/>
    </row>
    <row r="54" spans="1:35" ht="30" customHeight="1">
      <c r="A54" s="43">
        <v>43</v>
      </c>
      <c r="B54" s="43" t="str">
        <f t="shared" si="3"/>
        <v/>
      </c>
      <c r="C54" s="43" t="str">
        <f t="shared" si="4"/>
        <v>（１７）</v>
      </c>
      <c r="D54" s="43">
        <f t="shared" si="5"/>
        <v>43</v>
      </c>
      <c r="E54" s="49" t="s">
        <v>460</v>
      </c>
      <c r="F54" s="48" t="s">
        <v>1529</v>
      </c>
      <c r="G54" s="50" t="s">
        <v>456</v>
      </c>
      <c r="H54" s="50" t="s">
        <v>455</v>
      </c>
      <c r="I54" s="50" t="s">
        <v>454</v>
      </c>
      <c r="J54" s="50" t="s">
        <v>716</v>
      </c>
      <c r="K54" s="46"/>
      <c r="L54" s="46"/>
      <c r="M54" s="46"/>
      <c r="N54" s="46"/>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44</v>
      </c>
      <c r="B55" s="43" t="str">
        <f t="shared" si="3"/>
        <v/>
      </c>
      <c r="C55" s="43" t="str">
        <f t="shared" si="4"/>
        <v>（１８）</v>
      </c>
      <c r="D55" s="43">
        <f t="shared" si="5"/>
        <v>44</v>
      </c>
      <c r="E55" s="49" t="s">
        <v>458</v>
      </c>
      <c r="F55" s="48" t="s">
        <v>830</v>
      </c>
      <c r="G55" s="50" t="s">
        <v>456</v>
      </c>
      <c r="H55" s="50" t="s">
        <v>455</v>
      </c>
      <c r="I55" s="50" t="s">
        <v>454</v>
      </c>
      <c r="J55" s="50" t="s">
        <v>716</v>
      </c>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30" customHeight="1">
      <c r="A56" s="43">
        <v>45</v>
      </c>
      <c r="B56" s="43" t="str">
        <f t="shared" si="3"/>
        <v/>
      </c>
      <c r="C56" s="43" t="str">
        <f t="shared" si="4"/>
        <v>（１９）</v>
      </c>
      <c r="D56" s="43">
        <f t="shared" si="5"/>
        <v>45</v>
      </c>
      <c r="E56" s="49" t="s">
        <v>452</v>
      </c>
      <c r="F56" s="48" t="s">
        <v>1659</v>
      </c>
      <c r="G56" s="50" t="s">
        <v>1531</v>
      </c>
      <c r="H56" s="50" t="s">
        <v>1532</v>
      </c>
      <c r="I56" s="50" t="s">
        <v>1660</v>
      </c>
      <c r="J56" s="50" t="s">
        <v>1534</v>
      </c>
      <c r="K56" s="50" t="s">
        <v>1535</v>
      </c>
      <c r="L56" s="47" t="s">
        <v>1536</v>
      </c>
      <c r="M56" s="47" t="s">
        <v>1537</v>
      </c>
      <c r="N56" s="46"/>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46</v>
      </c>
      <c r="B57" s="43" t="str">
        <f t="shared" si="3"/>
        <v/>
      </c>
      <c r="C57" s="43" t="str">
        <f t="shared" si="4"/>
        <v>（２０）</v>
      </c>
      <c r="D57" s="43">
        <f t="shared" si="5"/>
        <v>46</v>
      </c>
      <c r="E57" s="49" t="s">
        <v>446</v>
      </c>
      <c r="F57" s="48" t="s">
        <v>714</v>
      </c>
      <c r="G57" s="50" t="s">
        <v>450</v>
      </c>
      <c r="H57" s="50" t="s">
        <v>449</v>
      </c>
      <c r="I57" s="50" t="s">
        <v>448</v>
      </c>
      <c r="J57" s="50" t="s">
        <v>447</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47</v>
      </c>
      <c r="B58" s="43" t="str">
        <f t="shared" si="3"/>
        <v/>
      </c>
      <c r="C58" s="43" t="str">
        <f t="shared" si="4"/>
        <v>（２１）</v>
      </c>
      <c r="D58" s="43">
        <f t="shared" si="5"/>
        <v>47</v>
      </c>
      <c r="E58" s="49" t="s">
        <v>444</v>
      </c>
      <c r="F58" s="48" t="s">
        <v>445</v>
      </c>
      <c r="G58" s="50" t="s">
        <v>442</v>
      </c>
      <c r="H58" s="50" t="s">
        <v>357</v>
      </c>
      <c r="I58" s="50" t="s">
        <v>441</v>
      </c>
      <c r="J58" s="46"/>
      <c r="K58" s="46"/>
      <c r="L58" s="46"/>
      <c r="M58" s="46"/>
      <c r="N58" s="46"/>
      <c r="P58" s="45"/>
      <c r="Q58" s="45"/>
      <c r="R58" s="45"/>
      <c r="S58" s="45"/>
      <c r="T58" s="45"/>
      <c r="U58" s="45"/>
      <c r="V58" s="45"/>
      <c r="W58" s="45"/>
      <c r="X58" s="45"/>
      <c r="Y58" s="45"/>
      <c r="Z58" s="45"/>
      <c r="AA58" s="45"/>
      <c r="AB58" s="45"/>
      <c r="AC58" s="45"/>
      <c r="AD58" s="45"/>
      <c r="AE58" s="45"/>
      <c r="AF58" s="45"/>
      <c r="AG58" s="45"/>
      <c r="AH58" s="45"/>
      <c r="AI58" s="45"/>
    </row>
    <row r="59" spans="1:35" ht="30" customHeight="1">
      <c r="A59" s="43">
        <v>48</v>
      </c>
      <c r="B59" s="43" t="str">
        <f t="shared" si="3"/>
        <v/>
      </c>
      <c r="C59" s="43" t="str">
        <f t="shared" si="4"/>
        <v>（２２）</v>
      </c>
      <c r="D59" s="43">
        <f t="shared" si="5"/>
        <v>48</v>
      </c>
      <c r="E59" s="49" t="s">
        <v>688</v>
      </c>
      <c r="F59" s="48" t="s">
        <v>443</v>
      </c>
      <c r="G59" s="50" t="s">
        <v>442</v>
      </c>
      <c r="H59" s="50" t="s">
        <v>357</v>
      </c>
      <c r="I59" s="50" t="s">
        <v>441</v>
      </c>
      <c r="J59" s="46"/>
      <c r="K59" s="46"/>
      <c r="L59" s="46"/>
      <c r="M59" s="46"/>
      <c r="N59" s="46"/>
      <c r="P59" s="45"/>
      <c r="Q59" s="45"/>
      <c r="R59" s="45"/>
      <c r="S59" s="45"/>
      <c r="T59" s="45"/>
      <c r="U59" s="45"/>
      <c r="V59" s="45"/>
      <c r="W59" s="45"/>
      <c r="X59" s="45"/>
      <c r="Y59" s="45"/>
      <c r="Z59" s="45"/>
      <c r="AA59" s="45"/>
      <c r="AB59" s="45"/>
      <c r="AC59" s="45"/>
      <c r="AD59" s="45"/>
      <c r="AE59" s="45"/>
      <c r="AF59" s="45"/>
      <c r="AG59" s="45"/>
      <c r="AH59" s="45"/>
      <c r="AI59" s="45"/>
    </row>
    <row r="60" spans="1:35" ht="30" customHeight="1">
      <c r="B60" s="43" t="str">
        <f t="shared" si="3"/>
        <v/>
      </c>
      <c r="C60" s="43" t="str">
        <f t="shared" si="4"/>
        <v/>
      </c>
      <c r="D60" s="43" t="str">
        <f t="shared" si="5"/>
        <v/>
      </c>
      <c r="E60" s="307" t="s">
        <v>1688</v>
      </c>
      <c r="F60" s="317"/>
      <c r="G60" s="317"/>
      <c r="H60" s="317"/>
      <c r="I60" s="317"/>
      <c r="J60" s="317"/>
      <c r="K60" s="317"/>
      <c r="L60" s="317"/>
      <c r="M60" s="317"/>
      <c r="N60" s="318"/>
      <c r="P60" s="45"/>
      <c r="Q60" s="45"/>
      <c r="R60" s="45"/>
      <c r="S60" s="45"/>
      <c r="T60" s="45"/>
      <c r="U60" s="45"/>
      <c r="V60" s="45"/>
      <c r="W60" s="45"/>
      <c r="X60" s="45"/>
      <c r="Y60" s="45"/>
      <c r="Z60" s="45"/>
      <c r="AA60" s="45"/>
      <c r="AB60" s="45"/>
      <c r="AC60" s="45"/>
      <c r="AD60" s="45"/>
      <c r="AE60" s="45"/>
      <c r="AF60" s="45"/>
      <c r="AG60" s="45"/>
      <c r="AH60" s="45"/>
      <c r="AI60" s="45"/>
    </row>
    <row r="61" spans="1:35" ht="30" customHeight="1">
      <c r="A61" s="43">
        <v>49</v>
      </c>
      <c r="B61" s="43" t="str">
        <f t="shared" si="3"/>
        <v/>
      </c>
      <c r="C61" s="43" t="str">
        <f t="shared" si="4"/>
        <v>（２３）</v>
      </c>
      <c r="D61" s="43">
        <f t="shared" si="5"/>
        <v>49</v>
      </c>
      <c r="E61" s="49" t="s">
        <v>1689</v>
      </c>
      <c r="F61" s="48" t="s">
        <v>307</v>
      </c>
      <c r="G61" s="50" t="s">
        <v>284</v>
      </c>
      <c r="H61" s="50" t="s">
        <v>1631</v>
      </c>
      <c r="I61" s="50" t="s">
        <v>1632</v>
      </c>
      <c r="J61" s="50" t="s">
        <v>281</v>
      </c>
      <c r="K61" s="46"/>
      <c r="L61" s="46"/>
      <c r="M61" s="46"/>
      <c r="N61" s="46"/>
      <c r="P61" s="45"/>
      <c r="Q61" s="45"/>
      <c r="R61" s="45"/>
      <c r="S61" s="45"/>
      <c r="T61" s="45"/>
      <c r="U61" s="45"/>
      <c r="V61" s="45"/>
      <c r="W61" s="45"/>
      <c r="X61" s="45"/>
      <c r="Y61" s="45"/>
      <c r="Z61" s="45"/>
      <c r="AA61" s="45"/>
      <c r="AB61" s="45"/>
      <c r="AC61" s="45"/>
      <c r="AD61" s="45"/>
      <c r="AE61" s="45"/>
      <c r="AF61" s="45"/>
      <c r="AG61" s="45"/>
      <c r="AH61" s="45"/>
      <c r="AI61" s="45"/>
    </row>
    <row r="62" spans="1:35" ht="30" customHeight="1">
      <c r="A62" s="43">
        <v>50</v>
      </c>
      <c r="B62" s="43" t="str">
        <f t="shared" si="3"/>
        <v/>
      </c>
      <c r="C62" s="43" t="str">
        <f t="shared" si="4"/>
        <v>（２４）</v>
      </c>
      <c r="D62" s="43">
        <f t="shared" si="5"/>
        <v>50</v>
      </c>
      <c r="E62" s="49" t="s">
        <v>427</v>
      </c>
      <c r="F62" s="48" t="s">
        <v>827</v>
      </c>
      <c r="G62" s="50" t="s">
        <v>284</v>
      </c>
      <c r="H62" s="50" t="s">
        <v>1631</v>
      </c>
      <c r="I62" s="50" t="s">
        <v>1632</v>
      </c>
      <c r="J62" s="50" t="s">
        <v>281</v>
      </c>
      <c r="K62" s="46"/>
      <c r="L62" s="46"/>
      <c r="M62" s="46"/>
      <c r="N62" s="46"/>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51</v>
      </c>
      <c r="B63" s="43" t="str">
        <f t="shared" si="3"/>
        <v/>
      </c>
      <c r="C63" s="43" t="str">
        <f t="shared" si="4"/>
        <v>（２５）</v>
      </c>
      <c r="D63" s="43">
        <f t="shared" si="5"/>
        <v>51</v>
      </c>
      <c r="E63" s="49" t="s">
        <v>421</v>
      </c>
      <c r="F63" s="48" t="s">
        <v>303</v>
      </c>
      <c r="G63" s="50" t="s">
        <v>284</v>
      </c>
      <c r="H63" s="50" t="s">
        <v>1631</v>
      </c>
      <c r="I63" s="50" t="s">
        <v>1632</v>
      </c>
      <c r="J63" s="50" t="s">
        <v>281</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A64" s="43">
        <v>52</v>
      </c>
      <c r="B64" s="43" t="str">
        <f t="shared" si="3"/>
        <v/>
      </c>
      <c r="C64" s="43" t="str">
        <f t="shared" si="4"/>
        <v>（２６）</v>
      </c>
      <c r="D64" s="43">
        <f t="shared" si="5"/>
        <v>52</v>
      </c>
      <c r="E64" s="49" t="s">
        <v>419</v>
      </c>
      <c r="F64" s="48" t="s">
        <v>826</v>
      </c>
      <c r="G64" s="50" t="s">
        <v>284</v>
      </c>
      <c r="H64" s="50" t="s">
        <v>1631</v>
      </c>
      <c r="I64" s="50" t="s">
        <v>1632</v>
      </c>
      <c r="J64" s="50" t="s">
        <v>281</v>
      </c>
      <c r="K64" s="46"/>
      <c r="L64" s="46"/>
      <c r="M64" s="46"/>
      <c r="N64" s="46"/>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53</v>
      </c>
      <c r="B65" s="43" t="str">
        <f t="shared" si="3"/>
        <v/>
      </c>
      <c r="C65" s="43" t="str">
        <f t="shared" si="4"/>
        <v>（２７）</v>
      </c>
      <c r="D65" s="43">
        <f t="shared" si="5"/>
        <v>53</v>
      </c>
      <c r="E65" s="49" t="s">
        <v>413</v>
      </c>
      <c r="F65" s="48" t="s">
        <v>825</v>
      </c>
      <c r="G65" s="50" t="s">
        <v>284</v>
      </c>
      <c r="H65" s="50" t="s">
        <v>1631</v>
      </c>
      <c r="I65" s="50" t="s">
        <v>1632</v>
      </c>
      <c r="J65" s="50" t="s">
        <v>281</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A66" s="43">
        <v>54</v>
      </c>
      <c r="B66" s="43" t="str">
        <f t="shared" si="3"/>
        <v/>
      </c>
      <c r="C66" s="43" t="str">
        <f t="shared" si="4"/>
        <v>（２８）</v>
      </c>
      <c r="D66" s="43">
        <f t="shared" si="5"/>
        <v>54</v>
      </c>
      <c r="E66" s="49" t="s">
        <v>407</v>
      </c>
      <c r="F66" s="54" t="s">
        <v>683</v>
      </c>
      <c r="G66" s="50" t="s">
        <v>284</v>
      </c>
      <c r="H66" s="50" t="s">
        <v>1631</v>
      </c>
      <c r="I66" s="50" t="s">
        <v>1632</v>
      </c>
      <c r="J66" s="50" t="s">
        <v>281</v>
      </c>
      <c r="K66" s="46"/>
      <c r="L66" s="46"/>
      <c r="M66" s="46"/>
      <c r="N66" s="46"/>
      <c r="P66" s="45"/>
      <c r="Q66" s="45"/>
      <c r="R66" s="45"/>
      <c r="S66" s="45"/>
      <c r="T66" s="45"/>
      <c r="U66" s="45"/>
      <c r="V66" s="45"/>
      <c r="W66" s="45"/>
      <c r="X66" s="45"/>
      <c r="Y66" s="45"/>
      <c r="Z66" s="45"/>
      <c r="AA66" s="45"/>
      <c r="AB66" s="45"/>
      <c r="AC66" s="45"/>
      <c r="AD66" s="45"/>
      <c r="AE66" s="45"/>
      <c r="AF66" s="45"/>
      <c r="AG66" s="45"/>
      <c r="AH66" s="45"/>
      <c r="AI66" s="45"/>
    </row>
    <row r="67" spans="1:35" ht="30" customHeight="1">
      <c r="A67" s="43">
        <v>55</v>
      </c>
      <c r="B67" s="43" t="str">
        <f t="shared" si="3"/>
        <v/>
      </c>
      <c r="C67" s="43" t="str">
        <f t="shared" si="4"/>
        <v>（２９）</v>
      </c>
      <c r="D67" s="43">
        <f t="shared" si="5"/>
        <v>55</v>
      </c>
      <c r="E67" s="49" t="s">
        <v>679</v>
      </c>
      <c r="F67" s="54" t="s">
        <v>892</v>
      </c>
      <c r="G67" s="50" t="s">
        <v>284</v>
      </c>
      <c r="H67" s="50" t="s">
        <v>1631</v>
      </c>
      <c r="I67" s="50" t="s">
        <v>1632</v>
      </c>
      <c r="J67" s="50" t="s">
        <v>281</v>
      </c>
      <c r="K67" s="46"/>
      <c r="L67" s="46"/>
      <c r="M67" s="46"/>
      <c r="N67" s="46"/>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56</v>
      </c>
      <c r="B68" s="43" t="str">
        <f t="shared" si="3"/>
        <v/>
      </c>
      <c r="C68" s="43" t="str">
        <f t="shared" si="4"/>
        <v>（３０）</v>
      </c>
      <c r="D68" s="43">
        <f t="shared" si="5"/>
        <v>56</v>
      </c>
      <c r="E68" s="49" t="s">
        <v>398</v>
      </c>
      <c r="F68" s="54" t="s">
        <v>293</v>
      </c>
      <c r="G68" s="50" t="s">
        <v>284</v>
      </c>
      <c r="H68" s="50" t="s">
        <v>1631</v>
      </c>
      <c r="I68" s="50" t="s">
        <v>1632</v>
      </c>
      <c r="J68" s="50" t="s">
        <v>281</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A69" s="43">
        <v>57</v>
      </c>
      <c r="B69" s="43" t="str">
        <f t="shared" si="3"/>
        <v/>
      </c>
      <c r="C69" s="43" t="str">
        <f t="shared" si="4"/>
        <v>（３１）</v>
      </c>
      <c r="D69" s="43">
        <f t="shared" si="5"/>
        <v>57</v>
      </c>
      <c r="E69" s="49" t="s">
        <v>396</v>
      </c>
      <c r="F69" s="54" t="s">
        <v>823</v>
      </c>
      <c r="G69" s="50" t="s">
        <v>284</v>
      </c>
      <c r="H69" s="50" t="s">
        <v>1631</v>
      </c>
      <c r="I69" s="50" t="s">
        <v>1632</v>
      </c>
      <c r="J69" s="50" t="s">
        <v>281</v>
      </c>
      <c r="K69" s="46"/>
      <c r="L69" s="46"/>
      <c r="M69" s="46"/>
      <c r="N69" s="46"/>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58</v>
      </c>
      <c r="B70" s="43" t="str">
        <f t="shared" si="3"/>
        <v/>
      </c>
      <c r="C70" s="43" t="str">
        <f t="shared" si="4"/>
        <v>（３２）</v>
      </c>
      <c r="D70" s="43">
        <f t="shared" si="5"/>
        <v>58</v>
      </c>
      <c r="E70" s="49" t="s">
        <v>394</v>
      </c>
      <c r="F70" s="54" t="s">
        <v>678</v>
      </c>
      <c r="G70" s="50" t="s">
        <v>284</v>
      </c>
      <c r="H70" s="50" t="s">
        <v>1631</v>
      </c>
      <c r="I70" s="50" t="s">
        <v>1632</v>
      </c>
      <c r="J70" s="50" t="s">
        <v>281</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59</v>
      </c>
      <c r="B71" s="43" t="str">
        <f t="shared" si="3"/>
        <v/>
      </c>
      <c r="C71" s="43" t="str">
        <f t="shared" si="4"/>
        <v>（３３）</v>
      </c>
      <c r="D71" s="43">
        <f t="shared" si="5"/>
        <v>59</v>
      </c>
      <c r="E71" s="49" t="s">
        <v>392</v>
      </c>
      <c r="F71" s="54" t="s">
        <v>1690</v>
      </c>
      <c r="G71" s="50" t="s">
        <v>284</v>
      </c>
      <c r="H71" s="50" t="s">
        <v>1631</v>
      </c>
      <c r="I71" s="50" t="s">
        <v>1632</v>
      </c>
      <c r="J71" s="50" t="s">
        <v>281</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A72" s="43">
        <v>60</v>
      </c>
      <c r="B72" s="43" t="str">
        <f t="shared" ref="B72:B103" si="6">IF(A72&lt;&gt;"",B71,IF(ISERROR(FIND("　",E72)),E72,""))</f>
        <v/>
      </c>
      <c r="C72" s="43" t="str">
        <f t="shared" ref="C72:C103" si="7">IF(A72&lt;&gt;"", B72&amp;E72, "")</f>
        <v>（３４）</v>
      </c>
      <c r="D72" s="43">
        <f t="shared" ref="D72:D106" si="8">IF(A72=0,"",A72)</f>
        <v>60</v>
      </c>
      <c r="E72" s="49" t="s">
        <v>390</v>
      </c>
      <c r="F72" s="54" t="s">
        <v>821</v>
      </c>
      <c r="G72" s="50" t="s">
        <v>284</v>
      </c>
      <c r="H72" s="50" t="s">
        <v>1631</v>
      </c>
      <c r="I72" s="50" t="s">
        <v>1632</v>
      </c>
      <c r="J72" s="50" t="s">
        <v>281</v>
      </c>
      <c r="K72" s="46"/>
      <c r="L72" s="46"/>
      <c r="M72" s="46"/>
      <c r="N72" s="46"/>
      <c r="P72" s="45"/>
      <c r="Q72" s="45"/>
      <c r="R72" s="45"/>
      <c r="S72" s="45"/>
      <c r="T72" s="45"/>
      <c r="U72" s="45"/>
      <c r="V72" s="45"/>
      <c r="W72" s="45"/>
      <c r="X72" s="45"/>
      <c r="Y72" s="45"/>
      <c r="Z72" s="45"/>
      <c r="AA72" s="45"/>
      <c r="AB72" s="45"/>
      <c r="AC72" s="45"/>
      <c r="AD72" s="45"/>
      <c r="AE72" s="45"/>
      <c r="AF72" s="45"/>
      <c r="AG72" s="45"/>
      <c r="AH72" s="45"/>
      <c r="AI72" s="45"/>
    </row>
    <row r="73" spans="1:35" ht="30" customHeight="1">
      <c r="B73" s="43" t="str">
        <f t="shared" si="6"/>
        <v/>
      </c>
      <c r="C73" s="43" t="str">
        <f t="shared" si="7"/>
        <v/>
      </c>
      <c r="D73" s="43" t="str">
        <f t="shared" si="8"/>
        <v/>
      </c>
      <c r="E73" s="310" t="s">
        <v>1691</v>
      </c>
      <c r="F73" s="311"/>
      <c r="G73" s="311"/>
      <c r="H73" s="311"/>
      <c r="I73" s="311"/>
      <c r="J73" s="311"/>
      <c r="K73" s="311"/>
      <c r="L73" s="311"/>
      <c r="M73" s="311"/>
      <c r="N73" s="312"/>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61</v>
      </c>
      <c r="B74" s="43" t="str">
        <f t="shared" si="6"/>
        <v/>
      </c>
      <c r="C74" s="43" t="str">
        <f t="shared" si="7"/>
        <v>（３５）</v>
      </c>
      <c r="D74" s="43">
        <f t="shared" si="8"/>
        <v>61</v>
      </c>
      <c r="E74" s="49" t="s">
        <v>1692</v>
      </c>
      <c r="F74" s="51" t="s">
        <v>438</v>
      </c>
      <c r="G74" s="50" t="s">
        <v>671</v>
      </c>
      <c r="H74" s="50" t="s">
        <v>670</v>
      </c>
      <c r="I74" s="50" t="s">
        <v>669</v>
      </c>
      <c r="J74" s="50" t="s">
        <v>817</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0" customHeight="1">
      <c r="A75" s="43">
        <v>62</v>
      </c>
      <c r="B75" s="43" t="str">
        <f t="shared" si="6"/>
        <v/>
      </c>
      <c r="C75" s="43" t="str">
        <f t="shared" si="7"/>
        <v>（３６）</v>
      </c>
      <c r="D75" s="43">
        <f t="shared" si="8"/>
        <v>62</v>
      </c>
      <c r="E75" s="49" t="s">
        <v>386</v>
      </c>
      <c r="F75" s="51" t="s">
        <v>432</v>
      </c>
      <c r="G75" s="50" t="s">
        <v>431</v>
      </c>
      <c r="H75" s="50" t="s">
        <v>430</v>
      </c>
      <c r="I75" s="50" t="s">
        <v>429</v>
      </c>
      <c r="J75" s="50" t="s">
        <v>428</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0" customHeight="1">
      <c r="A76" s="43">
        <v>63</v>
      </c>
      <c r="B76" s="43" t="str">
        <f t="shared" si="6"/>
        <v/>
      </c>
      <c r="C76" s="43" t="str">
        <f t="shared" si="7"/>
        <v>（３７）</v>
      </c>
      <c r="D76" s="43">
        <f t="shared" si="8"/>
        <v>63</v>
      </c>
      <c r="E76" s="49" t="s">
        <v>657</v>
      </c>
      <c r="F76" s="88" t="s">
        <v>426</v>
      </c>
      <c r="G76" s="50" t="s">
        <v>425</v>
      </c>
      <c r="H76" s="50" t="s">
        <v>424</v>
      </c>
      <c r="I76" s="50" t="s">
        <v>423</v>
      </c>
      <c r="J76" s="50" t="s">
        <v>422</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0" customHeight="1">
      <c r="A77" s="43">
        <v>64</v>
      </c>
      <c r="B77" s="43" t="str">
        <f t="shared" si="6"/>
        <v/>
      </c>
      <c r="C77" s="43" t="str">
        <f t="shared" si="7"/>
        <v>（３８）</v>
      </c>
      <c r="D77" s="43">
        <f t="shared" si="8"/>
        <v>64</v>
      </c>
      <c r="E77" s="49" t="s">
        <v>377</v>
      </c>
      <c r="F77" s="51" t="s">
        <v>660</v>
      </c>
      <c r="G77" s="50" t="s">
        <v>655</v>
      </c>
      <c r="H77" s="50" t="s">
        <v>654</v>
      </c>
      <c r="I77" s="50" t="s">
        <v>653</v>
      </c>
      <c r="J77" s="50" t="s">
        <v>652</v>
      </c>
      <c r="K77" s="46"/>
      <c r="L77" s="46"/>
      <c r="M77" s="46"/>
      <c r="N77" s="46"/>
      <c r="P77" s="45"/>
      <c r="Q77" s="45"/>
      <c r="R77" s="45"/>
      <c r="S77" s="45"/>
      <c r="T77" s="45"/>
      <c r="U77" s="45"/>
      <c r="V77" s="45"/>
      <c r="W77" s="45"/>
      <c r="X77" s="45"/>
      <c r="Y77" s="45"/>
      <c r="Z77" s="45"/>
      <c r="AA77" s="45"/>
      <c r="AB77" s="45"/>
      <c r="AC77" s="45"/>
      <c r="AD77" s="45"/>
      <c r="AE77" s="45"/>
      <c r="AF77" s="45"/>
      <c r="AG77" s="45"/>
      <c r="AH77" s="45"/>
      <c r="AI77" s="45"/>
    </row>
    <row r="78" spans="1:35" ht="30" customHeight="1">
      <c r="A78" s="43">
        <v>65</v>
      </c>
      <c r="B78" s="43" t="str">
        <f t="shared" si="6"/>
        <v/>
      </c>
      <c r="C78" s="43" t="str">
        <f t="shared" si="7"/>
        <v>（３９）</v>
      </c>
      <c r="D78" s="43">
        <f t="shared" si="8"/>
        <v>65</v>
      </c>
      <c r="E78" s="49" t="s">
        <v>811</v>
      </c>
      <c r="F78" s="51" t="s">
        <v>815</v>
      </c>
      <c r="G78" s="50" t="s">
        <v>417</v>
      </c>
      <c r="H78" s="50" t="s">
        <v>416</v>
      </c>
      <c r="I78" s="50" t="s">
        <v>415</v>
      </c>
      <c r="J78" s="50" t="s">
        <v>414</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0" customHeight="1">
      <c r="A79" s="43">
        <v>66</v>
      </c>
      <c r="B79" s="43" t="str">
        <f t="shared" si="6"/>
        <v/>
      </c>
      <c r="C79" s="43" t="str">
        <f t="shared" si="7"/>
        <v>（４０）</v>
      </c>
      <c r="D79" s="43">
        <f t="shared" si="8"/>
        <v>66</v>
      </c>
      <c r="E79" s="49" t="s">
        <v>368</v>
      </c>
      <c r="F79" s="51" t="s">
        <v>656</v>
      </c>
      <c r="G79" s="50" t="s">
        <v>655</v>
      </c>
      <c r="H79" s="50" t="s">
        <v>654</v>
      </c>
      <c r="I79" s="50" t="s">
        <v>653</v>
      </c>
      <c r="J79" s="50" t="s">
        <v>652</v>
      </c>
      <c r="K79" s="46"/>
      <c r="L79" s="46"/>
      <c r="M79" s="46"/>
      <c r="N79" s="46"/>
      <c r="P79" s="45"/>
      <c r="Q79" s="45"/>
      <c r="R79" s="45"/>
      <c r="S79" s="45"/>
      <c r="T79" s="45"/>
      <c r="U79" s="45"/>
      <c r="V79" s="45"/>
      <c r="W79" s="45"/>
      <c r="X79" s="45"/>
      <c r="Y79" s="45"/>
      <c r="Z79" s="45"/>
      <c r="AA79" s="45"/>
      <c r="AB79" s="45"/>
      <c r="AC79" s="45"/>
      <c r="AD79" s="45"/>
      <c r="AE79" s="45"/>
      <c r="AF79" s="45"/>
      <c r="AG79" s="45"/>
      <c r="AH79" s="45"/>
      <c r="AI79" s="45"/>
    </row>
    <row r="80" spans="1:35" ht="30" customHeight="1">
      <c r="A80" s="43">
        <v>67</v>
      </c>
      <c r="B80" s="43" t="str">
        <f t="shared" si="6"/>
        <v/>
      </c>
      <c r="C80" s="43" t="str">
        <f t="shared" si="7"/>
        <v>（４１）</v>
      </c>
      <c r="D80" s="43">
        <f t="shared" si="8"/>
        <v>67</v>
      </c>
      <c r="E80" s="49" t="s">
        <v>366</v>
      </c>
      <c r="F80" s="88" t="s">
        <v>814</v>
      </c>
      <c r="G80" s="50" t="s">
        <v>405</v>
      </c>
      <c r="H80" s="50" t="s">
        <v>404</v>
      </c>
      <c r="I80" s="50" t="s">
        <v>403</v>
      </c>
      <c r="J80" s="50" t="s">
        <v>649</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0" customHeight="1">
      <c r="B81" s="43" t="str">
        <f t="shared" si="6"/>
        <v/>
      </c>
      <c r="C81" s="43" t="str">
        <f t="shared" si="7"/>
        <v/>
      </c>
      <c r="D81" s="43" t="str">
        <f t="shared" si="8"/>
        <v/>
      </c>
      <c r="E81" s="307" t="s">
        <v>1693</v>
      </c>
      <c r="F81" s="308"/>
      <c r="G81" s="308"/>
      <c r="H81" s="308"/>
      <c r="I81" s="308"/>
      <c r="J81" s="308"/>
      <c r="K81" s="308"/>
      <c r="L81" s="308"/>
      <c r="M81" s="308"/>
      <c r="N81" s="309"/>
      <c r="P81" s="45"/>
      <c r="Q81" s="45"/>
      <c r="R81" s="45"/>
      <c r="S81" s="45"/>
      <c r="T81" s="45"/>
      <c r="U81" s="45"/>
      <c r="V81" s="45"/>
      <c r="W81" s="45"/>
      <c r="X81" s="45"/>
      <c r="Y81" s="45"/>
      <c r="Z81" s="45"/>
      <c r="AA81" s="45"/>
      <c r="AB81" s="45"/>
      <c r="AC81" s="45"/>
      <c r="AD81" s="45"/>
      <c r="AE81" s="45"/>
      <c r="AF81" s="45"/>
      <c r="AG81" s="45"/>
      <c r="AH81" s="45"/>
      <c r="AI81" s="45"/>
    </row>
    <row r="82" spans="1:35" ht="30" customHeight="1">
      <c r="A82" s="43">
        <v>68</v>
      </c>
      <c r="B82" s="43" t="str">
        <f t="shared" si="6"/>
        <v/>
      </c>
      <c r="C82" s="43" t="str">
        <f t="shared" si="7"/>
        <v>（４２）</v>
      </c>
      <c r="D82" s="43">
        <f t="shared" si="8"/>
        <v>68</v>
      </c>
      <c r="E82" s="49" t="s">
        <v>1694</v>
      </c>
      <c r="F82" s="48" t="s">
        <v>399</v>
      </c>
      <c r="G82" s="50" t="s">
        <v>640</v>
      </c>
      <c r="H82" s="50" t="s">
        <v>878</v>
      </c>
      <c r="I82" s="50" t="s">
        <v>382</v>
      </c>
      <c r="J82" s="50" t="s">
        <v>1695</v>
      </c>
      <c r="K82" s="46"/>
      <c r="L82" s="46"/>
      <c r="M82" s="46"/>
      <c r="N82" s="46"/>
      <c r="P82" s="45"/>
      <c r="Q82" s="45"/>
      <c r="R82" s="45"/>
      <c r="S82" s="45"/>
      <c r="T82" s="45"/>
      <c r="U82" s="45"/>
      <c r="V82" s="45"/>
      <c r="W82" s="45"/>
      <c r="X82" s="45"/>
      <c r="Y82" s="45"/>
      <c r="Z82" s="45"/>
      <c r="AA82" s="45"/>
      <c r="AB82" s="45"/>
      <c r="AC82" s="45"/>
      <c r="AD82" s="45"/>
      <c r="AE82" s="45"/>
      <c r="AF82" s="45"/>
      <c r="AG82" s="45"/>
      <c r="AH82" s="45"/>
      <c r="AI82" s="45"/>
    </row>
    <row r="83" spans="1:35" ht="30" customHeight="1">
      <c r="A83" s="43">
        <v>69</v>
      </c>
      <c r="B83" s="43" t="str">
        <f t="shared" si="6"/>
        <v/>
      </c>
      <c r="C83" s="43" t="str">
        <f t="shared" si="7"/>
        <v>（４３）</v>
      </c>
      <c r="D83" s="43">
        <f t="shared" si="8"/>
        <v>69</v>
      </c>
      <c r="E83" s="49" t="s">
        <v>349</v>
      </c>
      <c r="F83" s="48" t="s">
        <v>397</v>
      </c>
      <c r="G83" s="50" t="s">
        <v>640</v>
      </c>
      <c r="H83" s="50" t="s">
        <v>878</v>
      </c>
      <c r="I83" s="50" t="s">
        <v>382</v>
      </c>
      <c r="J83" s="50" t="s">
        <v>1695</v>
      </c>
      <c r="K83" s="46"/>
      <c r="L83" s="46"/>
      <c r="M83" s="46"/>
      <c r="N83" s="46"/>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70</v>
      </c>
      <c r="B84" s="43" t="str">
        <f t="shared" si="6"/>
        <v/>
      </c>
      <c r="C84" s="43" t="str">
        <f t="shared" si="7"/>
        <v>（４４）</v>
      </c>
      <c r="D84" s="43">
        <f t="shared" si="8"/>
        <v>70</v>
      </c>
      <c r="E84" s="49" t="s">
        <v>341</v>
      </c>
      <c r="F84" s="48" t="s">
        <v>810</v>
      </c>
      <c r="G84" s="50" t="s">
        <v>640</v>
      </c>
      <c r="H84" s="50" t="s">
        <v>878</v>
      </c>
      <c r="I84" s="50" t="s">
        <v>382</v>
      </c>
      <c r="J84" s="50" t="s">
        <v>1695</v>
      </c>
      <c r="K84" s="46"/>
      <c r="L84" s="46"/>
      <c r="M84" s="46"/>
      <c r="N84" s="46"/>
      <c r="P84" s="45"/>
      <c r="Q84" s="45"/>
      <c r="R84" s="45"/>
      <c r="S84" s="45"/>
      <c r="T84" s="45"/>
      <c r="U84" s="45"/>
      <c r="V84" s="45"/>
      <c r="W84" s="45"/>
      <c r="X84" s="45"/>
      <c r="Y84" s="45"/>
      <c r="Z84" s="45"/>
      <c r="AA84" s="45"/>
      <c r="AB84" s="45"/>
      <c r="AC84" s="45"/>
      <c r="AD84" s="45"/>
      <c r="AE84" s="45"/>
      <c r="AF84" s="45"/>
      <c r="AG84" s="45"/>
      <c r="AH84" s="45"/>
      <c r="AI84" s="45"/>
    </row>
    <row r="85" spans="1:35" ht="30" customHeight="1">
      <c r="A85" s="43">
        <v>71</v>
      </c>
      <c r="B85" s="43" t="str">
        <f t="shared" si="6"/>
        <v/>
      </c>
      <c r="C85" s="43" t="str">
        <f t="shared" si="7"/>
        <v>（４５）</v>
      </c>
      <c r="D85" s="43">
        <f t="shared" si="8"/>
        <v>71</v>
      </c>
      <c r="E85" s="49" t="s">
        <v>337</v>
      </c>
      <c r="F85" s="48" t="s">
        <v>393</v>
      </c>
      <c r="G85" s="50" t="s">
        <v>640</v>
      </c>
      <c r="H85" s="50" t="s">
        <v>878</v>
      </c>
      <c r="I85" s="50" t="s">
        <v>382</v>
      </c>
      <c r="J85" s="50" t="s">
        <v>1695</v>
      </c>
      <c r="K85" s="46"/>
      <c r="L85" s="46"/>
      <c r="M85" s="46"/>
      <c r="N85" s="46"/>
      <c r="P85" s="45"/>
      <c r="Q85" s="45"/>
      <c r="R85" s="45"/>
      <c r="S85" s="45"/>
      <c r="T85" s="45"/>
      <c r="U85" s="45"/>
      <c r="V85" s="45"/>
      <c r="W85" s="45"/>
      <c r="X85" s="45"/>
      <c r="Y85" s="45"/>
      <c r="Z85" s="45"/>
      <c r="AA85" s="45"/>
      <c r="AB85" s="45"/>
      <c r="AC85" s="45"/>
      <c r="AD85" s="45"/>
      <c r="AE85" s="45"/>
      <c r="AF85" s="45"/>
      <c r="AG85" s="45"/>
      <c r="AH85" s="45"/>
      <c r="AI85" s="45"/>
    </row>
    <row r="86" spans="1:35" ht="30" customHeight="1">
      <c r="A86" s="43">
        <v>72</v>
      </c>
      <c r="B86" s="43" t="str">
        <f t="shared" si="6"/>
        <v/>
      </c>
      <c r="C86" s="43" t="str">
        <f t="shared" si="7"/>
        <v>（４６）</v>
      </c>
      <c r="D86" s="43">
        <f t="shared" si="8"/>
        <v>72</v>
      </c>
      <c r="E86" s="49" t="s">
        <v>334</v>
      </c>
      <c r="F86" s="48" t="s">
        <v>809</v>
      </c>
      <c r="G86" s="50" t="s">
        <v>640</v>
      </c>
      <c r="H86" s="50" t="s">
        <v>878</v>
      </c>
      <c r="I86" s="50" t="s">
        <v>382</v>
      </c>
      <c r="J86" s="50" t="s">
        <v>1695</v>
      </c>
      <c r="K86" s="46"/>
      <c r="L86" s="46"/>
      <c r="M86" s="46"/>
      <c r="N86" s="46"/>
      <c r="P86" s="45"/>
      <c r="Q86" s="45"/>
      <c r="R86" s="45"/>
      <c r="S86" s="45"/>
      <c r="T86" s="45"/>
      <c r="U86" s="45"/>
      <c r="V86" s="45"/>
      <c r="W86" s="45"/>
      <c r="X86" s="45"/>
      <c r="Y86" s="45"/>
      <c r="Z86" s="45"/>
      <c r="AA86" s="45"/>
      <c r="AB86" s="45"/>
      <c r="AC86" s="45"/>
      <c r="AD86" s="45"/>
      <c r="AE86" s="45"/>
      <c r="AF86" s="45"/>
      <c r="AG86" s="45"/>
      <c r="AH86" s="45"/>
      <c r="AI86" s="45"/>
    </row>
    <row r="87" spans="1:35" ht="30" customHeight="1">
      <c r="A87" s="43">
        <v>73</v>
      </c>
      <c r="B87" s="43" t="str">
        <f t="shared" si="6"/>
        <v/>
      </c>
      <c r="C87" s="43" t="str">
        <f t="shared" si="7"/>
        <v>（４７）</v>
      </c>
      <c r="D87" s="43">
        <f t="shared" si="8"/>
        <v>73</v>
      </c>
      <c r="E87" s="49" t="s">
        <v>325</v>
      </c>
      <c r="F87" s="48" t="s">
        <v>1696</v>
      </c>
      <c r="G87" s="50" t="s">
        <v>640</v>
      </c>
      <c r="H87" s="50" t="s">
        <v>878</v>
      </c>
      <c r="I87" s="50" t="s">
        <v>382</v>
      </c>
      <c r="J87" s="50" t="s">
        <v>1695</v>
      </c>
      <c r="K87" s="46"/>
      <c r="L87" s="46"/>
      <c r="M87" s="46"/>
      <c r="N87" s="46"/>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74</v>
      </c>
      <c r="B88" s="43" t="str">
        <f t="shared" si="6"/>
        <v/>
      </c>
      <c r="C88" s="43" t="str">
        <f t="shared" si="7"/>
        <v>（４８）</v>
      </c>
      <c r="D88" s="43">
        <f t="shared" si="8"/>
        <v>74</v>
      </c>
      <c r="E88" s="49" t="s">
        <v>321</v>
      </c>
      <c r="F88" s="48" t="s">
        <v>1697</v>
      </c>
      <c r="G88" s="50" t="s">
        <v>640</v>
      </c>
      <c r="H88" s="50" t="s">
        <v>878</v>
      </c>
      <c r="I88" s="50" t="s">
        <v>1563</v>
      </c>
      <c r="J88" s="50" t="s">
        <v>1698</v>
      </c>
      <c r="K88" s="46"/>
      <c r="L88" s="46"/>
      <c r="M88" s="46"/>
      <c r="N88" s="46"/>
      <c r="P88" s="45"/>
      <c r="Q88" s="45"/>
      <c r="R88" s="45"/>
      <c r="S88" s="45"/>
      <c r="T88" s="45"/>
      <c r="U88" s="45"/>
      <c r="V88" s="45"/>
      <c r="W88" s="45"/>
      <c r="X88" s="45"/>
      <c r="Y88" s="45"/>
      <c r="Z88" s="45"/>
      <c r="AA88" s="45"/>
      <c r="AB88" s="45"/>
      <c r="AC88" s="45"/>
      <c r="AD88" s="45"/>
      <c r="AE88" s="45"/>
      <c r="AF88" s="45"/>
      <c r="AG88" s="45"/>
      <c r="AH88" s="45"/>
      <c r="AI88" s="45"/>
    </row>
    <row r="89" spans="1:35" ht="30" customHeight="1">
      <c r="A89" s="43">
        <v>75</v>
      </c>
      <c r="B89" s="43" t="str">
        <f t="shared" si="6"/>
        <v/>
      </c>
      <c r="C89" s="43" t="str">
        <f t="shared" si="7"/>
        <v>（４９）</v>
      </c>
      <c r="D89" s="43">
        <f t="shared" si="8"/>
        <v>75</v>
      </c>
      <c r="E89" s="49" t="s">
        <v>315</v>
      </c>
      <c r="F89" s="48" t="s">
        <v>1699</v>
      </c>
      <c r="G89" s="50" t="s">
        <v>640</v>
      </c>
      <c r="H89" s="50" t="s">
        <v>878</v>
      </c>
      <c r="I89" s="50" t="s">
        <v>1563</v>
      </c>
      <c r="J89" s="50" t="s">
        <v>1698</v>
      </c>
      <c r="K89" s="46"/>
      <c r="L89" s="46"/>
      <c r="M89" s="46"/>
      <c r="N89" s="46"/>
      <c r="P89" s="45"/>
      <c r="Q89" s="45"/>
      <c r="R89" s="45"/>
      <c r="S89" s="45"/>
      <c r="T89" s="45"/>
      <c r="U89" s="45"/>
      <c r="V89" s="45"/>
      <c r="W89" s="45"/>
      <c r="X89" s="45"/>
      <c r="Y89" s="45"/>
      <c r="Z89" s="45"/>
      <c r="AA89" s="45"/>
      <c r="AB89" s="45"/>
      <c r="AC89" s="45"/>
      <c r="AD89" s="45"/>
      <c r="AE89" s="45"/>
      <c r="AF89" s="45"/>
      <c r="AG89" s="45"/>
      <c r="AH89" s="45"/>
      <c r="AI89" s="45"/>
    </row>
    <row r="90" spans="1:35" ht="30" customHeight="1">
      <c r="B90" s="43" t="str">
        <f t="shared" si="6"/>
        <v/>
      </c>
      <c r="C90" s="43" t="str">
        <f t="shared" si="7"/>
        <v/>
      </c>
      <c r="D90" s="43" t="str">
        <f t="shared" si="8"/>
        <v/>
      </c>
      <c r="E90" s="307" t="s">
        <v>1700</v>
      </c>
      <c r="F90" s="308"/>
      <c r="G90" s="308"/>
      <c r="H90" s="308"/>
      <c r="I90" s="308"/>
      <c r="J90" s="308"/>
      <c r="K90" s="308"/>
      <c r="L90" s="308"/>
      <c r="M90" s="308"/>
      <c r="N90" s="309"/>
      <c r="P90" s="45"/>
      <c r="Q90" s="45"/>
      <c r="R90" s="45"/>
      <c r="S90" s="45"/>
      <c r="T90" s="45"/>
      <c r="U90" s="45"/>
      <c r="V90" s="45"/>
      <c r="W90" s="45"/>
      <c r="X90" s="45"/>
      <c r="Y90" s="45"/>
      <c r="Z90" s="45"/>
      <c r="AA90" s="45"/>
      <c r="AB90" s="45"/>
      <c r="AC90" s="45"/>
      <c r="AD90" s="45"/>
      <c r="AE90" s="45"/>
      <c r="AF90" s="45"/>
      <c r="AG90" s="45"/>
      <c r="AH90" s="45"/>
      <c r="AI90" s="45"/>
    </row>
    <row r="91" spans="1:35" ht="30" customHeight="1">
      <c r="A91" s="43">
        <v>76</v>
      </c>
      <c r="B91" s="43" t="str">
        <f t="shared" si="6"/>
        <v/>
      </c>
      <c r="C91" s="43" t="str">
        <f t="shared" si="7"/>
        <v>（５０）</v>
      </c>
      <c r="D91" s="43">
        <f t="shared" si="8"/>
        <v>76</v>
      </c>
      <c r="E91" s="49" t="s">
        <v>1701</v>
      </c>
      <c r="F91" s="48" t="s">
        <v>378</v>
      </c>
      <c r="G91" s="50" t="s">
        <v>375</v>
      </c>
      <c r="H91" s="50" t="s">
        <v>374</v>
      </c>
      <c r="I91" s="50" t="s">
        <v>373</v>
      </c>
      <c r="J91" s="50" t="s">
        <v>876</v>
      </c>
      <c r="K91" s="46"/>
      <c r="L91" s="46"/>
      <c r="M91" s="46"/>
      <c r="N91" s="46"/>
      <c r="P91" s="45"/>
      <c r="Q91" s="45"/>
      <c r="R91" s="45"/>
      <c r="S91" s="45"/>
      <c r="T91" s="45"/>
      <c r="U91" s="45"/>
      <c r="V91" s="45"/>
      <c r="W91" s="45"/>
      <c r="X91" s="45"/>
      <c r="Y91" s="45"/>
      <c r="Z91" s="45"/>
      <c r="AA91" s="45"/>
      <c r="AB91" s="45"/>
      <c r="AC91" s="45"/>
      <c r="AD91" s="45"/>
      <c r="AE91" s="45"/>
      <c r="AF91" s="45"/>
      <c r="AG91" s="45"/>
      <c r="AH91" s="45"/>
      <c r="AI91" s="45"/>
    </row>
    <row r="92" spans="1:35" ht="36" customHeight="1">
      <c r="A92" s="43">
        <v>77</v>
      </c>
      <c r="B92" s="43" t="str">
        <f t="shared" si="6"/>
        <v/>
      </c>
      <c r="C92" s="43" t="str">
        <f t="shared" si="7"/>
        <v>（５１）</v>
      </c>
      <c r="D92" s="43">
        <f t="shared" si="8"/>
        <v>77</v>
      </c>
      <c r="E92" s="49" t="s">
        <v>306</v>
      </c>
      <c r="F92" s="48" t="s">
        <v>1702</v>
      </c>
      <c r="G92" s="50" t="s">
        <v>375</v>
      </c>
      <c r="H92" s="50" t="s">
        <v>374</v>
      </c>
      <c r="I92" s="50" t="s">
        <v>373</v>
      </c>
      <c r="J92" s="50" t="s">
        <v>876</v>
      </c>
      <c r="K92" s="46"/>
      <c r="L92" s="46"/>
      <c r="M92" s="46"/>
      <c r="N92" s="46"/>
      <c r="P92" s="45"/>
      <c r="Q92" s="45"/>
      <c r="R92" s="45"/>
      <c r="S92" s="45"/>
      <c r="T92" s="45"/>
      <c r="U92" s="45"/>
      <c r="V92" s="45"/>
      <c r="W92" s="45"/>
      <c r="X92" s="45"/>
      <c r="Y92" s="45"/>
      <c r="Z92" s="45"/>
      <c r="AA92" s="45"/>
      <c r="AB92" s="45"/>
      <c r="AC92" s="45"/>
      <c r="AD92" s="45"/>
      <c r="AE92" s="45"/>
      <c r="AF92" s="45"/>
      <c r="AG92" s="45"/>
      <c r="AH92" s="45"/>
      <c r="AI92" s="45"/>
    </row>
    <row r="93" spans="1:35" ht="45.75" customHeight="1">
      <c r="A93" s="43">
        <v>78</v>
      </c>
      <c r="B93" s="43" t="str">
        <f t="shared" si="6"/>
        <v/>
      </c>
      <c r="C93" s="43" t="str">
        <f t="shared" si="7"/>
        <v>（５２）</v>
      </c>
      <c r="D93" s="43">
        <f t="shared" si="8"/>
        <v>78</v>
      </c>
      <c r="E93" s="49" t="s">
        <v>304</v>
      </c>
      <c r="F93" s="48" t="s">
        <v>1703</v>
      </c>
      <c r="G93" s="50" t="s">
        <v>627</v>
      </c>
      <c r="H93" s="50" t="s">
        <v>601</v>
      </c>
      <c r="I93" s="50" t="s">
        <v>600</v>
      </c>
      <c r="J93" s="50" t="s">
        <v>626</v>
      </c>
      <c r="K93" s="47" t="s">
        <v>327</v>
      </c>
      <c r="L93" s="47" t="s">
        <v>338</v>
      </c>
      <c r="M93" s="46"/>
      <c r="N93" s="46"/>
      <c r="P93" s="45"/>
      <c r="Q93" s="45"/>
      <c r="R93" s="45"/>
      <c r="S93" s="45"/>
      <c r="T93" s="45"/>
      <c r="U93" s="45"/>
      <c r="V93" s="45"/>
      <c r="W93" s="45"/>
      <c r="X93" s="45"/>
      <c r="Y93" s="45"/>
      <c r="Z93" s="45"/>
      <c r="AA93" s="45"/>
      <c r="AB93" s="45"/>
      <c r="AC93" s="45"/>
      <c r="AD93" s="45"/>
      <c r="AE93" s="45"/>
      <c r="AF93" s="45"/>
      <c r="AG93" s="45"/>
      <c r="AH93" s="45"/>
      <c r="AI93" s="45"/>
    </row>
    <row r="94" spans="1:35" ht="45.75" customHeight="1">
      <c r="A94" s="43">
        <v>79</v>
      </c>
      <c r="B94" s="43" t="str">
        <f t="shared" si="6"/>
        <v/>
      </c>
      <c r="C94" s="43" t="str">
        <f t="shared" si="7"/>
        <v>（５３）</v>
      </c>
      <c r="D94" s="43">
        <f t="shared" si="8"/>
        <v>79</v>
      </c>
      <c r="E94" s="49" t="s">
        <v>302</v>
      </c>
      <c r="F94" s="56" t="s">
        <v>1704</v>
      </c>
      <c r="G94" s="50" t="s">
        <v>603</v>
      </c>
      <c r="H94" s="50" t="s">
        <v>602</v>
      </c>
      <c r="I94" s="50" t="s">
        <v>601</v>
      </c>
      <c r="J94" s="50" t="s">
        <v>600</v>
      </c>
      <c r="K94" s="47" t="s">
        <v>339</v>
      </c>
      <c r="L94" s="47" t="s">
        <v>338</v>
      </c>
      <c r="M94" s="46"/>
      <c r="N94" s="46"/>
      <c r="P94" s="45"/>
      <c r="Q94" s="45"/>
      <c r="R94" s="45"/>
      <c r="S94" s="45"/>
      <c r="T94" s="45"/>
      <c r="U94" s="45"/>
      <c r="V94" s="45"/>
      <c r="W94" s="45"/>
      <c r="X94" s="45"/>
      <c r="Y94" s="45"/>
      <c r="Z94" s="45"/>
      <c r="AA94" s="45"/>
      <c r="AB94" s="45"/>
      <c r="AC94" s="45"/>
      <c r="AD94" s="45"/>
      <c r="AE94" s="45"/>
      <c r="AF94" s="45"/>
      <c r="AG94" s="45"/>
      <c r="AH94" s="45"/>
      <c r="AI94" s="45"/>
    </row>
    <row r="95" spans="1:35" ht="33.75" customHeight="1">
      <c r="A95" s="43">
        <v>80</v>
      </c>
      <c r="B95" s="43" t="str">
        <f t="shared" si="6"/>
        <v/>
      </c>
      <c r="C95" s="43" t="str">
        <f t="shared" si="7"/>
        <v>（５４）</v>
      </c>
      <c r="D95" s="43">
        <f t="shared" si="8"/>
        <v>80</v>
      </c>
      <c r="E95" s="49" t="s">
        <v>300</v>
      </c>
      <c r="F95" s="48" t="s">
        <v>1705</v>
      </c>
      <c r="G95" s="50" t="s">
        <v>800</v>
      </c>
      <c r="H95" s="50" t="s">
        <v>620</v>
      </c>
      <c r="I95" s="50" t="s">
        <v>619</v>
      </c>
      <c r="J95" s="50" t="s">
        <v>618</v>
      </c>
      <c r="K95" s="47" t="s">
        <v>617</v>
      </c>
      <c r="L95" s="47" t="s">
        <v>616</v>
      </c>
      <c r="M95" s="47" t="s">
        <v>358</v>
      </c>
      <c r="N95" s="47" t="s">
        <v>357</v>
      </c>
      <c r="P95" s="45"/>
      <c r="Q95" s="45"/>
      <c r="R95" s="45"/>
      <c r="S95" s="45"/>
      <c r="T95" s="45"/>
      <c r="U95" s="45"/>
      <c r="V95" s="45"/>
      <c r="W95" s="45"/>
      <c r="X95" s="45"/>
      <c r="Y95" s="45"/>
      <c r="Z95" s="45"/>
      <c r="AA95" s="45"/>
      <c r="AB95" s="45"/>
      <c r="AC95" s="45"/>
      <c r="AD95" s="45"/>
      <c r="AE95" s="45"/>
      <c r="AF95" s="45"/>
      <c r="AG95" s="45"/>
      <c r="AH95" s="45"/>
      <c r="AI95" s="45"/>
    </row>
    <row r="96" spans="1:35" ht="30" customHeight="1">
      <c r="A96" s="43">
        <v>81</v>
      </c>
      <c r="B96" s="43" t="str">
        <f t="shared" si="6"/>
        <v/>
      </c>
      <c r="C96" s="43" t="str">
        <f t="shared" si="7"/>
        <v>（５５）</v>
      </c>
      <c r="D96" s="43">
        <f t="shared" si="8"/>
        <v>81</v>
      </c>
      <c r="E96" s="49" t="s">
        <v>298</v>
      </c>
      <c r="F96" s="48" t="s">
        <v>798</v>
      </c>
      <c r="G96" s="50" t="s">
        <v>354</v>
      </c>
      <c r="H96" s="50" t="s">
        <v>353</v>
      </c>
      <c r="I96" s="50" t="s">
        <v>352</v>
      </c>
      <c r="J96" s="50" t="s">
        <v>351</v>
      </c>
      <c r="K96" s="47" t="s">
        <v>797</v>
      </c>
      <c r="L96" s="46"/>
      <c r="M96" s="46"/>
      <c r="N96" s="46"/>
      <c r="P96" s="45"/>
      <c r="Q96" s="45"/>
      <c r="R96" s="45"/>
      <c r="S96" s="45"/>
      <c r="T96" s="45"/>
      <c r="U96" s="45"/>
      <c r="V96" s="45"/>
      <c r="W96" s="45"/>
      <c r="X96" s="45"/>
      <c r="Y96" s="45"/>
      <c r="Z96" s="45"/>
      <c r="AA96" s="45"/>
      <c r="AB96" s="45"/>
      <c r="AC96" s="45"/>
      <c r="AD96" s="45"/>
      <c r="AE96" s="45"/>
      <c r="AF96" s="45"/>
      <c r="AG96" s="45"/>
      <c r="AH96" s="45"/>
      <c r="AI96" s="45"/>
    </row>
    <row r="97" spans="1:35" ht="30" customHeight="1">
      <c r="A97" s="43">
        <v>82</v>
      </c>
      <c r="B97" s="43" t="str">
        <f t="shared" si="6"/>
        <v/>
      </c>
      <c r="C97" s="43" t="str">
        <f t="shared" si="7"/>
        <v>（５６）</v>
      </c>
      <c r="D97" s="43">
        <f t="shared" si="8"/>
        <v>82</v>
      </c>
      <c r="E97" s="49" t="s">
        <v>296</v>
      </c>
      <c r="F97" s="48" t="s">
        <v>348</v>
      </c>
      <c r="G97" s="50" t="s">
        <v>347</v>
      </c>
      <c r="H97" s="50" t="s">
        <v>346</v>
      </c>
      <c r="I97" s="50" t="s">
        <v>345</v>
      </c>
      <c r="J97" s="50" t="s">
        <v>344</v>
      </c>
      <c r="K97" s="47" t="s">
        <v>343</v>
      </c>
      <c r="L97" s="46"/>
      <c r="M97" s="46"/>
      <c r="N97" s="46"/>
      <c r="O97" s="43" t="s">
        <v>1670</v>
      </c>
      <c r="P97" s="45"/>
      <c r="Q97" s="45"/>
      <c r="R97" s="45"/>
      <c r="S97" s="45"/>
      <c r="T97" s="45"/>
      <c r="U97" s="45"/>
      <c r="V97" s="45"/>
      <c r="W97" s="45"/>
      <c r="X97" s="45"/>
      <c r="Y97" s="45"/>
      <c r="Z97" s="45"/>
      <c r="AA97" s="45"/>
      <c r="AB97" s="45"/>
      <c r="AC97" s="45"/>
      <c r="AD97" s="45"/>
      <c r="AE97" s="45"/>
      <c r="AF97" s="45"/>
      <c r="AG97" s="45"/>
      <c r="AH97" s="45"/>
      <c r="AI97" s="45"/>
    </row>
    <row r="98" spans="1:35" ht="44.25" customHeight="1">
      <c r="A98" s="43">
        <v>83</v>
      </c>
      <c r="B98" s="43" t="str">
        <f t="shared" si="6"/>
        <v/>
      </c>
      <c r="C98" s="43" t="str">
        <f t="shared" si="7"/>
        <v>（５７）</v>
      </c>
      <c r="D98" s="43">
        <f t="shared" si="8"/>
        <v>83</v>
      </c>
      <c r="E98" s="49" t="s">
        <v>294</v>
      </c>
      <c r="F98" s="48" t="s">
        <v>871</v>
      </c>
      <c r="G98" s="50" t="s">
        <v>603</v>
      </c>
      <c r="H98" s="50" t="s">
        <v>602</v>
      </c>
      <c r="I98" s="50" t="s">
        <v>601</v>
      </c>
      <c r="J98" s="50" t="s">
        <v>600</v>
      </c>
      <c r="K98" s="47" t="s">
        <v>339</v>
      </c>
      <c r="L98" s="47" t="s">
        <v>338</v>
      </c>
      <c r="M98" s="46"/>
      <c r="N98" s="46"/>
      <c r="P98" s="45"/>
      <c r="Q98" s="45"/>
      <c r="R98" s="45"/>
      <c r="S98" s="45"/>
      <c r="T98" s="45"/>
      <c r="U98" s="45"/>
      <c r="V98" s="45"/>
      <c r="W98" s="45"/>
      <c r="X98" s="45"/>
      <c r="Y98" s="45"/>
      <c r="Z98" s="45"/>
      <c r="AA98" s="45"/>
      <c r="AB98" s="45"/>
      <c r="AC98" s="45"/>
      <c r="AD98" s="45"/>
      <c r="AE98" s="45"/>
      <c r="AF98" s="45"/>
      <c r="AG98" s="45"/>
      <c r="AH98" s="45"/>
      <c r="AI98" s="45"/>
    </row>
    <row r="99" spans="1:35" ht="43.5" customHeight="1">
      <c r="A99" s="43">
        <v>84</v>
      </c>
      <c r="B99" s="43" t="str">
        <f t="shared" si="6"/>
        <v/>
      </c>
      <c r="C99" s="43" t="str">
        <f t="shared" si="7"/>
        <v>（５８）</v>
      </c>
      <c r="D99" s="43">
        <f t="shared" si="8"/>
        <v>84</v>
      </c>
      <c r="E99" s="49" t="s">
        <v>292</v>
      </c>
      <c r="F99" s="48" t="s">
        <v>870</v>
      </c>
      <c r="G99" s="50" t="s">
        <v>335</v>
      </c>
      <c r="H99" s="50" t="s">
        <v>322</v>
      </c>
      <c r="I99" s="46" t="s">
        <v>1706</v>
      </c>
      <c r="J99" s="46" t="s">
        <v>1706</v>
      </c>
      <c r="K99" s="46" t="s">
        <v>1706</v>
      </c>
      <c r="L99" s="46"/>
      <c r="M99" s="46"/>
      <c r="N99" s="46"/>
      <c r="P99" s="45"/>
      <c r="Q99" s="45"/>
      <c r="R99" s="45"/>
      <c r="S99" s="45"/>
      <c r="T99" s="45"/>
      <c r="U99" s="45"/>
      <c r="V99" s="45"/>
      <c r="W99" s="45"/>
      <c r="X99" s="45"/>
      <c r="Y99" s="45"/>
      <c r="Z99" s="45"/>
      <c r="AA99" s="45"/>
      <c r="AB99" s="45"/>
      <c r="AC99" s="45"/>
      <c r="AD99" s="45"/>
      <c r="AE99" s="45"/>
      <c r="AF99" s="45"/>
      <c r="AG99" s="45"/>
      <c r="AH99" s="45"/>
      <c r="AI99" s="45"/>
    </row>
    <row r="100" spans="1:35" ht="55.5" customHeight="1">
      <c r="A100" s="43">
        <v>85</v>
      </c>
      <c r="B100" s="43" t="str">
        <f t="shared" si="6"/>
        <v/>
      </c>
      <c r="C100" s="43" t="str">
        <f t="shared" si="7"/>
        <v>（５９）</v>
      </c>
      <c r="D100" s="43">
        <f t="shared" si="8"/>
        <v>85</v>
      </c>
      <c r="E100" s="49" t="s">
        <v>290</v>
      </c>
      <c r="F100" s="48" t="s">
        <v>869</v>
      </c>
      <c r="G100" s="50" t="s">
        <v>603</v>
      </c>
      <c r="H100" s="50" t="s">
        <v>602</v>
      </c>
      <c r="I100" s="50" t="s">
        <v>601</v>
      </c>
      <c r="J100" s="50" t="s">
        <v>600</v>
      </c>
      <c r="K100" s="47" t="s">
        <v>626</v>
      </c>
      <c r="L100" s="47" t="s">
        <v>327</v>
      </c>
      <c r="M100" s="47" t="s">
        <v>792</v>
      </c>
      <c r="N100" s="46"/>
      <c r="P100" s="45"/>
      <c r="Q100" s="45"/>
      <c r="R100" s="45"/>
      <c r="S100" s="45"/>
      <c r="T100" s="45"/>
      <c r="U100" s="45"/>
      <c r="V100" s="45"/>
      <c r="W100" s="45"/>
      <c r="X100" s="45"/>
      <c r="Y100" s="45"/>
      <c r="Z100" s="45"/>
      <c r="AA100" s="45"/>
      <c r="AB100" s="45"/>
      <c r="AC100" s="45"/>
      <c r="AD100" s="45"/>
      <c r="AE100" s="45"/>
      <c r="AF100" s="45"/>
      <c r="AG100" s="45"/>
      <c r="AH100" s="45"/>
      <c r="AI100" s="45"/>
    </row>
    <row r="101" spans="1:35" ht="42.75" customHeight="1">
      <c r="A101" s="43">
        <v>86</v>
      </c>
      <c r="B101" s="43" t="str">
        <f t="shared" si="6"/>
        <v/>
      </c>
      <c r="C101" s="43" t="str">
        <f t="shared" si="7"/>
        <v>（６０）</v>
      </c>
      <c r="D101" s="43">
        <f t="shared" si="8"/>
        <v>86</v>
      </c>
      <c r="E101" s="49" t="s">
        <v>288</v>
      </c>
      <c r="F101" s="48" t="s">
        <v>867</v>
      </c>
      <c r="G101" s="50" t="s">
        <v>335</v>
      </c>
      <c r="H101" s="50" t="s">
        <v>322</v>
      </c>
      <c r="I101" s="46" t="s">
        <v>1706</v>
      </c>
      <c r="J101" s="46" t="s">
        <v>1706</v>
      </c>
      <c r="K101" s="46" t="s">
        <v>1706</v>
      </c>
      <c r="L101" s="46"/>
      <c r="M101" s="46"/>
      <c r="N101" s="46"/>
      <c r="P101" s="45"/>
      <c r="Q101" s="45"/>
      <c r="R101" s="45"/>
      <c r="S101" s="45"/>
      <c r="T101" s="45"/>
      <c r="U101" s="45"/>
      <c r="V101" s="45"/>
      <c r="W101" s="45"/>
      <c r="X101" s="45"/>
      <c r="Y101" s="45"/>
      <c r="Z101" s="45"/>
      <c r="AA101" s="45"/>
      <c r="AB101" s="45"/>
      <c r="AC101" s="45"/>
      <c r="AD101" s="45"/>
      <c r="AE101" s="45"/>
      <c r="AF101" s="45"/>
      <c r="AG101" s="45"/>
      <c r="AH101" s="45"/>
      <c r="AI101" s="45"/>
    </row>
    <row r="102" spans="1:35" ht="30" customHeight="1">
      <c r="A102" s="43">
        <v>87</v>
      </c>
      <c r="B102" s="43" t="str">
        <f t="shared" si="6"/>
        <v/>
      </c>
      <c r="C102" s="43" t="str">
        <f t="shared" si="7"/>
        <v>（６１）</v>
      </c>
      <c r="D102" s="43">
        <f t="shared" si="8"/>
        <v>87</v>
      </c>
      <c r="E102" s="49" t="s">
        <v>286</v>
      </c>
      <c r="F102" s="48" t="s">
        <v>790</v>
      </c>
      <c r="G102" s="50" t="s">
        <v>319</v>
      </c>
      <c r="H102" s="50" t="s">
        <v>318</v>
      </c>
      <c r="I102" s="50" t="s">
        <v>317</v>
      </c>
      <c r="J102" s="50" t="s">
        <v>316</v>
      </c>
      <c r="K102" s="46"/>
      <c r="L102" s="46"/>
      <c r="M102" s="46"/>
      <c r="N102" s="46"/>
      <c r="P102" s="45"/>
      <c r="Q102" s="45"/>
      <c r="R102" s="45"/>
      <c r="S102" s="45"/>
      <c r="T102" s="45"/>
      <c r="U102" s="45"/>
      <c r="V102" s="45"/>
      <c r="W102" s="45"/>
      <c r="X102" s="45"/>
      <c r="Y102" s="45"/>
      <c r="Z102" s="45"/>
      <c r="AA102" s="45"/>
      <c r="AB102" s="45"/>
      <c r="AC102" s="45"/>
      <c r="AD102" s="45"/>
      <c r="AE102" s="45"/>
      <c r="AF102" s="45"/>
      <c r="AG102" s="45"/>
      <c r="AH102" s="45"/>
      <c r="AI102" s="45"/>
    </row>
    <row r="103" spans="1:35" ht="42.75" customHeight="1">
      <c r="A103" s="43">
        <v>88</v>
      </c>
      <c r="B103" s="43" t="str">
        <f t="shared" si="6"/>
        <v/>
      </c>
      <c r="C103" s="43" t="str">
        <f t="shared" si="7"/>
        <v>（６２）</v>
      </c>
      <c r="D103" s="43">
        <f t="shared" si="8"/>
        <v>88</v>
      </c>
      <c r="E103" s="49" t="s">
        <v>582</v>
      </c>
      <c r="F103" s="48" t="s">
        <v>1707</v>
      </c>
      <c r="G103" s="50" t="s">
        <v>313</v>
      </c>
      <c r="H103" s="50" t="s">
        <v>312</v>
      </c>
      <c r="I103" s="50" t="s">
        <v>311</v>
      </c>
      <c r="J103" s="50" t="s">
        <v>310</v>
      </c>
      <c r="K103" s="46"/>
      <c r="L103" s="46"/>
      <c r="M103" s="46"/>
      <c r="N103" s="46"/>
      <c r="P103" s="45"/>
      <c r="Q103" s="45"/>
      <c r="R103" s="45"/>
      <c r="S103" s="45"/>
      <c r="T103" s="45"/>
      <c r="U103" s="45"/>
      <c r="V103" s="45"/>
      <c r="W103" s="45"/>
      <c r="X103" s="45"/>
      <c r="Y103" s="45"/>
      <c r="Z103" s="45"/>
      <c r="AA103" s="45"/>
      <c r="AB103" s="45"/>
      <c r="AC103" s="45"/>
      <c r="AD103" s="45"/>
      <c r="AE103" s="45"/>
      <c r="AF103" s="45"/>
      <c r="AG103" s="45"/>
      <c r="AH103" s="45"/>
      <c r="AI103" s="45"/>
    </row>
    <row r="104" spans="1:35" ht="30" customHeight="1">
      <c r="B104" s="43" t="str">
        <f t="shared" ref="B104:B106" si="9">IF(A104&lt;&gt;"",B103,IF(ISERROR(FIND("　",E104)),E104,""))</f>
        <v/>
      </c>
      <c r="C104" s="43" t="str">
        <f t="shared" ref="C104:C106" si="10">IF(A104&lt;&gt;"", B104&amp;E104, "")</f>
        <v/>
      </c>
      <c r="D104" s="43" t="str">
        <f t="shared" si="8"/>
        <v/>
      </c>
      <c r="E104" s="304" t="s">
        <v>1708</v>
      </c>
      <c r="F104" s="305"/>
      <c r="G104" s="305"/>
      <c r="H104" s="305"/>
      <c r="I104" s="305"/>
      <c r="J104" s="305"/>
      <c r="K104" s="305"/>
      <c r="L104" s="305"/>
      <c r="M104" s="305"/>
      <c r="N104" s="306"/>
      <c r="P104" s="45"/>
      <c r="Q104" s="45"/>
      <c r="R104" s="45"/>
      <c r="S104" s="45"/>
      <c r="T104" s="45"/>
      <c r="U104" s="45"/>
      <c r="V104" s="45"/>
      <c r="W104" s="45"/>
      <c r="X104" s="45"/>
      <c r="Y104" s="45"/>
      <c r="Z104" s="45"/>
      <c r="AA104" s="45"/>
      <c r="AB104" s="45"/>
      <c r="AC104" s="45"/>
      <c r="AD104" s="45"/>
      <c r="AE104" s="45"/>
      <c r="AF104" s="45"/>
      <c r="AG104" s="45"/>
      <c r="AH104" s="45"/>
      <c r="AI104" s="45"/>
    </row>
    <row r="105" spans="1:35" ht="30" customHeight="1">
      <c r="A105" s="43">
        <v>89</v>
      </c>
      <c r="B105" s="43" t="str">
        <f t="shared" si="9"/>
        <v/>
      </c>
      <c r="C105" s="43" t="str">
        <f t="shared" si="10"/>
        <v>（６３）</v>
      </c>
      <c r="D105" s="43">
        <f t="shared" si="8"/>
        <v>89</v>
      </c>
      <c r="E105" s="49" t="s">
        <v>1709</v>
      </c>
      <c r="F105" s="48" t="s">
        <v>578</v>
      </c>
      <c r="G105" s="50" t="s">
        <v>1710</v>
      </c>
      <c r="H105" s="46"/>
      <c r="I105" s="46"/>
      <c r="J105" s="46"/>
      <c r="K105" s="46"/>
      <c r="L105" s="46"/>
      <c r="M105" s="46"/>
      <c r="N105" s="46"/>
      <c r="P105" s="45"/>
      <c r="Q105" s="45"/>
      <c r="R105" s="45"/>
      <c r="S105" s="45"/>
      <c r="T105" s="45"/>
      <c r="U105" s="45"/>
      <c r="V105" s="45"/>
      <c r="W105" s="45"/>
      <c r="X105" s="45"/>
      <c r="Y105" s="45"/>
      <c r="Z105" s="45"/>
      <c r="AA105" s="45"/>
      <c r="AB105" s="45"/>
      <c r="AC105" s="45"/>
      <c r="AD105" s="45"/>
      <c r="AE105" s="45"/>
      <c r="AF105" s="45"/>
      <c r="AG105" s="45"/>
      <c r="AH105" s="45"/>
      <c r="AI105" s="45"/>
    </row>
    <row r="106" spans="1:35" ht="30" customHeight="1">
      <c r="A106" s="43">
        <v>90</v>
      </c>
      <c r="B106" s="43" t="str">
        <f t="shared" si="9"/>
        <v/>
      </c>
      <c r="C106" s="43" t="str">
        <f t="shared" si="10"/>
        <v>（６４）</v>
      </c>
      <c r="D106" s="43">
        <f t="shared" si="8"/>
        <v>90</v>
      </c>
      <c r="E106" s="49" t="s">
        <v>1031</v>
      </c>
      <c r="F106" s="48" t="s">
        <v>1711</v>
      </c>
      <c r="G106" s="50" t="s">
        <v>1580</v>
      </c>
      <c r="H106" s="50" t="s">
        <v>1674</v>
      </c>
      <c r="I106" s="46"/>
      <c r="J106" s="46"/>
      <c r="K106" s="46"/>
      <c r="L106" s="46"/>
      <c r="M106" s="46"/>
      <c r="N106" s="46"/>
      <c r="P106" s="45"/>
      <c r="Q106" s="45"/>
      <c r="R106" s="45"/>
      <c r="S106" s="45"/>
      <c r="T106" s="45"/>
      <c r="U106" s="45"/>
      <c r="V106" s="45"/>
      <c r="W106" s="45"/>
      <c r="X106" s="45"/>
      <c r="Y106" s="45"/>
      <c r="Z106" s="45"/>
      <c r="AA106" s="45"/>
      <c r="AB106" s="45"/>
      <c r="AC106" s="45"/>
      <c r="AD106" s="45"/>
      <c r="AE106" s="45"/>
      <c r="AF106" s="45"/>
      <c r="AG106" s="45"/>
      <c r="AH106" s="45"/>
      <c r="AI106" s="45"/>
    </row>
    <row r="107" spans="1:35" ht="14">
      <c r="P107" s="45"/>
      <c r="Q107" s="45"/>
      <c r="R107" s="45"/>
      <c r="S107" s="45"/>
      <c r="T107" s="45"/>
      <c r="U107" s="45"/>
      <c r="V107" s="45"/>
      <c r="W107" s="45"/>
      <c r="X107" s="45"/>
      <c r="Y107" s="45"/>
      <c r="Z107" s="45"/>
      <c r="AA107" s="45"/>
      <c r="AB107" s="45"/>
      <c r="AC107" s="45"/>
      <c r="AD107" s="45"/>
      <c r="AE107" s="45"/>
      <c r="AF107" s="45"/>
      <c r="AG107" s="45"/>
      <c r="AH107" s="45"/>
      <c r="AI107" s="45"/>
    </row>
    <row r="108" spans="1:35" ht="14">
      <c r="P108" s="45"/>
      <c r="Q108" s="45"/>
      <c r="R108" s="45"/>
      <c r="S108" s="45"/>
      <c r="T108" s="45"/>
      <c r="U108" s="45"/>
      <c r="V108" s="45"/>
      <c r="W108" s="45"/>
      <c r="X108" s="45"/>
      <c r="Y108" s="45"/>
      <c r="Z108" s="45"/>
      <c r="AA108" s="45"/>
      <c r="AB108" s="45"/>
      <c r="AC108" s="45"/>
      <c r="AD108" s="45"/>
      <c r="AE108" s="45"/>
      <c r="AF108" s="45"/>
      <c r="AG108" s="45"/>
      <c r="AH108" s="45"/>
      <c r="AI108" s="45"/>
    </row>
    <row r="109" spans="1:35" ht="30" customHeight="1">
      <c r="P109" s="45"/>
      <c r="Q109" s="45"/>
      <c r="R109" s="45"/>
      <c r="S109" s="45"/>
      <c r="T109" s="45"/>
      <c r="U109" s="45"/>
      <c r="V109" s="45"/>
      <c r="W109" s="45"/>
      <c r="X109" s="45"/>
      <c r="Y109" s="45"/>
      <c r="Z109" s="45"/>
      <c r="AA109" s="45"/>
      <c r="AB109" s="45"/>
      <c r="AC109" s="45"/>
      <c r="AD109" s="45"/>
      <c r="AE109" s="45"/>
      <c r="AF109" s="45"/>
      <c r="AG109" s="45"/>
      <c r="AH109" s="45"/>
      <c r="AI109" s="45"/>
    </row>
    <row r="110" spans="1:35" ht="30" customHeight="1">
      <c r="P110" s="45"/>
      <c r="Q110" s="45"/>
      <c r="R110" s="45"/>
      <c r="S110" s="45"/>
      <c r="T110" s="45"/>
      <c r="U110" s="45"/>
      <c r="V110" s="45"/>
      <c r="W110" s="45"/>
      <c r="X110" s="45"/>
      <c r="Y110" s="45"/>
      <c r="Z110" s="45"/>
      <c r="AA110" s="45"/>
      <c r="AB110" s="45"/>
      <c r="AC110" s="45"/>
      <c r="AD110" s="45"/>
      <c r="AE110" s="45"/>
      <c r="AF110" s="45"/>
      <c r="AG110" s="45"/>
      <c r="AH110" s="45"/>
      <c r="AI110" s="45"/>
    </row>
    <row r="111" spans="1:35" ht="30" customHeight="1">
      <c r="P111" s="45"/>
      <c r="Q111" s="45"/>
      <c r="R111" s="45"/>
      <c r="S111" s="45"/>
      <c r="T111" s="45"/>
      <c r="U111" s="45"/>
      <c r="V111" s="45"/>
      <c r="W111" s="45"/>
      <c r="X111" s="45"/>
      <c r="Y111" s="45"/>
      <c r="Z111" s="45"/>
      <c r="AA111" s="45"/>
      <c r="AB111" s="45"/>
      <c r="AC111" s="45"/>
      <c r="AD111" s="45"/>
      <c r="AE111" s="45"/>
      <c r="AF111" s="45"/>
      <c r="AG111" s="45"/>
      <c r="AH111" s="45"/>
      <c r="AI111" s="45"/>
    </row>
    <row r="112" spans="1:35" ht="14">
      <c r="P112" s="45"/>
      <c r="Q112" s="45"/>
      <c r="R112" s="45"/>
      <c r="S112" s="45"/>
      <c r="T112" s="45"/>
      <c r="U112" s="45"/>
      <c r="V112" s="45"/>
      <c r="W112" s="45"/>
      <c r="X112" s="45"/>
      <c r="Y112" s="45"/>
      <c r="Z112" s="45"/>
      <c r="AA112" s="45"/>
      <c r="AB112" s="45"/>
      <c r="AC112" s="45"/>
      <c r="AD112" s="45"/>
      <c r="AE112" s="45"/>
      <c r="AF112" s="45"/>
      <c r="AG112" s="45"/>
      <c r="AH112" s="45"/>
      <c r="AI112" s="45"/>
    </row>
    <row r="113" spans="16:35" ht="14">
      <c r="P113" s="45"/>
      <c r="Q113" s="45"/>
      <c r="R113" s="45"/>
      <c r="S113" s="45"/>
      <c r="T113" s="45"/>
      <c r="U113" s="45"/>
      <c r="V113" s="45"/>
      <c r="W113" s="45"/>
      <c r="X113" s="45"/>
      <c r="Y113" s="45"/>
      <c r="Z113" s="45"/>
      <c r="AA113" s="45"/>
      <c r="AB113" s="45"/>
      <c r="AC113" s="45"/>
      <c r="AD113" s="45"/>
      <c r="AE113" s="45"/>
      <c r="AF113" s="45"/>
      <c r="AG113" s="45"/>
      <c r="AH113" s="45"/>
      <c r="AI113" s="45"/>
    </row>
    <row r="114" spans="16:35" ht="14">
      <c r="P114" s="45"/>
      <c r="Q114" s="45"/>
      <c r="R114" s="45"/>
      <c r="S114" s="45"/>
      <c r="T114" s="45"/>
      <c r="U114" s="45"/>
      <c r="V114" s="45"/>
      <c r="W114" s="45"/>
      <c r="X114" s="45"/>
      <c r="Y114" s="45"/>
      <c r="Z114" s="45"/>
      <c r="AA114" s="45"/>
      <c r="AB114" s="45"/>
      <c r="AC114" s="45"/>
      <c r="AD114" s="45"/>
      <c r="AE114" s="45"/>
      <c r="AF114" s="45"/>
      <c r="AG114" s="45"/>
      <c r="AH114" s="45"/>
      <c r="AI114" s="45"/>
    </row>
    <row r="115" spans="16:35" ht="14">
      <c r="P115" s="45"/>
      <c r="Q115" s="45"/>
      <c r="R115" s="45"/>
      <c r="S115" s="45"/>
      <c r="T115" s="45"/>
      <c r="U115" s="45"/>
      <c r="V115" s="45"/>
      <c r="W115" s="45"/>
      <c r="X115" s="45"/>
      <c r="Y115" s="45"/>
      <c r="Z115" s="45"/>
      <c r="AA115" s="45"/>
      <c r="AB115" s="45"/>
      <c r="AC115" s="45"/>
      <c r="AD115" s="45"/>
      <c r="AE115" s="45"/>
      <c r="AF115" s="45"/>
      <c r="AG115" s="45"/>
      <c r="AH115" s="45"/>
      <c r="AI115" s="45"/>
    </row>
    <row r="116" spans="16:35" ht="30" customHeight="1">
      <c r="P116" s="45"/>
      <c r="Q116" s="45"/>
      <c r="R116" s="45"/>
      <c r="S116" s="45"/>
      <c r="T116" s="45"/>
      <c r="U116" s="45"/>
      <c r="V116" s="45"/>
      <c r="W116" s="45"/>
      <c r="X116" s="45"/>
      <c r="Y116" s="45"/>
      <c r="Z116" s="45"/>
      <c r="AA116" s="45"/>
      <c r="AB116" s="45"/>
      <c r="AC116" s="45"/>
      <c r="AD116" s="45"/>
      <c r="AE116" s="45"/>
      <c r="AF116" s="45"/>
      <c r="AG116" s="45"/>
      <c r="AH116" s="45"/>
      <c r="AI116" s="45"/>
    </row>
    <row r="117" spans="16:35" ht="42" customHeight="1">
      <c r="P117" s="45"/>
      <c r="Q117" s="45"/>
      <c r="R117" s="45"/>
      <c r="S117" s="45"/>
      <c r="T117" s="45"/>
      <c r="U117" s="45"/>
      <c r="V117" s="45"/>
      <c r="W117" s="45"/>
      <c r="X117" s="45"/>
      <c r="Y117" s="45"/>
      <c r="Z117" s="45"/>
      <c r="AA117" s="45"/>
      <c r="AB117" s="45"/>
      <c r="AC117" s="45"/>
      <c r="AD117" s="45"/>
      <c r="AE117" s="45"/>
      <c r="AF117" s="45"/>
      <c r="AG117" s="45"/>
      <c r="AH117" s="45"/>
      <c r="AI117" s="45"/>
    </row>
    <row r="118" spans="16:35" ht="30" customHeight="1">
      <c r="P118" s="45"/>
      <c r="Q118" s="45"/>
      <c r="R118" s="45"/>
      <c r="S118" s="45"/>
      <c r="T118" s="45"/>
      <c r="U118" s="45"/>
      <c r="V118" s="45"/>
      <c r="W118" s="45"/>
      <c r="X118" s="45"/>
      <c r="Y118" s="45"/>
      <c r="Z118" s="45"/>
      <c r="AA118" s="45"/>
      <c r="AB118" s="45"/>
      <c r="AC118" s="45"/>
      <c r="AD118" s="45"/>
      <c r="AE118" s="45"/>
      <c r="AF118" s="45"/>
      <c r="AG118" s="45"/>
      <c r="AH118" s="45"/>
      <c r="AI118" s="45"/>
    </row>
    <row r="119" spans="16:35" ht="30" customHeight="1">
      <c r="P119" s="45"/>
      <c r="Q119" s="45"/>
      <c r="R119" s="45"/>
      <c r="S119" s="45"/>
      <c r="T119" s="45"/>
      <c r="U119" s="45"/>
      <c r="V119" s="45"/>
      <c r="W119" s="45"/>
      <c r="X119" s="45"/>
      <c r="Y119" s="45"/>
      <c r="Z119" s="45"/>
      <c r="AA119" s="45"/>
      <c r="AB119" s="45"/>
      <c r="AC119" s="45"/>
      <c r="AD119" s="45"/>
      <c r="AE119" s="45"/>
      <c r="AF119" s="45"/>
      <c r="AG119" s="45"/>
      <c r="AH119" s="45"/>
      <c r="AI119" s="45"/>
    </row>
  </sheetData>
  <mergeCells count="9">
    <mergeCell ref="E81:N81"/>
    <mergeCell ref="E90:N90"/>
    <mergeCell ref="E104:N104"/>
    <mergeCell ref="E5:E6"/>
    <mergeCell ref="F5:F6"/>
    <mergeCell ref="G5:N5"/>
    <mergeCell ref="E39:N39"/>
    <mergeCell ref="E60:N60"/>
    <mergeCell ref="E73:N73"/>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O103"/>
  <sheetViews>
    <sheetView topLeftCell="A4" workbookViewId="0">
      <selection activeCell="B1" sqref="B1:D1048576"/>
    </sheetView>
  </sheetViews>
  <sheetFormatPr baseColWidth="10" defaultColWidth="8.6640625" defaultRowHeight="30" customHeight="1"/>
  <cols>
    <col min="1" max="4" width="8.6640625" style="43"/>
    <col min="5" max="5" width="8.6640625" style="44"/>
    <col min="6" max="6" width="70.6640625" style="44" customWidth="1"/>
    <col min="7" max="16384" width="8.6640625" style="43"/>
  </cols>
  <sheetData>
    <row r="1" spans="1:14" s="76" customFormat="1" ht="19">
      <c r="A1" s="81" t="s">
        <v>1499</v>
      </c>
      <c r="B1" s="81"/>
      <c r="C1" s="81"/>
      <c r="D1" s="81"/>
      <c r="E1" s="79"/>
      <c r="F1" s="79"/>
      <c r="G1" s="78"/>
      <c r="H1" s="78"/>
      <c r="I1" s="78"/>
      <c r="J1" s="78"/>
      <c r="K1" s="77"/>
      <c r="L1" s="77"/>
      <c r="M1" s="77"/>
      <c r="N1" s="77"/>
    </row>
    <row r="2" spans="1:14" s="76" customFormat="1" ht="22">
      <c r="A2" s="80" t="s">
        <v>1655</v>
      </c>
      <c r="B2" s="80"/>
      <c r="C2" s="80"/>
      <c r="D2" s="80"/>
      <c r="E2" s="79"/>
      <c r="F2" s="79"/>
      <c r="G2" s="78"/>
      <c r="H2" s="78"/>
      <c r="I2" s="78"/>
      <c r="J2" s="78"/>
      <c r="K2" s="77"/>
      <c r="L2" s="77"/>
      <c r="M2" s="77"/>
      <c r="N2" s="77"/>
    </row>
    <row r="3" spans="1:14" s="72" customFormat="1" ht="19">
      <c r="A3" s="74"/>
      <c r="B3" s="74"/>
      <c r="C3" s="74"/>
      <c r="D3" s="74"/>
      <c r="E3" s="75" t="s">
        <v>904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97" t="s">
        <v>569</v>
      </c>
      <c r="H6" s="97" t="s">
        <v>568</v>
      </c>
      <c r="I6" s="97" t="s">
        <v>567</v>
      </c>
      <c r="J6" s="97" t="s">
        <v>566</v>
      </c>
      <c r="K6" s="97" t="s">
        <v>565</v>
      </c>
      <c r="L6" s="97" t="s">
        <v>564</v>
      </c>
      <c r="M6" s="97" t="s">
        <v>563</v>
      </c>
      <c r="N6" s="97" t="s">
        <v>562</v>
      </c>
    </row>
    <row r="7" spans="1:14" s="45" customFormat="1" ht="40" customHeight="1">
      <c r="E7" s="68" t="s">
        <v>783</v>
      </c>
      <c r="F7" s="67"/>
      <c r="G7" s="66"/>
      <c r="H7" s="66"/>
      <c r="I7" s="66"/>
      <c r="J7" s="66"/>
      <c r="K7" s="66"/>
      <c r="L7" s="66"/>
      <c r="M7" s="66"/>
      <c r="N7" s="65"/>
    </row>
    <row r="8" spans="1:14" ht="30" customHeight="1">
      <c r="B8" s="43" t="str">
        <f t="shared" ref="B8:B39" si="0">IF(A8&lt;&gt;"",B7,IF(ISERROR(FIND("　",E8)),E8,""))</f>
        <v>（１）</v>
      </c>
      <c r="C8" s="43" t="str">
        <f t="shared" ref="C8:C39" si="1">IF(A8&lt;&gt;"", B8&amp;E8, "")</f>
        <v/>
      </c>
      <c r="D8" s="43" t="str">
        <f t="shared" ref="D8:D39" si="2">IF(A8=0,"",A8)</f>
        <v/>
      </c>
      <c r="E8" s="49" t="s">
        <v>560</v>
      </c>
      <c r="F8" s="60" t="s">
        <v>1656</v>
      </c>
      <c r="G8" s="46"/>
      <c r="H8" s="46"/>
      <c r="I8" s="46"/>
      <c r="J8" s="46"/>
      <c r="K8" s="46"/>
      <c r="L8" s="46"/>
      <c r="M8" s="46"/>
      <c r="N8" s="46"/>
    </row>
    <row r="9" spans="1:14" ht="30" customHeight="1">
      <c r="A9" s="43">
        <v>1</v>
      </c>
      <c r="B9" s="43" t="str">
        <f t="shared" si="0"/>
        <v>（１）</v>
      </c>
      <c r="C9" s="43" t="str">
        <f t="shared" si="1"/>
        <v>（１）ア</v>
      </c>
      <c r="D9" s="43">
        <f t="shared" si="2"/>
        <v>1</v>
      </c>
      <c r="E9" s="64" t="s">
        <v>547</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545</v>
      </c>
      <c r="F10" s="48" t="s">
        <v>903</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543</v>
      </c>
      <c r="F11" s="48" t="s">
        <v>556</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49" t="s">
        <v>549</v>
      </c>
      <c r="F14" s="60" t="s">
        <v>970</v>
      </c>
      <c r="G14" s="46"/>
      <c r="H14" s="46"/>
      <c r="I14" s="46"/>
      <c r="J14" s="46"/>
      <c r="K14" s="46"/>
      <c r="L14" s="46"/>
      <c r="M14" s="46"/>
      <c r="N14" s="46"/>
    </row>
    <row r="15" spans="1:14" ht="30" customHeight="1">
      <c r="A15" s="43">
        <v>5</v>
      </c>
      <c r="B15" s="43" t="str">
        <f t="shared" si="0"/>
        <v>（２）</v>
      </c>
      <c r="C15" s="43" t="str">
        <f t="shared" si="1"/>
        <v>（２）ア</v>
      </c>
      <c r="D15" s="43">
        <f t="shared" si="2"/>
        <v>5</v>
      </c>
      <c r="E15" s="49" t="s">
        <v>547</v>
      </c>
      <c r="F15" s="48" t="s">
        <v>774</v>
      </c>
      <c r="G15" s="50" t="s">
        <v>499</v>
      </c>
      <c r="H15" s="50" t="s">
        <v>726</v>
      </c>
      <c r="I15" s="50" t="s">
        <v>497</v>
      </c>
      <c r="J15" s="50" t="s">
        <v>496</v>
      </c>
      <c r="K15" s="50" t="s">
        <v>495</v>
      </c>
      <c r="L15" s="58"/>
      <c r="M15" s="46"/>
      <c r="N15" s="46"/>
    </row>
    <row r="16" spans="1:14" ht="30" customHeight="1">
      <c r="A16" s="43">
        <v>6</v>
      </c>
      <c r="B16" s="43" t="str">
        <f t="shared" si="0"/>
        <v>（２）</v>
      </c>
      <c r="C16" s="43" t="str">
        <f t="shared" si="1"/>
        <v>（２）イ</v>
      </c>
      <c r="D16" s="43">
        <f t="shared" si="2"/>
        <v>6</v>
      </c>
      <c r="E16" s="49" t="s">
        <v>545</v>
      </c>
      <c r="F16" s="48" t="s">
        <v>773</v>
      </c>
      <c r="G16" s="50" t="s">
        <v>499</v>
      </c>
      <c r="H16" s="50" t="s">
        <v>726</v>
      </c>
      <c r="I16" s="50" t="s">
        <v>497</v>
      </c>
      <c r="J16" s="50" t="s">
        <v>496</v>
      </c>
      <c r="K16" s="50" t="s">
        <v>495</v>
      </c>
      <c r="L16" s="58"/>
      <c r="M16" s="46"/>
      <c r="N16" s="46"/>
    </row>
    <row r="17" spans="1:14" ht="30" customHeight="1">
      <c r="A17" s="43">
        <v>7</v>
      </c>
      <c r="B17" s="43" t="str">
        <f t="shared" si="0"/>
        <v>（２）</v>
      </c>
      <c r="C17" s="43" t="str">
        <f t="shared" si="1"/>
        <v>（２）ウ</v>
      </c>
      <c r="D17" s="43">
        <f t="shared" si="2"/>
        <v>7</v>
      </c>
      <c r="E17" s="49" t="s">
        <v>543</v>
      </c>
      <c r="F17" s="48" t="s">
        <v>772</v>
      </c>
      <c r="G17" s="50" t="s">
        <v>499</v>
      </c>
      <c r="H17" s="50" t="s">
        <v>726</v>
      </c>
      <c r="I17" s="50" t="s">
        <v>497</v>
      </c>
      <c r="J17" s="50" t="s">
        <v>496</v>
      </c>
      <c r="K17" s="50" t="s">
        <v>495</v>
      </c>
      <c r="L17" s="58"/>
      <c r="M17" s="46"/>
      <c r="N17" s="46"/>
    </row>
    <row r="18" spans="1:14" ht="30" customHeight="1">
      <c r="A18" s="43">
        <v>8</v>
      </c>
      <c r="B18" s="43" t="str">
        <f t="shared" si="0"/>
        <v>（２）</v>
      </c>
      <c r="C18" s="43" t="str">
        <f t="shared" si="1"/>
        <v>（２）エ</v>
      </c>
      <c r="D18" s="43">
        <f t="shared" si="2"/>
        <v>8</v>
      </c>
      <c r="E18" s="49" t="s">
        <v>696</v>
      </c>
      <c r="F18" s="48" t="s">
        <v>540</v>
      </c>
      <c r="G18" s="50" t="s">
        <v>499</v>
      </c>
      <c r="H18" s="50" t="s">
        <v>726</v>
      </c>
      <c r="I18" s="50" t="s">
        <v>497</v>
      </c>
      <c r="J18" s="50" t="s">
        <v>496</v>
      </c>
      <c r="K18" s="50" t="s">
        <v>495</v>
      </c>
      <c r="L18" s="58"/>
      <c r="M18" s="46"/>
      <c r="N18" s="46"/>
    </row>
    <row r="19" spans="1:14" ht="30" customHeight="1">
      <c r="A19" s="43">
        <v>9</v>
      </c>
      <c r="B19" s="43" t="str">
        <f t="shared" si="0"/>
        <v>（２）</v>
      </c>
      <c r="C19" s="43" t="str">
        <f t="shared" si="1"/>
        <v>（２）オ</v>
      </c>
      <c r="D19" s="43">
        <f t="shared" si="2"/>
        <v>9</v>
      </c>
      <c r="E19" s="49" t="s">
        <v>771</v>
      </c>
      <c r="F19" s="48" t="s">
        <v>770</v>
      </c>
      <c r="G19" s="50" t="s">
        <v>499</v>
      </c>
      <c r="H19" s="50" t="s">
        <v>726</v>
      </c>
      <c r="I19" s="50" t="s">
        <v>497</v>
      </c>
      <c r="J19" s="50" t="s">
        <v>496</v>
      </c>
      <c r="K19" s="50" t="s">
        <v>495</v>
      </c>
      <c r="L19" s="58"/>
      <c r="M19" s="46"/>
      <c r="N19" s="46"/>
    </row>
    <row r="20" spans="1:14" ht="30" customHeight="1">
      <c r="A20" s="43">
        <v>10</v>
      </c>
      <c r="B20" s="43" t="str">
        <f t="shared" si="0"/>
        <v>（２）</v>
      </c>
      <c r="C20" s="43" t="str">
        <f t="shared" si="1"/>
        <v>（２）カ</v>
      </c>
      <c r="D20" s="43">
        <f t="shared" si="2"/>
        <v>10</v>
      </c>
      <c r="E20" s="49" t="s">
        <v>537</v>
      </c>
      <c r="F20" s="59" t="s">
        <v>536</v>
      </c>
      <c r="G20" s="50" t="s">
        <v>499</v>
      </c>
      <c r="H20" s="50" t="s">
        <v>726</v>
      </c>
      <c r="I20" s="50" t="s">
        <v>497</v>
      </c>
      <c r="J20" s="50" t="s">
        <v>496</v>
      </c>
      <c r="K20" s="50" t="s">
        <v>495</v>
      </c>
      <c r="L20" s="58"/>
      <c r="M20" s="46"/>
      <c r="N20" s="46"/>
    </row>
    <row r="21" spans="1:14" ht="30" customHeight="1">
      <c r="A21" s="43">
        <v>11</v>
      </c>
      <c r="B21" s="43" t="str">
        <f t="shared" si="0"/>
        <v>（２）</v>
      </c>
      <c r="C21" s="43" t="str">
        <f t="shared" si="1"/>
        <v>（２）キ</v>
      </c>
      <c r="D21" s="43">
        <f t="shared" si="2"/>
        <v>11</v>
      </c>
      <c r="E21" s="49" t="s">
        <v>1583</v>
      </c>
      <c r="F21" s="48" t="s">
        <v>901</v>
      </c>
      <c r="G21" s="50" t="s">
        <v>499</v>
      </c>
      <c r="H21" s="50" t="s">
        <v>726</v>
      </c>
      <c r="I21" s="50" t="s">
        <v>497</v>
      </c>
      <c r="J21" s="50" t="s">
        <v>496</v>
      </c>
      <c r="K21" s="50" t="s">
        <v>495</v>
      </c>
      <c r="L21" s="58"/>
      <c r="M21" s="46"/>
      <c r="N21" s="46"/>
    </row>
    <row r="22" spans="1:14" ht="30" customHeight="1">
      <c r="A22" s="43">
        <v>12</v>
      </c>
      <c r="B22" s="43" t="str">
        <f t="shared" si="0"/>
        <v>（２）</v>
      </c>
      <c r="C22" s="43" t="str">
        <f t="shared" si="1"/>
        <v>（２）ク</v>
      </c>
      <c r="D22" s="43">
        <f t="shared" si="2"/>
        <v>12</v>
      </c>
      <c r="E22" s="49" t="s">
        <v>533</v>
      </c>
      <c r="F22" s="48" t="s">
        <v>765</v>
      </c>
      <c r="G22" s="50" t="s">
        <v>499</v>
      </c>
      <c r="H22" s="50" t="s">
        <v>726</v>
      </c>
      <c r="I22" s="50" t="s">
        <v>497</v>
      </c>
      <c r="J22" s="50" t="s">
        <v>496</v>
      </c>
      <c r="K22" s="50" t="s">
        <v>495</v>
      </c>
      <c r="L22" s="58"/>
      <c r="M22" s="46"/>
      <c r="N22" s="46"/>
    </row>
    <row r="23" spans="1:14" ht="30" customHeight="1">
      <c r="A23" s="43">
        <v>13</v>
      </c>
      <c r="B23" s="43" t="str">
        <f t="shared" si="0"/>
        <v>（２）</v>
      </c>
      <c r="C23" s="43" t="str">
        <f t="shared" si="1"/>
        <v>（２）ケ</v>
      </c>
      <c r="D23" s="43">
        <f t="shared" si="2"/>
        <v>13</v>
      </c>
      <c r="E23" s="49" t="s">
        <v>531</v>
      </c>
      <c r="F23" s="48" t="s">
        <v>530</v>
      </c>
      <c r="G23" s="50" t="s">
        <v>499</v>
      </c>
      <c r="H23" s="50" t="s">
        <v>726</v>
      </c>
      <c r="I23" s="50" t="s">
        <v>497</v>
      </c>
      <c r="J23" s="50" t="s">
        <v>496</v>
      </c>
      <c r="K23" s="50" t="s">
        <v>495</v>
      </c>
      <c r="L23" s="58"/>
      <c r="M23" s="46"/>
      <c r="N23" s="46"/>
    </row>
    <row r="24" spans="1:14" ht="30" customHeight="1">
      <c r="A24" s="43">
        <v>14</v>
      </c>
      <c r="B24" s="43" t="str">
        <f t="shared" si="0"/>
        <v>（２）</v>
      </c>
      <c r="C24" s="43" t="str">
        <f t="shared" si="1"/>
        <v>（２）コ</v>
      </c>
      <c r="D24" s="43">
        <f t="shared" si="2"/>
        <v>14</v>
      </c>
      <c r="E24" s="49" t="s">
        <v>763</v>
      </c>
      <c r="F24" s="48" t="s">
        <v>900</v>
      </c>
      <c r="G24" s="50" t="s">
        <v>499</v>
      </c>
      <c r="H24" s="50" t="s">
        <v>726</v>
      </c>
      <c r="I24" s="50" t="s">
        <v>497</v>
      </c>
      <c r="J24" s="50" t="s">
        <v>496</v>
      </c>
      <c r="K24" s="50" t="s">
        <v>495</v>
      </c>
      <c r="L24" s="58"/>
      <c r="M24" s="46"/>
      <c r="N24" s="46"/>
    </row>
    <row r="25" spans="1:14" ht="30" customHeight="1">
      <c r="A25" s="43">
        <v>15</v>
      </c>
      <c r="B25" s="43" t="str">
        <f t="shared" si="0"/>
        <v>（２）</v>
      </c>
      <c r="C25" s="43" t="str">
        <f t="shared" si="1"/>
        <v>（２）サ</v>
      </c>
      <c r="D25" s="43">
        <f t="shared" si="2"/>
        <v>15</v>
      </c>
      <c r="E25" s="49" t="s">
        <v>527</v>
      </c>
      <c r="F25" s="48" t="s">
        <v>760</v>
      </c>
      <c r="G25" s="50" t="s">
        <v>499</v>
      </c>
      <c r="H25" s="50" t="s">
        <v>726</v>
      </c>
      <c r="I25" s="50" t="s">
        <v>497</v>
      </c>
      <c r="J25" s="50" t="s">
        <v>496</v>
      </c>
      <c r="K25" s="50" t="s">
        <v>495</v>
      </c>
      <c r="L25" s="58"/>
      <c r="M25" s="46"/>
      <c r="N25" s="46"/>
    </row>
    <row r="26" spans="1:14" ht="30" customHeight="1">
      <c r="A26" s="43">
        <v>16</v>
      </c>
      <c r="B26" s="43" t="str">
        <f t="shared" si="0"/>
        <v>（２）</v>
      </c>
      <c r="C26" s="43" t="str">
        <f t="shared" si="1"/>
        <v>（２）シ</v>
      </c>
      <c r="D26" s="43">
        <f t="shared" si="2"/>
        <v>16</v>
      </c>
      <c r="E26" s="49" t="s">
        <v>525</v>
      </c>
      <c r="F26" s="48" t="s">
        <v>758</v>
      </c>
      <c r="G26" s="50" t="s">
        <v>499</v>
      </c>
      <c r="H26" s="50" t="s">
        <v>726</v>
      </c>
      <c r="I26" s="50" t="s">
        <v>497</v>
      </c>
      <c r="J26" s="50" t="s">
        <v>496</v>
      </c>
      <c r="K26" s="50" t="s">
        <v>495</v>
      </c>
      <c r="L26" s="58"/>
      <c r="M26" s="46"/>
      <c r="N26" s="46"/>
    </row>
    <row r="27" spans="1:14" ht="30" customHeight="1">
      <c r="A27" s="43">
        <v>17</v>
      </c>
      <c r="B27" s="43" t="str">
        <f t="shared" si="0"/>
        <v>（２）</v>
      </c>
      <c r="C27" s="43" t="str">
        <f t="shared" si="1"/>
        <v>（２）ス</v>
      </c>
      <c r="D27" s="43">
        <f t="shared" si="2"/>
        <v>17</v>
      </c>
      <c r="E27" s="49" t="s">
        <v>523</v>
      </c>
      <c r="F27" s="48" t="s">
        <v>522</v>
      </c>
      <c r="G27" s="50" t="s">
        <v>499</v>
      </c>
      <c r="H27" s="50" t="s">
        <v>726</v>
      </c>
      <c r="I27" s="50" t="s">
        <v>497</v>
      </c>
      <c r="J27" s="50" t="s">
        <v>496</v>
      </c>
      <c r="K27" s="50" t="s">
        <v>495</v>
      </c>
      <c r="L27" s="58"/>
      <c r="M27" s="46"/>
      <c r="N27" s="46"/>
    </row>
    <row r="28" spans="1:14" ht="30" customHeight="1">
      <c r="A28" s="43">
        <v>18</v>
      </c>
      <c r="B28" s="43" t="str">
        <f t="shared" si="0"/>
        <v>（２）</v>
      </c>
      <c r="C28" s="43" t="str">
        <f t="shared" si="1"/>
        <v>（２）セ</v>
      </c>
      <c r="D28" s="43">
        <f t="shared" si="2"/>
        <v>18</v>
      </c>
      <c r="E28" s="49" t="s">
        <v>1584</v>
      </c>
      <c r="F28" s="48" t="s">
        <v>520</v>
      </c>
      <c r="G28" s="50" t="s">
        <v>499</v>
      </c>
      <c r="H28" s="50" t="s">
        <v>726</v>
      </c>
      <c r="I28" s="50" t="s">
        <v>497</v>
      </c>
      <c r="J28" s="50" t="s">
        <v>496</v>
      </c>
      <c r="K28" s="50" t="s">
        <v>495</v>
      </c>
      <c r="L28" s="58"/>
      <c r="M28" s="46"/>
      <c r="N28" s="46"/>
    </row>
    <row r="29" spans="1:14" ht="30" customHeight="1">
      <c r="A29" s="43">
        <v>19</v>
      </c>
      <c r="B29" s="43" t="str">
        <f t="shared" si="0"/>
        <v>（２）</v>
      </c>
      <c r="C29" s="43" t="str">
        <f t="shared" si="1"/>
        <v>（２）ソ</v>
      </c>
      <c r="D29" s="43">
        <f t="shared" si="2"/>
        <v>19</v>
      </c>
      <c r="E29" s="49" t="s">
        <v>1585</v>
      </c>
      <c r="F29" s="48" t="s">
        <v>754</v>
      </c>
      <c r="G29" s="50" t="s">
        <v>499</v>
      </c>
      <c r="H29" s="50" t="s">
        <v>726</v>
      </c>
      <c r="I29" s="50" t="s">
        <v>497</v>
      </c>
      <c r="J29" s="50" t="s">
        <v>496</v>
      </c>
      <c r="K29" s="50" t="s">
        <v>495</v>
      </c>
      <c r="L29" s="58"/>
      <c r="M29" s="46"/>
      <c r="N29" s="46"/>
    </row>
    <row r="30" spans="1:14" ht="30" customHeight="1">
      <c r="A30" s="43">
        <v>20</v>
      </c>
      <c r="B30" s="43" t="str">
        <f t="shared" si="0"/>
        <v>（２）</v>
      </c>
      <c r="C30" s="43" t="str">
        <f t="shared" si="1"/>
        <v>（２）タ</v>
      </c>
      <c r="D30" s="43">
        <f t="shared" si="2"/>
        <v>20</v>
      </c>
      <c r="E30" s="49" t="s">
        <v>753</v>
      </c>
      <c r="F30" s="48" t="s">
        <v>516</v>
      </c>
      <c r="G30" s="50" t="s">
        <v>499</v>
      </c>
      <c r="H30" s="50" t="s">
        <v>726</v>
      </c>
      <c r="I30" s="50" t="s">
        <v>497</v>
      </c>
      <c r="J30" s="50" t="s">
        <v>496</v>
      </c>
      <c r="K30" s="50" t="s">
        <v>495</v>
      </c>
      <c r="L30" s="58"/>
      <c r="M30" s="46"/>
      <c r="N30" s="46"/>
    </row>
    <row r="31" spans="1:14" ht="30" customHeight="1">
      <c r="A31" s="43">
        <v>21</v>
      </c>
      <c r="B31" s="43" t="str">
        <f t="shared" si="0"/>
        <v>（２）</v>
      </c>
      <c r="C31" s="43" t="str">
        <f t="shared" si="1"/>
        <v>（２）チ</v>
      </c>
      <c r="D31" s="43">
        <f t="shared" si="2"/>
        <v>21</v>
      </c>
      <c r="E31" s="49" t="s">
        <v>1621</v>
      </c>
      <c r="F31" s="48" t="s">
        <v>751</v>
      </c>
      <c r="G31" s="50" t="s">
        <v>499</v>
      </c>
      <c r="H31" s="50" t="s">
        <v>726</v>
      </c>
      <c r="I31" s="50" t="s">
        <v>497</v>
      </c>
      <c r="J31" s="50" t="s">
        <v>496</v>
      </c>
      <c r="K31" s="50" t="s">
        <v>495</v>
      </c>
      <c r="L31" s="58"/>
      <c r="M31" s="46"/>
      <c r="N31" s="46"/>
    </row>
    <row r="32" spans="1:14" ht="30" customHeight="1">
      <c r="A32" s="43">
        <v>22</v>
      </c>
      <c r="B32" s="43" t="str">
        <f t="shared" si="0"/>
        <v>（２）</v>
      </c>
      <c r="C32" s="43" t="str">
        <f t="shared" si="1"/>
        <v>（２）ツ</v>
      </c>
      <c r="D32" s="43">
        <f t="shared" si="2"/>
        <v>22</v>
      </c>
      <c r="E32" s="49" t="s">
        <v>1622</v>
      </c>
      <c r="F32" s="48" t="s">
        <v>849</v>
      </c>
      <c r="G32" s="50" t="s">
        <v>499</v>
      </c>
      <c r="H32" s="50" t="s">
        <v>726</v>
      </c>
      <c r="I32" s="50" t="s">
        <v>497</v>
      </c>
      <c r="J32" s="50" t="s">
        <v>496</v>
      </c>
      <c r="K32" s="50" t="s">
        <v>495</v>
      </c>
      <c r="L32" s="58"/>
      <c r="M32" s="46"/>
      <c r="N32" s="46"/>
    </row>
    <row r="33" spans="1:14" ht="30" customHeight="1">
      <c r="A33" s="43">
        <v>23</v>
      </c>
      <c r="B33" s="43" t="str">
        <f t="shared" si="0"/>
        <v>（２）</v>
      </c>
      <c r="C33" s="43" t="str">
        <f t="shared" si="1"/>
        <v>（２）テ</v>
      </c>
      <c r="D33" s="43">
        <f t="shared" si="2"/>
        <v>23</v>
      </c>
      <c r="E33" s="49" t="s">
        <v>748</v>
      </c>
      <c r="F33" s="48" t="s">
        <v>747</v>
      </c>
      <c r="G33" s="50" t="s">
        <v>499</v>
      </c>
      <c r="H33" s="50" t="s">
        <v>726</v>
      </c>
      <c r="I33" s="50" t="s">
        <v>497</v>
      </c>
      <c r="J33" s="50" t="s">
        <v>496</v>
      </c>
      <c r="K33" s="50" t="s">
        <v>495</v>
      </c>
      <c r="L33" s="58"/>
      <c r="M33" s="46"/>
      <c r="N33" s="46"/>
    </row>
    <row r="34" spans="1:14" ht="30" customHeight="1">
      <c r="A34" s="43">
        <v>24</v>
      </c>
      <c r="B34" s="43" t="str">
        <f t="shared" si="0"/>
        <v>（２）</v>
      </c>
      <c r="C34" s="43" t="str">
        <f t="shared" si="1"/>
        <v>（２）ト</v>
      </c>
      <c r="D34" s="43">
        <f t="shared" si="2"/>
        <v>24</v>
      </c>
      <c r="E34" s="49" t="s">
        <v>509</v>
      </c>
      <c r="F34" s="48" t="s">
        <v>745</v>
      </c>
      <c r="G34" s="50" t="s">
        <v>499</v>
      </c>
      <c r="H34" s="50" t="s">
        <v>726</v>
      </c>
      <c r="I34" s="50" t="s">
        <v>497</v>
      </c>
      <c r="J34" s="50" t="s">
        <v>496</v>
      </c>
      <c r="K34" s="50" t="s">
        <v>495</v>
      </c>
      <c r="L34" s="58"/>
      <c r="M34" s="46"/>
      <c r="N34" s="46"/>
    </row>
    <row r="35" spans="1:14" ht="30" customHeight="1">
      <c r="A35" s="43">
        <v>25</v>
      </c>
      <c r="B35" s="43" t="str">
        <f t="shared" si="0"/>
        <v>（２）</v>
      </c>
      <c r="C35" s="43" t="str">
        <f t="shared" si="1"/>
        <v>（２）ナ</v>
      </c>
      <c r="D35" s="43">
        <f t="shared" si="2"/>
        <v>25</v>
      </c>
      <c r="E35" s="49" t="s">
        <v>507</v>
      </c>
      <c r="F35" s="48" t="s">
        <v>1657</v>
      </c>
      <c r="G35" s="50" t="s">
        <v>499</v>
      </c>
      <c r="H35" s="50" t="s">
        <v>726</v>
      </c>
      <c r="I35" s="50" t="s">
        <v>497</v>
      </c>
      <c r="J35" s="50" t="s">
        <v>496</v>
      </c>
      <c r="K35" s="50" t="s">
        <v>495</v>
      </c>
      <c r="L35" s="58"/>
      <c r="M35" s="46"/>
      <c r="N35" s="46"/>
    </row>
    <row r="36" spans="1:14" ht="30" customHeight="1">
      <c r="A36" s="43">
        <v>26</v>
      </c>
      <c r="B36" s="43" t="str">
        <f t="shared" si="0"/>
        <v>（２）</v>
      </c>
      <c r="C36" s="43" t="str">
        <f t="shared" si="1"/>
        <v>（２）ニ</v>
      </c>
      <c r="D36" s="43">
        <f t="shared" si="2"/>
        <v>26</v>
      </c>
      <c r="E36" s="49" t="s">
        <v>1623</v>
      </c>
      <c r="F36" s="48" t="s">
        <v>848</v>
      </c>
      <c r="G36" s="50" t="s">
        <v>499</v>
      </c>
      <c r="H36" s="50" t="s">
        <v>726</v>
      </c>
      <c r="I36" s="50" t="s">
        <v>497</v>
      </c>
      <c r="J36" s="50" t="s">
        <v>496</v>
      </c>
      <c r="K36" s="50" t="s">
        <v>495</v>
      </c>
      <c r="L36" s="58"/>
      <c r="M36" s="46"/>
      <c r="N36" s="46"/>
    </row>
    <row r="37" spans="1:14" ht="30" customHeight="1">
      <c r="A37" s="43">
        <v>27</v>
      </c>
      <c r="B37" s="43" t="str">
        <f t="shared" si="0"/>
        <v>（２）</v>
      </c>
      <c r="C37" s="43" t="str">
        <f t="shared" si="1"/>
        <v>（２）ヌ</v>
      </c>
      <c r="D37" s="43">
        <f t="shared" si="2"/>
        <v>27</v>
      </c>
      <c r="E37" s="49" t="s">
        <v>503</v>
      </c>
      <c r="F37" s="48" t="s">
        <v>739</v>
      </c>
      <c r="G37" s="50" t="s">
        <v>499</v>
      </c>
      <c r="H37" s="50" t="s">
        <v>726</v>
      </c>
      <c r="I37" s="50" t="s">
        <v>497</v>
      </c>
      <c r="J37" s="50" t="s">
        <v>496</v>
      </c>
      <c r="K37" s="50" t="s">
        <v>495</v>
      </c>
      <c r="L37" s="58"/>
      <c r="M37" s="46"/>
      <c r="N37" s="46"/>
    </row>
    <row r="38" spans="1:14" ht="30" customHeight="1">
      <c r="A38" s="43">
        <v>28</v>
      </c>
      <c r="B38" s="43" t="str">
        <f t="shared" si="0"/>
        <v>（２）</v>
      </c>
      <c r="C38" s="43" t="str">
        <f t="shared" si="1"/>
        <v>（２）ネ</v>
      </c>
      <c r="D38" s="43">
        <f t="shared" si="2"/>
        <v>28</v>
      </c>
      <c r="E38" s="49" t="s">
        <v>1624</v>
      </c>
      <c r="F38" s="48" t="s">
        <v>899</v>
      </c>
      <c r="G38" s="50" t="s">
        <v>499</v>
      </c>
      <c r="H38" s="50" t="s">
        <v>726</v>
      </c>
      <c r="I38" s="50" t="s">
        <v>497</v>
      </c>
      <c r="J38" s="50" t="s">
        <v>496</v>
      </c>
      <c r="K38" s="50" t="s">
        <v>495</v>
      </c>
      <c r="L38" s="58"/>
      <c r="M38" s="46"/>
      <c r="N38" s="46"/>
    </row>
    <row r="39" spans="1:14" ht="30" customHeight="1">
      <c r="B39" s="43" t="str">
        <f t="shared" si="0"/>
        <v/>
      </c>
      <c r="C39" s="43" t="str">
        <f t="shared" si="1"/>
        <v/>
      </c>
      <c r="D39" s="43" t="str">
        <f t="shared" si="2"/>
        <v/>
      </c>
      <c r="E39" s="307" t="s">
        <v>846</v>
      </c>
      <c r="F39" s="317"/>
      <c r="G39" s="317"/>
      <c r="H39" s="317"/>
      <c r="I39" s="317"/>
      <c r="J39" s="317"/>
      <c r="K39" s="317"/>
      <c r="L39" s="317"/>
      <c r="M39" s="317"/>
      <c r="N39" s="318"/>
    </row>
    <row r="40" spans="1:14" ht="30" customHeight="1">
      <c r="A40" s="43">
        <v>29</v>
      </c>
      <c r="B40" s="43" t="str">
        <f t="shared" ref="B40:B71" si="3">IF(A40&lt;&gt;"",B39,IF(ISERROR(FIND("　",E40)),E40,""))</f>
        <v/>
      </c>
      <c r="C40" s="43" t="str">
        <f t="shared" ref="C40:C71" si="4">IF(A40&lt;&gt;"", B40&amp;E40, "")</f>
        <v>（３）</v>
      </c>
      <c r="D40" s="43">
        <f t="shared" ref="D40:D71" si="5">IF(A40=0,"",A40)</f>
        <v>29</v>
      </c>
      <c r="E40" s="49" t="s">
        <v>493</v>
      </c>
      <c r="F40" s="48" t="s">
        <v>997</v>
      </c>
      <c r="G40" s="50" t="s">
        <v>836</v>
      </c>
      <c r="H40" s="50" t="s">
        <v>835</v>
      </c>
      <c r="I40" s="50" t="s">
        <v>834</v>
      </c>
      <c r="J40" s="50" t="s">
        <v>726</v>
      </c>
      <c r="K40" s="50" t="s">
        <v>833</v>
      </c>
      <c r="L40" s="46"/>
      <c r="M40" s="46"/>
      <c r="N40" s="46"/>
    </row>
    <row r="41" spans="1:14" ht="30" customHeight="1">
      <c r="A41" s="43">
        <v>30</v>
      </c>
      <c r="B41" s="43" t="str">
        <f t="shared" si="3"/>
        <v/>
      </c>
      <c r="C41" s="43" t="str">
        <f t="shared" si="4"/>
        <v>（４）</v>
      </c>
      <c r="D41" s="43">
        <f t="shared" si="5"/>
        <v>30</v>
      </c>
      <c r="E41" s="49" t="s">
        <v>491</v>
      </c>
      <c r="F41" s="48" t="s">
        <v>844</v>
      </c>
      <c r="G41" s="50" t="s">
        <v>836</v>
      </c>
      <c r="H41" s="50" t="s">
        <v>835</v>
      </c>
      <c r="I41" s="50" t="s">
        <v>834</v>
      </c>
      <c r="J41" s="50" t="s">
        <v>726</v>
      </c>
      <c r="K41" s="50" t="s">
        <v>833</v>
      </c>
      <c r="L41" s="46"/>
      <c r="M41" s="46"/>
      <c r="N41" s="46"/>
    </row>
    <row r="42" spans="1:14" ht="30" customHeight="1">
      <c r="A42" s="43">
        <v>31</v>
      </c>
      <c r="B42" s="43" t="str">
        <f t="shared" si="3"/>
        <v/>
      </c>
      <c r="C42" s="43" t="str">
        <f t="shared" si="4"/>
        <v>（５）</v>
      </c>
      <c r="D42" s="43">
        <f t="shared" si="5"/>
        <v>31</v>
      </c>
      <c r="E42" s="49" t="s">
        <v>489</v>
      </c>
      <c r="F42" s="48" t="s">
        <v>843</v>
      </c>
      <c r="G42" s="50" t="s">
        <v>836</v>
      </c>
      <c r="H42" s="50" t="s">
        <v>835</v>
      </c>
      <c r="I42" s="50" t="s">
        <v>834</v>
      </c>
      <c r="J42" s="50" t="s">
        <v>726</v>
      </c>
      <c r="K42" s="50" t="s">
        <v>833</v>
      </c>
      <c r="L42" s="46"/>
      <c r="M42" s="46"/>
      <c r="N42" s="46"/>
    </row>
    <row r="43" spans="1:14" ht="30" customHeight="1">
      <c r="A43" s="43">
        <v>32</v>
      </c>
      <c r="B43" s="43" t="str">
        <f t="shared" si="3"/>
        <v/>
      </c>
      <c r="C43" s="43" t="str">
        <f t="shared" si="4"/>
        <v>（６）</v>
      </c>
      <c r="D43" s="43">
        <f t="shared" si="5"/>
        <v>32</v>
      </c>
      <c r="E43" s="49" t="s">
        <v>487</v>
      </c>
      <c r="F43" s="48" t="s">
        <v>842</v>
      </c>
      <c r="G43" s="50" t="s">
        <v>836</v>
      </c>
      <c r="H43" s="50" t="s">
        <v>835</v>
      </c>
      <c r="I43" s="50" t="s">
        <v>834</v>
      </c>
      <c r="J43" s="50" t="s">
        <v>726</v>
      </c>
      <c r="K43" s="50" t="s">
        <v>833</v>
      </c>
      <c r="L43" s="46"/>
      <c r="M43" s="46"/>
      <c r="N43" s="46"/>
    </row>
    <row r="44" spans="1:14" ht="30" customHeight="1">
      <c r="A44" s="43">
        <v>33</v>
      </c>
      <c r="B44" s="43" t="str">
        <f t="shared" si="3"/>
        <v/>
      </c>
      <c r="C44" s="43" t="str">
        <f t="shared" si="4"/>
        <v>（７）</v>
      </c>
      <c r="D44" s="43">
        <f t="shared" si="5"/>
        <v>33</v>
      </c>
      <c r="E44" s="49" t="s">
        <v>485</v>
      </c>
      <c r="F44" s="48" t="s">
        <v>841</v>
      </c>
      <c r="G44" s="50" t="s">
        <v>836</v>
      </c>
      <c r="H44" s="50" t="s">
        <v>835</v>
      </c>
      <c r="I44" s="50" t="s">
        <v>834</v>
      </c>
      <c r="J44" s="50" t="s">
        <v>726</v>
      </c>
      <c r="K44" s="50" t="s">
        <v>833</v>
      </c>
      <c r="L44" s="46"/>
      <c r="M44" s="46"/>
      <c r="N44" s="46"/>
    </row>
    <row r="45" spans="1:14" ht="30" customHeight="1">
      <c r="A45" s="43">
        <v>34</v>
      </c>
      <c r="B45" s="43" t="str">
        <f t="shared" si="3"/>
        <v/>
      </c>
      <c r="C45" s="43" t="str">
        <f t="shared" si="4"/>
        <v>（８）</v>
      </c>
      <c r="D45" s="43">
        <f t="shared" si="5"/>
        <v>34</v>
      </c>
      <c r="E45" s="49" t="s">
        <v>483</v>
      </c>
      <c r="F45" s="48" t="s">
        <v>840</v>
      </c>
      <c r="G45" s="50" t="s">
        <v>836</v>
      </c>
      <c r="H45" s="50" t="s">
        <v>835</v>
      </c>
      <c r="I45" s="50" t="s">
        <v>834</v>
      </c>
      <c r="J45" s="50" t="s">
        <v>726</v>
      </c>
      <c r="K45" s="50" t="s">
        <v>833</v>
      </c>
      <c r="L45" s="46"/>
      <c r="M45" s="46"/>
      <c r="N45" s="46"/>
    </row>
    <row r="46" spans="1:14" ht="30" customHeight="1">
      <c r="A46" s="43">
        <v>35</v>
      </c>
      <c r="B46" s="43" t="str">
        <f t="shared" si="3"/>
        <v/>
      </c>
      <c r="C46" s="43" t="str">
        <f t="shared" si="4"/>
        <v>（９）</v>
      </c>
      <c r="D46" s="43">
        <f t="shared" si="5"/>
        <v>35</v>
      </c>
      <c r="E46" s="49" t="s">
        <v>481</v>
      </c>
      <c r="F46" s="48" t="s">
        <v>839</v>
      </c>
      <c r="G46" s="50" t="s">
        <v>836</v>
      </c>
      <c r="H46" s="50" t="s">
        <v>835</v>
      </c>
      <c r="I46" s="50" t="s">
        <v>834</v>
      </c>
      <c r="J46" s="50" t="s">
        <v>726</v>
      </c>
      <c r="K46" s="50" t="s">
        <v>833</v>
      </c>
      <c r="L46" s="46"/>
      <c r="M46" s="46"/>
      <c r="N46" s="46"/>
    </row>
    <row r="47" spans="1:14" ht="30" customHeight="1">
      <c r="A47" s="43">
        <v>36</v>
      </c>
      <c r="B47" s="43" t="str">
        <f t="shared" si="3"/>
        <v/>
      </c>
      <c r="C47" s="43" t="str">
        <f t="shared" si="4"/>
        <v>（１０）</v>
      </c>
      <c r="D47" s="43">
        <f t="shared" si="5"/>
        <v>36</v>
      </c>
      <c r="E47" s="49" t="s">
        <v>479</v>
      </c>
      <c r="F47" s="48" t="s">
        <v>837</v>
      </c>
      <c r="G47" s="50" t="s">
        <v>836</v>
      </c>
      <c r="H47" s="50" t="s">
        <v>835</v>
      </c>
      <c r="I47" s="50" t="s">
        <v>834</v>
      </c>
      <c r="J47" s="50" t="s">
        <v>726</v>
      </c>
      <c r="K47" s="50" t="s">
        <v>833</v>
      </c>
      <c r="L47" s="46"/>
      <c r="M47" s="46"/>
      <c r="N47" s="46"/>
    </row>
    <row r="48" spans="1:14" ht="30" customHeight="1">
      <c r="B48" s="43" t="str">
        <f t="shared" si="3"/>
        <v/>
      </c>
      <c r="C48" s="43" t="str">
        <f t="shared" si="4"/>
        <v/>
      </c>
      <c r="D48" s="43" t="str">
        <f t="shared" si="5"/>
        <v/>
      </c>
      <c r="E48" s="310" t="s">
        <v>722</v>
      </c>
      <c r="F48" s="311"/>
      <c r="G48" s="311"/>
      <c r="H48" s="311"/>
      <c r="I48" s="311"/>
      <c r="J48" s="311"/>
      <c r="K48" s="311"/>
      <c r="L48" s="311"/>
      <c r="M48" s="311"/>
      <c r="N48" s="312"/>
    </row>
    <row r="49" spans="1:14" ht="30" customHeight="1">
      <c r="A49" s="43">
        <v>37</v>
      </c>
      <c r="B49" s="43" t="str">
        <f t="shared" si="3"/>
        <v/>
      </c>
      <c r="C49" s="43" t="str">
        <f t="shared" si="4"/>
        <v>（１１）</v>
      </c>
      <c r="D49" s="43">
        <f t="shared" si="5"/>
        <v>37</v>
      </c>
      <c r="E49" s="49" t="s">
        <v>1629</v>
      </c>
      <c r="F49" s="57" t="s">
        <v>465</v>
      </c>
      <c r="G49" s="50" t="s">
        <v>425</v>
      </c>
      <c r="H49" s="50" t="s">
        <v>424</v>
      </c>
      <c r="I49" s="50" t="s">
        <v>423</v>
      </c>
      <c r="J49" s="50" t="s">
        <v>422</v>
      </c>
      <c r="K49" s="46"/>
      <c r="L49" s="46"/>
      <c r="M49" s="46"/>
      <c r="N49" s="46"/>
    </row>
    <row r="50" spans="1:14" ht="30" customHeight="1">
      <c r="A50" s="43">
        <v>38</v>
      </c>
      <c r="B50" s="43" t="str">
        <f t="shared" si="3"/>
        <v/>
      </c>
      <c r="C50" s="43" t="str">
        <f t="shared" si="4"/>
        <v>（１２）</v>
      </c>
      <c r="D50" s="43">
        <f t="shared" si="5"/>
        <v>38</v>
      </c>
      <c r="E50" s="49" t="s">
        <v>475</v>
      </c>
      <c r="F50" s="48" t="s">
        <v>832</v>
      </c>
      <c r="G50" s="50" t="s">
        <v>375</v>
      </c>
      <c r="H50" s="50" t="s">
        <v>374</v>
      </c>
      <c r="I50" s="50" t="s">
        <v>462</v>
      </c>
      <c r="J50" s="50" t="s">
        <v>461</v>
      </c>
      <c r="K50" s="46"/>
      <c r="L50" s="46"/>
      <c r="M50" s="46"/>
      <c r="N50" s="46"/>
    </row>
    <row r="51" spans="1:14" ht="30" customHeight="1">
      <c r="A51" s="43">
        <v>39</v>
      </c>
      <c r="B51" s="43" t="str">
        <f t="shared" si="3"/>
        <v/>
      </c>
      <c r="C51" s="43" t="str">
        <f t="shared" si="4"/>
        <v>（１３）</v>
      </c>
      <c r="D51" s="43">
        <f t="shared" si="5"/>
        <v>39</v>
      </c>
      <c r="E51" s="49" t="s">
        <v>473</v>
      </c>
      <c r="F51" s="48" t="s">
        <v>1529</v>
      </c>
      <c r="G51" s="50" t="s">
        <v>456</v>
      </c>
      <c r="H51" s="50" t="s">
        <v>455</v>
      </c>
      <c r="I51" s="50" t="s">
        <v>454</v>
      </c>
      <c r="J51" s="50" t="s">
        <v>716</v>
      </c>
      <c r="K51" s="46"/>
      <c r="L51" s="46"/>
      <c r="M51" s="46"/>
      <c r="N51" s="46"/>
    </row>
    <row r="52" spans="1:14" ht="30" customHeight="1">
      <c r="A52" s="43">
        <v>40</v>
      </c>
      <c r="B52" s="43" t="str">
        <f t="shared" si="3"/>
        <v/>
      </c>
      <c r="C52" s="43" t="str">
        <f t="shared" si="4"/>
        <v>（１４）</v>
      </c>
      <c r="D52" s="43">
        <f t="shared" si="5"/>
        <v>40</v>
      </c>
      <c r="E52" s="49" t="s">
        <v>471</v>
      </c>
      <c r="F52" s="48" t="s">
        <v>1658</v>
      </c>
      <c r="G52" s="50" t="s">
        <v>456</v>
      </c>
      <c r="H52" s="50" t="s">
        <v>455</v>
      </c>
      <c r="I52" s="50" t="s">
        <v>454</v>
      </c>
      <c r="J52" s="50" t="s">
        <v>716</v>
      </c>
      <c r="K52" s="46"/>
      <c r="L52" s="46"/>
      <c r="M52" s="46"/>
      <c r="N52" s="46"/>
    </row>
    <row r="53" spans="1:14" ht="30" customHeight="1">
      <c r="A53" s="43">
        <v>41</v>
      </c>
      <c r="B53" s="43" t="str">
        <f t="shared" si="3"/>
        <v/>
      </c>
      <c r="C53" s="43" t="str">
        <f t="shared" si="4"/>
        <v>（１５）</v>
      </c>
      <c r="D53" s="43">
        <f t="shared" si="5"/>
        <v>41</v>
      </c>
      <c r="E53" s="49" t="s">
        <v>715</v>
      </c>
      <c r="F53" s="48" t="s">
        <v>1659</v>
      </c>
      <c r="G53" s="50" t="s">
        <v>1531</v>
      </c>
      <c r="H53" s="50" t="s">
        <v>1532</v>
      </c>
      <c r="I53" s="50" t="s">
        <v>1660</v>
      </c>
      <c r="J53" s="50" t="s">
        <v>1534</v>
      </c>
      <c r="K53" s="47" t="s">
        <v>1535</v>
      </c>
      <c r="L53" s="47" t="s">
        <v>1536</v>
      </c>
      <c r="M53" s="47" t="s">
        <v>1537</v>
      </c>
      <c r="N53" s="46"/>
    </row>
    <row r="54" spans="1:14" ht="30" customHeight="1">
      <c r="A54" s="43">
        <v>42</v>
      </c>
      <c r="B54" s="43" t="str">
        <f t="shared" si="3"/>
        <v/>
      </c>
      <c r="C54" s="43" t="str">
        <f t="shared" si="4"/>
        <v>（１６）</v>
      </c>
      <c r="D54" s="43">
        <f t="shared" si="5"/>
        <v>42</v>
      </c>
      <c r="E54" s="49" t="s">
        <v>713</v>
      </c>
      <c r="F54" s="48" t="s">
        <v>714</v>
      </c>
      <c r="G54" s="50" t="s">
        <v>450</v>
      </c>
      <c r="H54" s="50" t="s">
        <v>449</v>
      </c>
      <c r="I54" s="50" t="s">
        <v>448</v>
      </c>
      <c r="J54" s="47" t="s">
        <v>447</v>
      </c>
      <c r="K54" s="46"/>
      <c r="L54" s="46"/>
      <c r="M54" s="46"/>
      <c r="N54" s="46"/>
    </row>
    <row r="55" spans="1:14" ht="30" customHeight="1">
      <c r="A55" s="43">
        <v>43</v>
      </c>
      <c r="B55" s="43" t="str">
        <f t="shared" si="3"/>
        <v/>
      </c>
      <c r="C55" s="43" t="str">
        <f t="shared" si="4"/>
        <v>（１７）</v>
      </c>
      <c r="D55" s="43">
        <f t="shared" si="5"/>
        <v>43</v>
      </c>
      <c r="E55" s="49" t="s">
        <v>460</v>
      </c>
      <c r="F55" s="48" t="s">
        <v>445</v>
      </c>
      <c r="G55" s="50" t="s">
        <v>442</v>
      </c>
      <c r="H55" s="50" t="s">
        <v>357</v>
      </c>
      <c r="I55" s="50" t="s">
        <v>441</v>
      </c>
      <c r="J55" s="46"/>
      <c r="K55" s="46"/>
      <c r="L55" s="46"/>
      <c r="M55" s="46"/>
      <c r="N55" s="46"/>
    </row>
    <row r="56" spans="1:14" ht="30" customHeight="1">
      <c r="A56" s="43">
        <v>44</v>
      </c>
      <c r="B56" s="43" t="str">
        <f t="shared" si="3"/>
        <v/>
      </c>
      <c r="C56" s="43" t="str">
        <f t="shared" si="4"/>
        <v>（１８）</v>
      </c>
      <c r="D56" s="43">
        <f t="shared" si="5"/>
        <v>44</v>
      </c>
      <c r="E56" s="49" t="s">
        <v>458</v>
      </c>
      <c r="F56" s="48" t="s">
        <v>711</v>
      </c>
      <c r="G56" s="50" t="s">
        <v>442</v>
      </c>
      <c r="H56" s="50" t="s">
        <v>357</v>
      </c>
      <c r="I56" s="50" t="s">
        <v>441</v>
      </c>
      <c r="J56" s="46"/>
      <c r="K56" s="46"/>
      <c r="L56" s="46"/>
      <c r="M56" s="46"/>
      <c r="N56" s="46"/>
    </row>
    <row r="57" spans="1:14" ht="30" customHeight="1">
      <c r="B57" s="43" t="str">
        <f t="shared" si="3"/>
        <v/>
      </c>
      <c r="C57" s="43" t="str">
        <f t="shared" si="4"/>
        <v/>
      </c>
      <c r="D57" s="43" t="str">
        <f t="shared" si="5"/>
        <v/>
      </c>
      <c r="E57" s="307" t="s">
        <v>1630</v>
      </c>
      <c r="F57" s="308"/>
      <c r="G57" s="308"/>
      <c r="H57" s="308"/>
      <c r="I57" s="308"/>
      <c r="J57" s="308"/>
      <c r="K57" s="308"/>
      <c r="L57" s="308"/>
      <c r="M57" s="308"/>
      <c r="N57" s="309"/>
    </row>
    <row r="58" spans="1:14" ht="30" customHeight="1">
      <c r="A58" s="43">
        <v>45</v>
      </c>
      <c r="B58" s="43" t="str">
        <f t="shared" si="3"/>
        <v/>
      </c>
      <c r="C58" s="43" t="str">
        <f t="shared" si="4"/>
        <v>（１９）</v>
      </c>
      <c r="D58" s="43">
        <f t="shared" si="5"/>
        <v>45</v>
      </c>
      <c r="E58" s="49" t="s">
        <v>704</v>
      </c>
      <c r="F58" s="48" t="s">
        <v>307</v>
      </c>
      <c r="G58" s="50" t="s">
        <v>284</v>
      </c>
      <c r="H58" s="50" t="s">
        <v>1631</v>
      </c>
      <c r="I58" s="50" t="s">
        <v>1632</v>
      </c>
      <c r="J58" s="50" t="s">
        <v>281</v>
      </c>
      <c r="K58" s="46"/>
      <c r="L58" s="46"/>
      <c r="M58" s="46"/>
      <c r="N58" s="46"/>
    </row>
    <row r="59" spans="1:14" ht="30" customHeight="1">
      <c r="A59" s="43">
        <v>46</v>
      </c>
      <c r="B59" s="43" t="str">
        <f t="shared" si="3"/>
        <v/>
      </c>
      <c r="C59" s="43" t="str">
        <f t="shared" si="4"/>
        <v>（２０）</v>
      </c>
      <c r="D59" s="43">
        <f t="shared" si="5"/>
        <v>46</v>
      </c>
      <c r="E59" s="49" t="s">
        <v>446</v>
      </c>
      <c r="F59" s="48" t="s">
        <v>827</v>
      </c>
      <c r="G59" s="50" t="s">
        <v>284</v>
      </c>
      <c r="H59" s="50" t="s">
        <v>1631</v>
      </c>
      <c r="I59" s="50" t="s">
        <v>1632</v>
      </c>
      <c r="J59" s="50" t="s">
        <v>281</v>
      </c>
      <c r="K59" s="46"/>
      <c r="L59" s="46"/>
      <c r="M59" s="46"/>
      <c r="N59" s="46"/>
    </row>
    <row r="60" spans="1:14" ht="30" customHeight="1">
      <c r="A60" s="43">
        <v>47</v>
      </c>
      <c r="B60" s="43" t="str">
        <f t="shared" si="3"/>
        <v/>
      </c>
      <c r="C60" s="43" t="str">
        <f t="shared" si="4"/>
        <v>（２１）</v>
      </c>
      <c r="D60" s="43">
        <f t="shared" si="5"/>
        <v>47</v>
      </c>
      <c r="E60" s="49" t="s">
        <v>444</v>
      </c>
      <c r="F60" s="48" t="s">
        <v>303</v>
      </c>
      <c r="G60" s="50" t="s">
        <v>284</v>
      </c>
      <c r="H60" s="50" t="s">
        <v>1631</v>
      </c>
      <c r="I60" s="50" t="s">
        <v>1632</v>
      </c>
      <c r="J60" s="50" t="s">
        <v>281</v>
      </c>
      <c r="K60" s="46"/>
      <c r="L60" s="46"/>
      <c r="M60" s="46"/>
      <c r="N60" s="46"/>
    </row>
    <row r="61" spans="1:14" ht="30" customHeight="1">
      <c r="A61" s="43">
        <v>48</v>
      </c>
      <c r="B61" s="43" t="str">
        <f t="shared" si="3"/>
        <v/>
      </c>
      <c r="C61" s="43" t="str">
        <f t="shared" si="4"/>
        <v>（２２）</v>
      </c>
      <c r="D61" s="43">
        <f t="shared" si="5"/>
        <v>48</v>
      </c>
      <c r="E61" s="49" t="s">
        <v>688</v>
      </c>
      <c r="F61" s="48" t="s">
        <v>826</v>
      </c>
      <c r="G61" s="50" t="s">
        <v>284</v>
      </c>
      <c r="H61" s="50" t="s">
        <v>1631</v>
      </c>
      <c r="I61" s="50" t="s">
        <v>1632</v>
      </c>
      <c r="J61" s="50" t="s">
        <v>281</v>
      </c>
      <c r="K61" s="46"/>
      <c r="L61" s="46"/>
      <c r="M61" s="46"/>
      <c r="N61" s="46"/>
    </row>
    <row r="62" spans="1:14" ht="30" customHeight="1">
      <c r="A62" s="43">
        <v>49</v>
      </c>
      <c r="B62" s="43" t="str">
        <f t="shared" si="3"/>
        <v/>
      </c>
      <c r="C62" s="43" t="str">
        <f t="shared" si="4"/>
        <v>（２３）</v>
      </c>
      <c r="D62" s="43">
        <f t="shared" si="5"/>
        <v>49</v>
      </c>
      <c r="E62" s="49" t="s">
        <v>686</v>
      </c>
      <c r="F62" s="48" t="s">
        <v>825</v>
      </c>
      <c r="G62" s="50" t="s">
        <v>284</v>
      </c>
      <c r="H62" s="50" t="s">
        <v>1631</v>
      </c>
      <c r="I62" s="50" t="s">
        <v>1632</v>
      </c>
      <c r="J62" s="50" t="s">
        <v>281</v>
      </c>
      <c r="K62" s="46"/>
      <c r="L62" s="46"/>
      <c r="M62" s="46"/>
      <c r="N62" s="46"/>
    </row>
    <row r="63" spans="1:14" ht="30" customHeight="1">
      <c r="A63" s="43">
        <v>50</v>
      </c>
      <c r="B63" s="43" t="str">
        <f t="shared" si="3"/>
        <v/>
      </c>
      <c r="C63" s="43" t="str">
        <f t="shared" si="4"/>
        <v>（２４）</v>
      </c>
      <c r="D63" s="43">
        <f t="shared" si="5"/>
        <v>50</v>
      </c>
      <c r="E63" s="49" t="s">
        <v>427</v>
      </c>
      <c r="F63" s="48" t="s">
        <v>683</v>
      </c>
      <c r="G63" s="50" t="s">
        <v>284</v>
      </c>
      <c r="H63" s="50" t="s">
        <v>1631</v>
      </c>
      <c r="I63" s="50" t="s">
        <v>1632</v>
      </c>
      <c r="J63" s="50" t="s">
        <v>281</v>
      </c>
      <c r="K63" s="46"/>
      <c r="L63" s="46"/>
      <c r="M63" s="46"/>
      <c r="N63" s="46"/>
    </row>
    <row r="64" spans="1:14" ht="30" customHeight="1">
      <c r="A64" s="43">
        <v>51</v>
      </c>
      <c r="B64" s="43" t="str">
        <f t="shared" si="3"/>
        <v/>
      </c>
      <c r="C64" s="43" t="str">
        <f t="shared" si="4"/>
        <v>（２５）</v>
      </c>
      <c r="D64" s="43">
        <f t="shared" si="5"/>
        <v>51</v>
      </c>
      <c r="E64" s="49" t="s">
        <v>421</v>
      </c>
      <c r="F64" s="48" t="s">
        <v>892</v>
      </c>
      <c r="G64" s="50" t="s">
        <v>284</v>
      </c>
      <c r="H64" s="50" t="s">
        <v>1631</v>
      </c>
      <c r="I64" s="50" t="s">
        <v>1632</v>
      </c>
      <c r="J64" s="50" t="s">
        <v>281</v>
      </c>
      <c r="K64" s="46"/>
      <c r="L64" s="46"/>
      <c r="M64" s="46"/>
      <c r="N64" s="46"/>
    </row>
    <row r="65" spans="1:14" ht="30" customHeight="1">
      <c r="A65" s="43">
        <v>52</v>
      </c>
      <c r="B65" s="43" t="str">
        <f t="shared" si="3"/>
        <v/>
      </c>
      <c r="C65" s="43" t="str">
        <f t="shared" si="4"/>
        <v>（２６）</v>
      </c>
      <c r="D65" s="43">
        <f t="shared" si="5"/>
        <v>52</v>
      </c>
      <c r="E65" s="49" t="s">
        <v>419</v>
      </c>
      <c r="F65" s="48" t="s">
        <v>293</v>
      </c>
      <c r="G65" s="50" t="s">
        <v>284</v>
      </c>
      <c r="H65" s="50" t="s">
        <v>1631</v>
      </c>
      <c r="I65" s="50" t="s">
        <v>1632</v>
      </c>
      <c r="J65" s="50" t="s">
        <v>281</v>
      </c>
      <c r="K65" s="46"/>
      <c r="L65" s="46"/>
      <c r="M65" s="46"/>
      <c r="N65" s="46"/>
    </row>
    <row r="66" spans="1:14" ht="30" customHeight="1">
      <c r="A66" s="43">
        <v>53</v>
      </c>
      <c r="B66" s="43" t="str">
        <f t="shared" si="3"/>
        <v/>
      </c>
      <c r="C66" s="43" t="str">
        <f t="shared" si="4"/>
        <v>（２７）</v>
      </c>
      <c r="D66" s="43">
        <f t="shared" si="5"/>
        <v>53</v>
      </c>
      <c r="E66" s="49" t="s">
        <v>413</v>
      </c>
      <c r="F66" s="48" t="s">
        <v>891</v>
      </c>
      <c r="G66" s="50" t="s">
        <v>284</v>
      </c>
      <c r="H66" s="50" t="s">
        <v>1631</v>
      </c>
      <c r="I66" s="50" t="s">
        <v>1632</v>
      </c>
      <c r="J66" s="50" t="s">
        <v>281</v>
      </c>
      <c r="K66" s="46"/>
      <c r="L66" s="46"/>
      <c r="M66" s="46"/>
      <c r="N66" s="46"/>
    </row>
    <row r="67" spans="1:14" ht="30" customHeight="1">
      <c r="A67" s="43">
        <v>54</v>
      </c>
      <c r="B67" s="43" t="str">
        <f t="shared" si="3"/>
        <v/>
      </c>
      <c r="C67" s="43" t="str">
        <f t="shared" si="4"/>
        <v>（２８）</v>
      </c>
      <c r="D67" s="43">
        <f t="shared" si="5"/>
        <v>54</v>
      </c>
      <c r="E67" s="49" t="s">
        <v>407</v>
      </c>
      <c r="F67" s="48" t="s">
        <v>678</v>
      </c>
      <c r="G67" s="50" t="s">
        <v>284</v>
      </c>
      <c r="H67" s="50" t="s">
        <v>1631</v>
      </c>
      <c r="I67" s="50" t="s">
        <v>1632</v>
      </c>
      <c r="J67" s="50" t="s">
        <v>281</v>
      </c>
      <c r="K67" s="46"/>
      <c r="L67" s="46"/>
      <c r="M67" s="46"/>
      <c r="N67" s="46"/>
    </row>
    <row r="68" spans="1:14" ht="30" customHeight="1">
      <c r="A68" s="43">
        <v>55</v>
      </c>
      <c r="B68" s="43" t="str">
        <f t="shared" si="3"/>
        <v/>
      </c>
      <c r="C68" s="43" t="str">
        <f t="shared" si="4"/>
        <v>（２９）</v>
      </c>
      <c r="D68" s="43">
        <f t="shared" si="5"/>
        <v>55</v>
      </c>
      <c r="E68" s="49" t="s">
        <v>679</v>
      </c>
      <c r="F68" s="48" t="s">
        <v>890</v>
      </c>
      <c r="G68" s="50" t="s">
        <v>284</v>
      </c>
      <c r="H68" s="50" t="s">
        <v>1631</v>
      </c>
      <c r="I68" s="50" t="s">
        <v>1632</v>
      </c>
      <c r="J68" s="50" t="s">
        <v>281</v>
      </c>
      <c r="K68" s="46"/>
      <c r="L68" s="46"/>
      <c r="M68" s="46"/>
      <c r="N68" s="46"/>
    </row>
    <row r="69" spans="1:14" ht="30" customHeight="1">
      <c r="A69" s="43">
        <v>56</v>
      </c>
      <c r="B69" s="43" t="str">
        <f t="shared" si="3"/>
        <v/>
      </c>
      <c r="C69" s="43" t="str">
        <f t="shared" si="4"/>
        <v>（３０）</v>
      </c>
      <c r="D69" s="43">
        <f t="shared" si="5"/>
        <v>56</v>
      </c>
      <c r="E69" s="49" t="s">
        <v>398</v>
      </c>
      <c r="F69" s="48" t="s">
        <v>821</v>
      </c>
      <c r="G69" s="50" t="s">
        <v>284</v>
      </c>
      <c r="H69" s="50" t="s">
        <v>1631</v>
      </c>
      <c r="I69" s="50" t="s">
        <v>1632</v>
      </c>
      <c r="J69" s="50" t="s">
        <v>281</v>
      </c>
      <c r="K69" s="46"/>
      <c r="L69" s="46"/>
      <c r="M69" s="46"/>
      <c r="N69" s="46"/>
    </row>
    <row r="70" spans="1:14" ht="30" customHeight="1">
      <c r="B70" s="43" t="str">
        <f t="shared" si="3"/>
        <v/>
      </c>
      <c r="C70" s="43" t="str">
        <f t="shared" si="4"/>
        <v/>
      </c>
      <c r="D70" s="43" t="str">
        <f t="shared" si="5"/>
        <v/>
      </c>
      <c r="E70" s="307" t="s">
        <v>1661</v>
      </c>
      <c r="F70" s="317"/>
      <c r="G70" s="317"/>
      <c r="H70" s="317"/>
      <c r="I70" s="317"/>
      <c r="J70" s="317"/>
      <c r="K70" s="317"/>
      <c r="L70" s="317"/>
      <c r="M70" s="317"/>
      <c r="N70" s="318"/>
    </row>
    <row r="71" spans="1:14" ht="30" customHeight="1">
      <c r="A71" s="43">
        <v>57</v>
      </c>
      <c r="B71" s="43" t="str">
        <f t="shared" si="3"/>
        <v/>
      </c>
      <c r="C71" s="43" t="str">
        <f t="shared" si="4"/>
        <v>（３１）</v>
      </c>
      <c r="D71" s="43">
        <f t="shared" si="5"/>
        <v>57</v>
      </c>
      <c r="E71" s="49" t="s">
        <v>1181</v>
      </c>
      <c r="F71" s="48" t="s">
        <v>438</v>
      </c>
      <c r="G71" s="50" t="s">
        <v>671</v>
      </c>
      <c r="H71" s="50" t="s">
        <v>670</v>
      </c>
      <c r="I71" s="50" t="s">
        <v>669</v>
      </c>
      <c r="J71" s="50" t="s">
        <v>817</v>
      </c>
      <c r="K71" s="46"/>
      <c r="L71" s="46"/>
      <c r="M71" s="46"/>
      <c r="N71" s="46"/>
    </row>
    <row r="72" spans="1:14" ht="30" customHeight="1">
      <c r="A72" s="43">
        <v>58</v>
      </c>
      <c r="B72" s="43" t="str">
        <f t="shared" ref="B72:B103" si="6">IF(A72&lt;&gt;"",B71,IF(ISERROR(FIND("　",E72)),E72,""))</f>
        <v/>
      </c>
      <c r="C72" s="43" t="str">
        <f t="shared" ref="C72:C103" si="7">IF(A72&lt;&gt;"", B72&amp;E72, "")</f>
        <v>（３２）</v>
      </c>
      <c r="D72" s="43">
        <f t="shared" ref="D72:D103" si="8">IF(A72=0,"",A72)</f>
        <v>58</v>
      </c>
      <c r="E72" s="49" t="s">
        <v>394</v>
      </c>
      <c r="F72" s="48" t="s">
        <v>432</v>
      </c>
      <c r="G72" s="50" t="s">
        <v>431</v>
      </c>
      <c r="H72" s="50" t="s">
        <v>430</v>
      </c>
      <c r="I72" s="50" t="s">
        <v>429</v>
      </c>
      <c r="J72" s="50" t="s">
        <v>428</v>
      </c>
      <c r="K72" s="46"/>
      <c r="L72" s="46"/>
      <c r="M72" s="46"/>
      <c r="N72" s="46"/>
    </row>
    <row r="73" spans="1:14" ht="30" customHeight="1">
      <c r="A73" s="43">
        <v>59</v>
      </c>
      <c r="B73" s="43" t="str">
        <f t="shared" si="6"/>
        <v/>
      </c>
      <c r="C73" s="43" t="str">
        <f t="shared" si="7"/>
        <v>（３３）</v>
      </c>
      <c r="D73" s="43">
        <f t="shared" si="8"/>
        <v>59</v>
      </c>
      <c r="E73" s="49" t="s">
        <v>392</v>
      </c>
      <c r="F73" s="48" t="s">
        <v>426</v>
      </c>
      <c r="G73" s="50" t="s">
        <v>425</v>
      </c>
      <c r="H73" s="50" t="s">
        <v>424</v>
      </c>
      <c r="I73" s="50" t="s">
        <v>423</v>
      </c>
      <c r="J73" s="50" t="s">
        <v>422</v>
      </c>
      <c r="K73" s="46"/>
      <c r="L73" s="46"/>
      <c r="M73" s="46"/>
      <c r="N73" s="46"/>
    </row>
    <row r="74" spans="1:14" ht="30" customHeight="1">
      <c r="A74" s="43">
        <v>60</v>
      </c>
      <c r="B74" s="43" t="str">
        <f t="shared" si="6"/>
        <v/>
      </c>
      <c r="C74" s="43" t="str">
        <f t="shared" si="7"/>
        <v>（３４）</v>
      </c>
      <c r="D74" s="43">
        <f t="shared" si="8"/>
        <v>60</v>
      </c>
      <c r="E74" s="49" t="s">
        <v>390</v>
      </c>
      <c r="F74" s="56" t="s">
        <v>660</v>
      </c>
      <c r="G74" s="50" t="s">
        <v>655</v>
      </c>
      <c r="H74" s="50" t="s">
        <v>654</v>
      </c>
      <c r="I74" s="50" t="s">
        <v>653</v>
      </c>
      <c r="J74" s="50" t="s">
        <v>652</v>
      </c>
      <c r="K74" s="46"/>
      <c r="L74" s="46"/>
      <c r="M74" s="46"/>
      <c r="N74" s="46"/>
    </row>
    <row r="75" spans="1:14" ht="30" customHeight="1">
      <c r="A75" s="43">
        <v>61</v>
      </c>
      <c r="B75" s="43" t="str">
        <f t="shared" si="6"/>
        <v/>
      </c>
      <c r="C75" s="43" t="str">
        <f t="shared" si="7"/>
        <v>（３５）</v>
      </c>
      <c r="D75" s="43">
        <f t="shared" si="8"/>
        <v>61</v>
      </c>
      <c r="E75" s="49" t="s">
        <v>388</v>
      </c>
      <c r="F75" s="48" t="s">
        <v>815</v>
      </c>
      <c r="G75" s="50" t="s">
        <v>417</v>
      </c>
      <c r="H75" s="50" t="s">
        <v>416</v>
      </c>
      <c r="I75" s="50" t="s">
        <v>415</v>
      </c>
      <c r="J75" s="50" t="s">
        <v>414</v>
      </c>
      <c r="K75" s="46"/>
      <c r="L75" s="46"/>
      <c r="M75" s="46"/>
      <c r="N75" s="46"/>
    </row>
    <row r="76" spans="1:14" ht="30" customHeight="1">
      <c r="A76" s="43">
        <v>62</v>
      </c>
      <c r="B76" s="43" t="str">
        <f t="shared" si="6"/>
        <v/>
      </c>
      <c r="C76" s="43" t="str">
        <f t="shared" si="7"/>
        <v>（３６）</v>
      </c>
      <c r="D76" s="43">
        <f t="shared" si="8"/>
        <v>62</v>
      </c>
      <c r="E76" s="49" t="s">
        <v>386</v>
      </c>
      <c r="F76" s="48" t="s">
        <v>656</v>
      </c>
      <c r="G76" s="50" t="s">
        <v>655</v>
      </c>
      <c r="H76" s="50" t="s">
        <v>654</v>
      </c>
      <c r="I76" s="50" t="s">
        <v>653</v>
      </c>
      <c r="J76" s="50" t="s">
        <v>652</v>
      </c>
      <c r="K76" s="46"/>
      <c r="L76" s="46"/>
      <c r="M76" s="46"/>
      <c r="N76" s="46"/>
    </row>
    <row r="77" spans="1:14" ht="30" customHeight="1">
      <c r="A77" s="43">
        <v>63</v>
      </c>
      <c r="B77" s="43" t="str">
        <f t="shared" si="6"/>
        <v/>
      </c>
      <c r="C77" s="43" t="str">
        <f t="shared" si="7"/>
        <v>（３７）</v>
      </c>
      <c r="D77" s="43">
        <f t="shared" si="8"/>
        <v>63</v>
      </c>
      <c r="E77" s="49" t="s">
        <v>657</v>
      </c>
      <c r="F77" s="48" t="s">
        <v>884</v>
      </c>
      <c r="G77" s="50" t="s">
        <v>405</v>
      </c>
      <c r="H77" s="50" t="s">
        <v>404</v>
      </c>
      <c r="I77" s="50" t="s">
        <v>403</v>
      </c>
      <c r="J77" s="50" t="s">
        <v>649</v>
      </c>
      <c r="K77" s="46"/>
      <c r="L77" s="46"/>
      <c r="M77" s="46"/>
      <c r="N77" s="46"/>
    </row>
    <row r="78" spans="1:14" ht="30" customHeight="1">
      <c r="B78" s="43" t="str">
        <f t="shared" si="6"/>
        <v/>
      </c>
      <c r="C78" s="43" t="str">
        <f t="shared" si="7"/>
        <v/>
      </c>
      <c r="D78" s="43" t="str">
        <f t="shared" si="8"/>
        <v/>
      </c>
      <c r="E78" s="307" t="s">
        <v>1662</v>
      </c>
      <c r="F78" s="317"/>
      <c r="G78" s="317"/>
      <c r="H78" s="317"/>
      <c r="I78" s="317"/>
      <c r="J78" s="317"/>
      <c r="K78" s="317"/>
      <c r="L78" s="317"/>
      <c r="M78" s="317"/>
      <c r="N78" s="318"/>
    </row>
    <row r="79" spans="1:14" ht="30" customHeight="1">
      <c r="A79" s="43">
        <v>64</v>
      </c>
      <c r="B79" s="43" t="str">
        <f t="shared" si="6"/>
        <v/>
      </c>
      <c r="C79" s="43" t="str">
        <f t="shared" si="7"/>
        <v>（３８）</v>
      </c>
      <c r="D79" s="43">
        <f t="shared" si="8"/>
        <v>64</v>
      </c>
      <c r="E79" s="49" t="s">
        <v>926</v>
      </c>
      <c r="F79" s="48" t="s">
        <v>646</v>
      </c>
      <c r="G79" s="50" t="s">
        <v>640</v>
      </c>
      <c r="H79" s="50" t="s">
        <v>878</v>
      </c>
      <c r="I79" s="50" t="s">
        <v>382</v>
      </c>
      <c r="J79" s="50" t="s">
        <v>381</v>
      </c>
      <c r="K79" s="46"/>
      <c r="L79" s="46"/>
      <c r="M79" s="46"/>
      <c r="N79" s="46"/>
    </row>
    <row r="80" spans="1:14" ht="30" customHeight="1">
      <c r="A80" s="43">
        <v>65</v>
      </c>
      <c r="B80" s="43" t="str">
        <f t="shared" si="6"/>
        <v/>
      </c>
      <c r="C80" s="43" t="str">
        <f t="shared" si="7"/>
        <v>（３９）</v>
      </c>
      <c r="D80" s="43">
        <f t="shared" si="8"/>
        <v>65</v>
      </c>
      <c r="E80" s="49" t="s">
        <v>811</v>
      </c>
      <c r="F80" s="48" t="s">
        <v>1663</v>
      </c>
      <c r="G80" s="50" t="s">
        <v>640</v>
      </c>
      <c r="H80" s="50" t="s">
        <v>878</v>
      </c>
      <c r="I80" s="50" t="s">
        <v>382</v>
      </c>
      <c r="J80" s="50" t="s">
        <v>381</v>
      </c>
      <c r="K80" s="46"/>
      <c r="L80" s="46"/>
      <c r="M80" s="46"/>
      <c r="N80" s="46"/>
    </row>
    <row r="81" spans="1:15" ht="31.5" customHeight="1">
      <c r="A81" s="43">
        <v>66</v>
      </c>
      <c r="B81" s="43" t="str">
        <f t="shared" si="6"/>
        <v/>
      </c>
      <c r="C81" s="43" t="str">
        <f t="shared" si="7"/>
        <v>（４０）</v>
      </c>
      <c r="D81" s="43">
        <f t="shared" si="8"/>
        <v>66</v>
      </c>
      <c r="E81" s="49" t="s">
        <v>368</v>
      </c>
      <c r="F81" s="48" t="s">
        <v>810</v>
      </c>
      <c r="G81" s="50" t="s">
        <v>640</v>
      </c>
      <c r="H81" s="50" t="s">
        <v>878</v>
      </c>
      <c r="I81" s="50" t="s">
        <v>382</v>
      </c>
      <c r="J81" s="50" t="s">
        <v>381</v>
      </c>
      <c r="K81" s="46"/>
      <c r="L81" s="46"/>
      <c r="M81" s="46"/>
      <c r="N81" s="46"/>
    </row>
    <row r="82" spans="1:15" ht="22">
      <c r="A82" s="43">
        <v>67</v>
      </c>
      <c r="B82" s="43" t="str">
        <f t="shared" si="6"/>
        <v/>
      </c>
      <c r="C82" s="43" t="str">
        <f t="shared" si="7"/>
        <v>（４１）</v>
      </c>
      <c r="D82" s="43">
        <f t="shared" si="8"/>
        <v>67</v>
      </c>
      <c r="E82" s="49" t="s">
        <v>366</v>
      </c>
      <c r="F82" s="48" t="s">
        <v>393</v>
      </c>
      <c r="G82" s="50" t="s">
        <v>640</v>
      </c>
      <c r="H82" s="50" t="s">
        <v>878</v>
      </c>
      <c r="I82" s="50" t="s">
        <v>382</v>
      </c>
      <c r="J82" s="50" t="s">
        <v>381</v>
      </c>
      <c r="K82" s="46"/>
      <c r="L82" s="46"/>
      <c r="M82" s="46"/>
      <c r="N82" s="46"/>
    </row>
    <row r="83" spans="1:15" ht="30" customHeight="1">
      <c r="A83" s="43">
        <v>68</v>
      </c>
      <c r="B83" s="43" t="str">
        <f t="shared" si="6"/>
        <v/>
      </c>
      <c r="C83" s="43" t="str">
        <f t="shared" si="7"/>
        <v>（４２）</v>
      </c>
      <c r="D83" s="43">
        <f t="shared" si="8"/>
        <v>68</v>
      </c>
      <c r="E83" s="49" t="s">
        <v>356</v>
      </c>
      <c r="F83" s="48" t="s">
        <v>644</v>
      </c>
      <c r="G83" s="50" t="s">
        <v>640</v>
      </c>
      <c r="H83" s="50" t="s">
        <v>878</v>
      </c>
      <c r="I83" s="50" t="s">
        <v>382</v>
      </c>
      <c r="J83" s="50" t="s">
        <v>381</v>
      </c>
      <c r="K83" s="46"/>
      <c r="L83" s="46"/>
      <c r="M83" s="46"/>
      <c r="N83" s="46"/>
    </row>
    <row r="84" spans="1:15" ht="30" customHeight="1">
      <c r="A84" s="43">
        <v>69</v>
      </c>
      <c r="B84" s="43" t="str">
        <f t="shared" si="6"/>
        <v/>
      </c>
      <c r="C84" s="43" t="str">
        <f t="shared" si="7"/>
        <v>（４３）</v>
      </c>
      <c r="D84" s="43">
        <f t="shared" si="8"/>
        <v>69</v>
      </c>
      <c r="E84" s="49" t="s">
        <v>349</v>
      </c>
      <c r="F84" s="55" t="s">
        <v>643</v>
      </c>
      <c r="G84" s="50" t="s">
        <v>640</v>
      </c>
      <c r="H84" s="50" t="s">
        <v>878</v>
      </c>
      <c r="I84" s="50" t="s">
        <v>382</v>
      </c>
      <c r="J84" s="50" t="s">
        <v>381</v>
      </c>
      <c r="K84" s="46"/>
      <c r="L84" s="46"/>
      <c r="M84" s="46"/>
      <c r="N84" s="46"/>
    </row>
    <row r="85" spans="1:15" ht="30" customHeight="1">
      <c r="A85" s="43">
        <v>70</v>
      </c>
      <c r="B85" s="43" t="str">
        <f t="shared" si="6"/>
        <v/>
      </c>
      <c r="C85" s="43" t="str">
        <f t="shared" si="7"/>
        <v>（４４）</v>
      </c>
      <c r="D85" s="43">
        <f t="shared" si="8"/>
        <v>70</v>
      </c>
      <c r="E85" s="49" t="s">
        <v>341</v>
      </c>
      <c r="F85" s="54" t="s">
        <v>642</v>
      </c>
      <c r="G85" s="50" t="s">
        <v>640</v>
      </c>
      <c r="H85" s="50" t="s">
        <v>878</v>
      </c>
      <c r="I85" s="50" t="s">
        <v>382</v>
      </c>
      <c r="J85" s="50" t="s">
        <v>381</v>
      </c>
      <c r="K85" s="46"/>
      <c r="L85" s="46"/>
      <c r="M85" s="46"/>
      <c r="N85" s="46"/>
    </row>
    <row r="86" spans="1:15" ht="34.5" customHeight="1">
      <c r="A86" s="43">
        <v>71</v>
      </c>
      <c r="B86" s="43" t="str">
        <f t="shared" si="6"/>
        <v/>
      </c>
      <c r="C86" s="43" t="str">
        <f t="shared" si="7"/>
        <v>（４５）</v>
      </c>
      <c r="D86" s="43">
        <f t="shared" si="8"/>
        <v>71</v>
      </c>
      <c r="E86" s="49" t="s">
        <v>337</v>
      </c>
      <c r="F86" s="48" t="s">
        <v>1640</v>
      </c>
      <c r="G86" s="50" t="s">
        <v>640</v>
      </c>
      <c r="H86" s="50" t="s">
        <v>878</v>
      </c>
      <c r="I86" s="50" t="s">
        <v>382</v>
      </c>
      <c r="J86" s="50" t="s">
        <v>381</v>
      </c>
      <c r="K86" s="46"/>
      <c r="L86" s="46"/>
      <c r="M86" s="46"/>
      <c r="N86" s="46"/>
    </row>
    <row r="87" spans="1:15" ht="30" customHeight="1">
      <c r="B87" s="43" t="str">
        <f t="shared" si="6"/>
        <v/>
      </c>
      <c r="C87" s="43" t="str">
        <f t="shared" si="7"/>
        <v/>
      </c>
      <c r="D87" s="43" t="str">
        <f t="shared" si="8"/>
        <v/>
      </c>
      <c r="E87" s="304" t="s">
        <v>1664</v>
      </c>
      <c r="F87" s="305"/>
      <c r="G87" s="305"/>
      <c r="H87" s="305"/>
      <c r="I87" s="305"/>
      <c r="J87" s="305"/>
      <c r="K87" s="305"/>
      <c r="L87" s="305"/>
      <c r="M87" s="305"/>
      <c r="N87" s="306"/>
    </row>
    <row r="88" spans="1:15" ht="30" customHeight="1">
      <c r="A88" s="43">
        <v>72</v>
      </c>
      <c r="B88" s="43" t="str">
        <f t="shared" si="6"/>
        <v/>
      </c>
      <c r="C88" s="43" t="str">
        <f t="shared" si="7"/>
        <v>（４６）</v>
      </c>
      <c r="D88" s="43">
        <f t="shared" si="8"/>
        <v>72</v>
      </c>
      <c r="E88" s="49" t="s">
        <v>1665</v>
      </c>
      <c r="F88" s="48" t="s">
        <v>378</v>
      </c>
      <c r="G88" s="50" t="s">
        <v>375</v>
      </c>
      <c r="H88" s="50" t="s">
        <v>374</v>
      </c>
      <c r="I88" s="50" t="s">
        <v>373</v>
      </c>
      <c r="J88" s="50" t="s">
        <v>876</v>
      </c>
      <c r="K88" s="46"/>
      <c r="L88" s="46"/>
      <c r="M88" s="46"/>
      <c r="N88" s="46"/>
    </row>
    <row r="89" spans="1:15" ht="30" customHeight="1">
      <c r="A89" s="43">
        <v>73</v>
      </c>
      <c r="B89" s="43" t="str">
        <f t="shared" si="6"/>
        <v/>
      </c>
      <c r="C89" s="43" t="str">
        <f t="shared" si="7"/>
        <v>（４７）</v>
      </c>
      <c r="D89" s="43">
        <f t="shared" si="8"/>
        <v>73</v>
      </c>
      <c r="E89" s="49" t="s">
        <v>325</v>
      </c>
      <c r="F89" s="48" t="s">
        <v>877</v>
      </c>
      <c r="G89" s="50" t="s">
        <v>375</v>
      </c>
      <c r="H89" s="50" t="s">
        <v>374</v>
      </c>
      <c r="I89" s="50" t="s">
        <v>373</v>
      </c>
      <c r="J89" s="50" t="s">
        <v>876</v>
      </c>
      <c r="K89" s="46"/>
      <c r="L89" s="46"/>
      <c r="M89" s="46"/>
      <c r="N89" s="46"/>
    </row>
    <row r="90" spans="1:15" ht="47.25" customHeight="1">
      <c r="A90" s="43">
        <v>74</v>
      </c>
      <c r="B90" s="43" t="str">
        <f t="shared" si="6"/>
        <v/>
      </c>
      <c r="C90" s="43" t="str">
        <f t="shared" si="7"/>
        <v>（４８）</v>
      </c>
      <c r="D90" s="43">
        <f t="shared" si="8"/>
        <v>74</v>
      </c>
      <c r="E90" s="49" t="s">
        <v>321</v>
      </c>
      <c r="F90" s="48" t="s">
        <v>1666</v>
      </c>
      <c r="G90" s="50" t="s">
        <v>627</v>
      </c>
      <c r="H90" s="50" t="s">
        <v>601</v>
      </c>
      <c r="I90" s="50" t="s">
        <v>600</v>
      </c>
      <c r="J90" s="50" t="s">
        <v>626</v>
      </c>
      <c r="K90" s="50" t="s">
        <v>327</v>
      </c>
      <c r="L90" s="50" t="s">
        <v>338</v>
      </c>
      <c r="M90" s="46"/>
      <c r="N90" s="46"/>
    </row>
    <row r="91" spans="1:15" ht="47.25" customHeight="1">
      <c r="A91" s="43">
        <v>75</v>
      </c>
      <c r="B91" s="43" t="str">
        <f t="shared" si="6"/>
        <v/>
      </c>
      <c r="C91" s="43" t="str">
        <f t="shared" si="7"/>
        <v>（４９）</v>
      </c>
      <c r="D91" s="43">
        <f t="shared" si="8"/>
        <v>75</v>
      </c>
      <c r="E91" s="49" t="s">
        <v>315</v>
      </c>
      <c r="F91" s="48" t="s">
        <v>1667</v>
      </c>
      <c r="G91" s="50" t="s">
        <v>603</v>
      </c>
      <c r="H91" s="50" t="s">
        <v>602</v>
      </c>
      <c r="I91" s="50" t="s">
        <v>601</v>
      </c>
      <c r="J91" s="50" t="s">
        <v>600</v>
      </c>
      <c r="K91" s="50" t="s">
        <v>339</v>
      </c>
      <c r="L91" s="50" t="s">
        <v>338</v>
      </c>
      <c r="M91" s="46"/>
      <c r="N91" s="46"/>
    </row>
    <row r="92" spans="1:15" ht="34.5" customHeight="1">
      <c r="A92" s="43">
        <v>76</v>
      </c>
      <c r="B92" s="43" t="str">
        <f t="shared" si="6"/>
        <v/>
      </c>
      <c r="C92" s="43" t="str">
        <f t="shared" si="7"/>
        <v>（５０）</v>
      </c>
      <c r="D92" s="43">
        <f t="shared" si="8"/>
        <v>76</v>
      </c>
      <c r="E92" s="49" t="s">
        <v>799</v>
      </c>
      <c r="F92" s="48" t="s">
        <v>1668</v>
      </c>
      <c r="G92" s="50" t="s">
        <v>800</v>
      </c>
      <c r="H92" s="50" t="s">
        <v>620</v>
      </c>
      <c r="I92" s="50" t="s">
        <v>619</v>
      </c>
      <c r="J92" s="50" t="s">
        <v>618</v>
      </c>
      <c r="K92" s="50" t="s">
        <v>617</v>
      </c>
      <c r="L92" s="50" t="s">
        <v>616</v>
      </c>
      <c r="M92" s="50" t="s">
        <v>358</v>
      </c>
      <c r="N92" s="50" t="s">
        <v>357</v>
      </c>
    </row>
    <row r="93" spans="1:15" ht="34.5" customHeight="1">
      <c r="A93" s="43">
        <v>77</v>
      </c>
      <c r="B93" s="43" t="str">
        <f t="shared" si="6"/>
        <v/>
      </c>
      <c r="C93" s="43" t="str">
        <f t="shared" si="7"/>
        <v>（５１）</v>
      </c>
      <c r="D93" s="43">
        <f t="shared" si="8"/>
        <v>77</v>
      </c>
      <c r="E93" s="49" t="s">
        <v>306</v>
      </c>
      <c r="F93" s="48" t="s">
        <v>1669</v>
      </c>
      <c r="G93" s="50" t="s">
        <v>354</v>
      </c>
      <c r="H93" s="50" t="s">
        <v>353</v>
      </c>
      <c r="I93" s="50" t="s">
        <v>352</v>
      </c>
      <c r="J93" s="50" t="s">
        <v>351</v>
      </c>
      <c r="K93" s="50" t="s">
        <v>797</v>
      </c>
      <c r="L93" s="46"/>
      <c r="M93" s="46"/>
      <c r="N93" s="46"/>
      <c r="O93" s="43" t="s">
        <v>1670</v>
      </c>
    </row>
    <row r="94" spans="1:15" ht="34.5" customHeight="1">
      <c r="A94" s="43">
        <v>78</v>
      </c>
      <c r="B94" s="43" t="str">
        <f t="shared" si="6"/>
        <v/>
      </c>
      <c r="C94" s="43" t="str">
        <f t="shared" si="7"/>
        <v>（５２）</v>
      </c>
      <c r="D94" s="43">
        <f t="shared" si="8"/>
        <v>78</v>
      </c>
      <c r="E94" s="49" t="s">
        <v>304</v>
      </c>
      <c r="F94" s="48" t="s">
        <v>348</v>
      </c>
      <c r="G94" s="50" t="s">
        <v>347</v>
      </c>
      <c r="H94" s="50" t="s">
        <v>346</v>
      </c>
      <c r="I94" s="50" t="s">
        <v>345</v>
      </c>
      <c r="J94" s="50" t="s">
        <v>344</v>
      </c>
      <c r="K94" s="50" t="s">
        <v>343</v>
      </c>
      <c r="L94" s="46"/>
      <c r="M94" s="46"/>
      <c r="N94" s="46"/>
    </row>
    <row r="95" spans="1:15" ht="46.5" customHeight="1">
      <c r="A95" s="43">
        <v>79</v>
      </c>
      <c r="B95" s="43" t="str">
        <f t="shared" si="6"/>
        <v/>
      </c>
      <c r="C95" s="43" t="str">
        <f t="shared" si="7"/>
        <v>（５３）</v>
      </c>
      <c r="D95" s="43">
        <f t="shared" si="8"/>
        <v>79</v>
      </c>
      <c r="E95" s="49" t="s">
        <v>302</v>
      </c>
      <c r="F95" s="48" t="s">
        <v>871</v>
      </c>
      <c r="G95" s="50" t="s">
        <v>603</v>
      </c>
      <c r="H95" s="50" t="s">
        <v>602</v>
      </c>
      <c r="I95" s="50" t="s">
        <v>601</v>
      </c>
      <c r="J95" s="50" t="s">
        <v>600</v>
      </c>
      <c r="K95" s="50" t="s">
        <v>339</v>
      </c>
      <c r="L95" s="50" t="s">
        <v>338</v>
      </c>
      <c r="M95" s="46"/>
      <c r="N95" s="46"/>
    </row>
    <row r="96" spans="1:15" ht="45" customHeight="1">
      <c r="A96" s="43">
        <v>80</v>
      </c>
      <c r="B96" s="43" t="str">
        <f t="shared" si="6"/>
        <v/>
      </c>
      <c r="C96" s="43" t="str">
        <f t="shared" si="7"/>
        <v>（５４）</v>
      </c>
      <c r="D96" s="43">
        <f t="shared" si="8"/>
        <v>80</v>
      </c>
      <c r="E96" s="49" t="s">
        <v>300</v>
      </c>
      <c r="F96" s="48" t="s">
        <v>870</v>
      </c>
      <c r="G96" s="50" t="s">
        <v>335</v>
      </c>
      <c r="H96" s="50" t="s">
        <v>322</v>
      </c>
      <c r="I96" s="46"/>
      <c r="J96" s="46"/>
      <c r="K96" s="46"/>
      <c r="L96" s="46"/>
      <c r="M96" s="46"/>
      <c r="N96" s="46"/>
    </row>
    <row r="97" spans="1:14" ht="43.5" customHeight="1">
      <c r="A97" s="43">
        <v>81</v>
      </c>
      <c r="B97" s="43" t="str">
        <f t="shared" si="6"/>
        <v/>
      </c>
      <c r="C97" s="43" t="str">
        <f t="shared" si="7"/>
        <v>（５５）</v>
      </c>
      <c r="D97" s="43">
        <f t="shared" si="8"/>
        <v>81</v>
      </c>
      <c r="E97" s="49" t="s">
        <v>298</v>
      </c>
      <c r="F97" s="48" t="s">
        <v>869</v>
      </c>
      <c r="G97" s="50" t="s">
        <v>603</v>
      </c>
      <c r="H97" s="50" t="s">
        <v>602</v>
      </c>
      <c r="I97" s="50" t="s">
        <v>601</v>
      </c>
      <c r="J97" s="50" t="s">
        <v>600</v>
      </c>
      <c r="K97" s="50" t="s">
        <v>626</v>
      </c>
      <c r="L97" s="50" t="s">
        <v>327</v>
      </c>
      <c r="M97" s="50" t="s">
        <v>792</v>
      </c>
      <c r="N97" s="46"/>
    </row>
    <row r="98" spans="1:14" ht="42" customHeight="1">
      <c r="A98" s="43">
        <v>82</v>
      </c>
      <c r="B98" s="43" t="str">
        <f t="shared" si="6"/>
        <v/>
      </c>
      <c r="C98" s="43" t="str">
        <f t="shared" si="7"/>
        <v>（５６）</v>
      </c>
      <c r="D98" s="43">
        <f t="shared" si="8"/>
        <v>82</v>
      </c>
      <c r="E98" s="49" t="s">
        <v>296</v>
      </c>
      <c r="F98" s="48" t="s">
        <v>867</v>
      </c>
      <c r="G98" s="50" t="s">
        <v>335</v>
      </c>
      <c r="H98" s="50" t="s">
        <v>322</v>
      </c>
      <c r="I98" s="46"/>
      <c r="J98" s="46"/>
      <c r="K98" s="46"/>
      <c r="L98" s="46"/>
      <c r="M98" s="46"/>
      <c r="N98" s="46"/>
    </row>
    <row r="99" spans="1:14" ht="34.5" customHeight="1">
      <c r="A99" s="43">
        <v>83</v>
      </c>
      <c r="B99" s="43" t="str">
        <f t="shared" si="6"/>
        <v/>
      </c>
      <c r="C99" s="43" t="str">
        <f t="shared" si="7"/>
        <v>（５７）</v>
      </c>
      <c r="D99" s="43">
        <f t="shared" si="8"/>
        <v>83</v>
      </c>
      <c r="E99" s="49" t="s">
        <v>294</v>
      </c>
      <c r="F99" s="48" t="s">
        <v>790</v>
      </c>
      <c r="G99" s="50" t="s">
        <v>319</v>
      </c>
      <c r="H99" s="50" t="s">
        <v>318</v>
      </c>
      <c r="I99" s="50" t="s">
        <v>317</v>
      </c>
      <c r="J99" s="50" t="s">
        <v>316</v>
      </c>
      <c r="K99" s="46"/>
      <c r="L99" s="46"/>
      <c r="M99" s="46"/>
      <c r="N99" s="46"/>
    </row>
    <row r="100" spans="1:14" ht="46.5" customHeight="1">
      <c r="A100" s="43">
        <v>84</v>
      </c>
      <c r="B100" s="43" t="str">
        <f t="shared" si="6"/>
        <v/>
      </c>
      <c r="C100" s="43" t="str">
        <f t="shared" si="7"/>
        <v>（５８）</v>
      </c>
      <c r="D100" s="43">
        <f t="shared" si="8"/>
        <v>84</v>
      </c>
      <c r="E100" s="49" t="s">
        <v>292</v>
      </c>
      <c r="F100" s="48" t="s">
        <v>866</v>
      </c>
      <c r="G100" s="50" t="s">
        <v>313</v>
      </c>
      <c r="H100" s="50" t="s">
        <v>312</v>
      </c>
      <c r="I100" s="50" t="s">
        <v>311</v>
      </c>
      <c r="J100" s="50" t="s">
        <v>310</v>
      </c>
      <c r="K100" s="46"/>
      <c r="L100" s="46"/>
      <c r="M100" s="46"/>
      <c r="N100" s="46"/>
    </row>
    <row r="101" spans="1:14" ht="30" customHeight="1">
      <c r="B101" s="43" t="str">
        <f t="shared" si="6"/>
        <v/>
      </c>
      <c r="C101" s="43" t="str">
        <f t="shared" si="7"/>
        <v/>
      </c>
      <c r="D101" s="43" t="str">
        <f t="shared" si="8"/>
        <v/>
      </c>
      <c r="E101" s="304" t="s">
        <v>1671</v>
      </c>
      <c r="F101" s="305"/>
      <c r="G101" s="305"/>
      <c r="H101" s="305"/>
      <c r="I101" s="305"/>
      <c r="J101" s="305"/>
      <c r="K101" s="305"/>
      <c r="L101" s="305"/>
      <c r="M101" s="305"/>
      <c r="N101" s="306"/>
    </row>
    <row r="102" spans="1:14" ht="30" customHeight="1">
      <c r="A102" s="43">
        <v>85</v>
      </c>
      <c r="B102" s="43" t="str">
        <f t="shared" si="6"/>
        <v/>
      </c>
      <c r="C102" s="43" t="str">
        <f t="shared" si="7"/>
        <v>（５９）</v>
      </c>
      <c r="D102" s="43">
        <f t="shared" si="8"/>
        <v>85</v>
      </c>
      <c r="E102" s="49" t="s">
        <v>1672</v>
      </c>
      <c r="F102" s="48" t="s">
        <v>578</v>
      </c>
      <c r="G102" s="47" t="s">
        <v>1673</v>
      </c>
      <c r="H102" s="46"/>
      <c r="I102" s="46"/>
      <c r="J102" s="46"/>
      <c r="K102" s="46"/>
      <c r="L102" s="46"/>
      <c r="M102" s="46"/>
      <c r="N102" s="46"/>
    </row>
    <row r="103" spans="1:14" ht="30" customHeight="1">
      <c r="A103" s="43">
        <v>86</v>
      </c>
      <c r="B103" s="43" t="str">
        <f t="shared" si="6"/>
        <v/>
      </c>
      <c r="C103" s="43" t="str">
        <f t="shared" si="7"/>
        <v>（６０）</v>
      </c>
      <c r="D103" s="43">
        <f t="shared" si="8"/>
        <v>86</v>
      </c>
      <c r="E103" s="49" t="s">
        <v>288</v>
      </c>
      <c r="F103" s="48" t="s">
        <v>1654</v>
      </c>
      <c r="G103" s="47" t="s">
        <v>1580</v>
      </c>
      <c r="H103" s="47" t="s">
        <v>1674</v>
      </c>
      <c r="I103" s="46"/>
      <c r="J103" s="46"/>
      <c r="K103" s="46"/>
      <c r="L103" s="46"/>
      <c r="M103" s="46"/>
      <c r="N103" s="46"/>
    </row>
  </sheetData>
  <mergeCells count="10">
    <mergeCell ref="E70:N70"/>
    <mergeCell ref="E78:N78"/>
    <mergeCell ref="E87:N87"/>
    <mergeCell ref="E101:N101"/>
    <mergeCell ref="E5:E6"/>
    <mergeCell ref="F5:F6"/>
    <mergeCell ref="G5:N5"/>
    <mergeCell ref="E39:N39"/>
    <mergeCell ref="E48:N48"/>
    <mergeCell ref="E57:N57"/>
  </mergeCells>
  <phoneticPr fontId="3"/>
  <pageMargins left="0.70866141732283472" right="0.70866141732283472" top="0.74803149606299213" bottom="0.74803149606299213" header="0.31496062992125984" footer="0.31496062992125984"/>
  <pageSetup paperSize="8" scale="95" fitToHeight="0"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103"/>
  <sheetViews>
    <sheetView zoomScaleNormal="100" workbookViewId="0">
      <selection activeCell="B1" sqref="B1:D1048576"/>
    </sheetView>
  </sheetViews>
  <sheetFormatPr baseColWidth="10" defaultColWidth="8.6640625" defaultRowHeight="30" customHeight="1"/>
  <cols>
    <col min="1" max="4" width="8.6640625" style="43"/>
    <col min="5" max="5" width="8.6640625" style="44"/>
    <col min="6" max="6" width="70.6640625" style="44" customWidth="1"/>
    <col min="7" max="16384" width="8.6640625" style="43"/>
  </cols>
  <sheetData>
    <row r="1" spans="1:14" s="76" customFormat="1" ht="19">
      <c r="A1" s="81" t="s">
        <v>1499</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972</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97" t="s">
        <v>569</v>
      </c>
      <c r="H6" s="97" t="s">
        <v>568</v>
      </c>
      <c r="I6" s="97" t="s">
        <v>567</v>
      </c>
      <c r="J6" s="97" t="s">
        <v>566</v>
      </c>
      <c r="K6" s="97" t="s">
        <v>565</v>
      </c>
      <c r="L6" s="97" t="s">
        <v>564</v>
      </c>
      <c r="M6" s="97" t="s">
        <v>563</v>
      </c>
      <c r="N6" s="97" t="s">
        <v>562</v>
      </c>
    </row>
    <row r="7" spans="1:14" s="45" customFormat="1" ht="40" customHeight="1">
      <c r="E7" s="68" t="s">
        <v>783</v>
      </c>
      <c r="F7" s="67"/>
      <c r="G7" s="66"/>
      <c r="H7" s="66"/>
      <c r="I7" s="66"/>
      <c r="J7" s="66"/>
      <c r="K7" s="66"/>
      <c r="L7" s="66"/>
      <c r="M7" s="66"/>
      <c r="N7" s="65"/>
    </row>
    <row r="8" spans="1:14" ht="30" customHeight="1">
      <c r="B8" s="43" t="str">
        <f t="shared" ref="B8:B39" si="0">IF(A8&lt;&gt;"",B7,IF(ISERROR(FIND("　",E8)),E8,""))</f>
        <v>（１）</v>
      </c>
      <c r="C8" s="43" t="str">
        <f t="shared" ref="C8:C39" si="1">IF(A8&lt;&gt;"", B8&amp;E8, "")</f>
        <v/>
      </c>
      <c r="D8" s="43" t="str">
        <f t="shared" ref="D8:D39" si="2">IF(A8=0,"",A8)</f>
        <v/>
      </c>
      <c r="E8" s="49" t="s">
        <v>560</v>
      </c>
      <c r="F8" s="88" t="s">
        <v>781</v>
      </c>
      <c r="G8" s="46"/>
      <c r="H8" s="46"/>
      <c r="I8" s="46"/>
      <c r="J8" s="46"/>
      <c r="K8" s="46"/>
      <c r="L8" s="46"/>
      <c r="M8" s="46"/>
      <c r="N8" s="46"/>
    </row>
    <row r="9" spans="1:14" ht="30" customHeight="1">
      <c r="A9" s="43">
        <v>1</v>
      </c>
      <c r="B9" s="43" t="str">
        <f t="shared" si="0"/>
        <v>（１）</v>
      </c>
      <c r="C9" s="43" t="str">
        <f t="shared" si="1"/>
        <v>（１）ア</v>
      </c>
      <c r="D9" s="43">
        <f t="shared" si="2"/>
        <v>1</v>
      </c>
      <c r="E9" s="64" t="s">
        <v>547</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545</v>
      </c>
      <c r="F10" s="48" t="s">
        <v>1004</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543</v>
      </c>
      <c r="F11" s="48" t="s">
        <v>556</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777</v>
      </c>
      <c r="F13" s="62"/>
      <c r="G13" s="62"/>
      <c r="H13" s="62"/>
      <c r="I13" s="62"/>
      <c r="J13" s="62"/>
      <c r="K13" s="62"/>
      <c r="L13" s="62"/>
      <c r="M13" s="62"/>
      <c r="N13" s="61"/>
    </row>
    <row r="14" spans="1:14" ht="40" customHeight="1">
      <c r="B14" s="43" t="str">
        <f t="shared" si="0"/>
        <v>（２）</v>
      </c>
      <c r="C14" s="43" t="str">
        <f t="shared" si="1"/>
        <v/>
      </c>
      <c r="D14" s="43" t="str">
        <f t="shared" si="2"/>
        <v/>
      </c>
      <c r="E14" s="49" t="s">
        <v>549</v>
      </c>
      <c r="F14" s="60" t="s">
        <v>861</v>
      </c>
      <c r="G14" s="46"/>
      <c r="H14" s="46"/>
      <c r="I14" s="46"/>
      <c r="J14" s="46"/>
      <c r="K14" s="46"/>
      <c r="L14" s="46"/>
      <c r="M14" s="46"/>
      <c r="N14" s="46"/>
    </row>
    <row r="15" spans="1:14" ht="30" customHeight="1">
      <c r="A15" s="43">
        <v>5</v>
      </c>
      <c r="B15" s="43" t="str">
        <f t="shared" si="0"/>
        <v>（２）</v>
      </c>
      <c r="C15" s="43" t="str">
        <f t="shared" si="1"/>
        <v>（２）ア</v>
      </c>
      <c r="D15" s="43">
        <f t="shared" si="2"/>
        <v>5</v>
      </c>
      <c r="E15" s="49" t="s">
        <v>547</v>
      </c>
      <c r="F15" s="48" t="s">
        <v>774</v>
      </c>
      <c r="G15" s="50" t="s">
        <v>499</v>
      </c>
      <c r="H15" s="50" t="s">
        <v>498</v>
      </c>
      <c r="I15" s="50" t="s">
        <v>497</v>
      </c>
      <c r="J15" s="50" t="s">
        <v>496</v>
      </c>
      <c r="K15" s="50" t="s">
        <v>495</v>
      </c>
      <c r="L15" s="58"/>
      <c r="M15" s="46"/>
      <c r="N15" s="46"/>
    </row>
    <row r="16" spans="1:14" ht="30" customHeight="1">
      <c r="A16" s="43">
        <v>6</v>
      </c>
      <c r="B16" s="43" t="str">
        <f t="shared" si="0"/>
        <v>（２）</v>
      </c>
      <c r="C16" s="43" t="str">
        <f t="shared" si="1"/>
        <v>（２）イ</v>
      </c>
      <c r="D16" s="43">
        <f t="shared" si="2"/>
        <v>6</v>
      </c>
      <c r="E16" s="49" t="s">
        <v>545</v>
      </c>
      <c r="F16" s="48" t="s">
        <v>773</v>
      </c>
      <c r="G16" s="50" t="s">
        <v>499</v>
      </c>
      <c r="H16" s="50" t="s">
        <v>498</v>
      </c>
      <c r="I16" s="50" t="s">
        <v>497</v>
      </c>
      <c r="J16" s="50" t="s">
        <v>496</v>
      </c>
      <c r="K16" s="50" t="s">
        <v>495</v>
      </c>
      <c r="L16" s="58"/>
      <c r="M16" s="46"/>
      <c r="N16" s="46"/>
    </row>
    <row r="17" spans="1:14" ht="30" customHeight="1">
      <c r="A17" s="43">
        <v>7</v>
      </c>
      <c r="B17" s="43" t="str">
        <f t="shared" si="0"/>
        <v>（２）</v>
      </c>
      <c r="C17" s="43" t="str">
        <f t="shared" si="1"/>
        <v>（２）ウ</v>
      </c>
      <c r="D17" s="43">
        <f t="shared" si="2"/>
        <v>7</v>
      </c>
      <c r="E17" s="49" t="s">
        <v>543</v>
      </c>
      <c r="F17" s="48" t="s">
        <v>772</v>
      </c>
      <c r="G17" s="50" t="s">
        <v>499</v>
      </c>
      <c r="H17" s="50" t="s">
        <v>498</v>
      </c>
      <c r="I17" s="50" t="s">
        <v>497</v>
      </c>
      <c r="J17" s="50" t="s">
        <v>496</v>
      </c>
      <c r="K17" s="50" t="s">
        <v>495</v>
      </c>
      <c r="L17" s="58"/>
      <c r="M17" s="46"/>
      <c r="N17" s="46"/>
    </row>
    <row r="18" spans="1:14" ht="30" customHeight="1">
      <c r="A18" s="43">
        <v>8</v>
      </c>
      <c r="B18" s="43" t="str">
        <f t="shared" si="0"/>
        <v>（２）</v>
      </c>
      <c r="C18" s="43" t="str">
        <f t="shared" si="1"/>
        <v>（２）エ</v>
      </c>
      <c r="D18" s="43">
        <f t="shared" si="2"/>
        <v>8</v>
      </c>
      <c r="E18" s="49" t="s">
        <v>696</v>
      </c>
      <c r="F18" s="48" t="s">
        <v>540</v>
      </c>
      <c r="G18" s="50" t="s">
        <v>499</v>
      </c>
      <c r="H18" s="50" t="s">
        <v>498</v>
      </c>
      <c r="I18" s="50" t="s">
        <v>497</v>
      </c>
      <c r="J18" s="50" t="s">
        <v>496</v>
      </c>
      <c r="K18" s="50" t="s">
        <v>495</v>
      </c>
      <c r="L18" s="58"/>
      <c r="M18" s="46"/>
      <c r="N18" s="46"/>
    </row>
    <row r="19" spans="1:14" ht="30" customHeight="1">
      <c r="A19" s="43">
        <v>9</v>
      </c>
      <c r="B19" s="43" t="str">
        <f t="shared" si="0"/>
        <v>（２）</v>
      </c>
      <c r="C19" s="43" t="str">
        <f t="shared" si="1"/>
        <v>（２）オ</v>
      </c>
      <c r="D19" s="43">
        <f t="shared" si="2"/>
        <v>9</v>
      </c>
      <c r="E19" s="49" t="s">
        <v>771</v>
      </c>
      <c r="F19" s="48" t="s">
        <v>770</v>
      </c>
      <c r="G19" s="50" t="s">
        <v>499</v>
      </c>
      <c r="H19" s="50" t="s">
        <v>498</v>
      </c>
      <c r="I19" s="50" t="s">
        <v>497</v>
      </c>
      <c r="J19" s="50" t="s">
        <v>496</v>
      </c>
      <c r="K19" s="50" t="s">
        <v>495</v>
      </c>
      <c r="L19" s="58"/>
      <c r="M19" s="46"/>
      <c r="N19" s="46"/>
    </row>
    <row r="20" spans="1:14" ht="30" customHeight="1">
      <c r="A20" s="43">
        <v>10</v>
      </c>
      <c r="B20" s="43" t="str">
        <f t="shared" si="0"/>
        <v>（２）</v>
      </c>
      <c r="C20" s="43" t="str">
        <f t="shared" si="1"/>
        <v>（２）カ</v>
      </c>
      <c r="D20" s="43">
        <f t="shared" si="2"/>
        <v>10</v>
      </c>
      <c r="E20" s="49" t="s">
        <v>537</v>
      </c>
      <c r="F20" s="59" t="s">
        <v>536</v>
      </c>
      <c r="G20" s="50" t="s">
        <v>499</v>
      </c>
      <c r="H20" s="50" t="s">
        <v>498</v>
      </c>
      <c r="I20" s="50" t="s">
        <v>497</v>
      </c>
      <c r="J20" s="50" t="s">
        <v>496</v>
      </c>
      <c r="K20" s="50" t="s">
        <v>495</v>
      </c>
      <c r="L20" s="58"/>
      <c r="M20" s="46"/>
      <c r="N20" s="46"/>
    </row>
    <row r="21" spans="1:14" ht="30" customHeight="1">
      <c r="A21" s="43">
        <v>11</v>
      </c>
      <c r="B21" s="43" t="str">
        <f t="shared" si="0"/>
        <v>（２）</v>
      </c>
      <c r="C21" s="43" t="str">
        <f t="shared" si="1"/>
        <v>（２）キ</v>
      </c>
      <c r="D21" s="43">
        <f t="shared" si="2"/>
        <v>11</v>
      </c>
      <c r="E21" s="49" t="s">
        <v>1583</v>
      </c>
      <c r="F21" s="48" t="s">
        <v>767</v>
      </c>
      <c r="G21" s="50" t="s">
        <v>499</v>
      </c>
      <c r="H21" s="50" t="s">
        <v>498</v>
      </c>
      <c r="I21" s="50" t="s">
        <v>497</v>
      </c>
      <c r="J21" s="50" t="s">
        <v>496</v>
      </c>
      <c r="K21" s="50" t="s">
        <v>495</v>
      </c>
      <c r="L21" s="58"/>
      <c r="M21" s="46"/>
      <c r="N21" s="46"/>
    </row>
    <row r="22" spans="1:14" ht="30" customHeight="1">
      <c r="A22" s="43">
        <v>12</v>
      </c>
      <c r="B22" s="43" t="str">
        <f t="shared" si="0"/>
        <v>（２）</v>
      </c>
      <c r="C22" s="43" t="str">
        <f t="shared" si="1"/>
        <v>（２）ク</v>
      </c>
      <c r="D22" s="43">
        <f t="shared" si="2"/>
        <v>12</v>
      </c>
      <c r="E22" s="49" t="s">
        <v>533</v>
      </c>
      <c r="F22" s="48" t="s">
        <v>765</v>
      </c>
      <c r="G22" s="50" t="s">
        <v>499</v>
      </c>
      <c r="H22" s="50" t="s">
        <v>498</v>
      </c>
      <c r="I22" s="50" t="s">
        <v>497</v>
      </c>
      <c r="J22" s="50" t="s">
        <v>496</v>
      </c>
      <c r="K22" s="50" t="s">
        <v>495</v>
      </c>
      <c r="L22" s="58"/>
      <c r="M22" s="46"/>
      <c r="N22" s="46"/>
    </row>
    <row r="23" spans="1:14" ht="30" customHeight="1">
      <c r="A23" s="43">
        <v>13</v>
      </c>
      <c r="B23" s="43" t="str">
        <f t="shared" si="0"/>
        <v>（２）</v>
      </c>
      <c r="C23" s="43" t="str">
        <f t="shared" si="1"/>
        <v>（２）ケ</v>
      </c>
      <c r="D23" s="43">
        <f t="shared" si="2"/>
        <v>13</v>
      </c>
      <c r="E23" s="49" t="s">
        <v>531</v>
      </c>
      <c r="F23" s="48" t="s">
        <v>530</v>
      </c>
      <c r="G23" s="50" t="s">
        <v>499</v>
      </c>
      <c r="H23" s="50" t="s">
        <v>498</v>
      </c>
      <c r="I23" s="50" t="s">
        <v>497</v>
      </c>
      <c r="J23" s="50" t="s">
        <v>496</v>
      </c>
      <c r="K23" s="50" t="s">
        <v>495</v>
      </c>
      <c r="L23" s="58"/>
      <c r="M23" s="46"/>
      <c r="N23" s="46"/>
    </row>
    <row r="24" spans="1:14" ht="30" customHeight="1">
      <c r="A24" s="43">
        <v>14</v>
      </c>
      <c r="B24" s="43" t="str">
        <f t="shared" si="0"/>
        <v>（２）</v>
      </c>
      <c r="C24" s="43" t="str">
        <f t="shared" si="1"/>
        <v>（２）コ</v>
      </c>
      <c r="D24" s="43">
        <f t="shared" si="2"/>
        <v>14</v>
      </c>
      <c r="E24" s="49" t="s">
        <v>763</v>
      </c>
      <c r="F24" s="48" t="s">
        <v>900</v>
      </c>
      <c r="G24" s="50" t="s">
        <v>499</v>
      </c>
      <c r="H24" s="50" t="s">
        <v>498</v>
      </c>
      <c r="I24" s="50" t="s">
        <v>497</v>
      </c>
      <c r="J24" s="50" t="s">
        <v>496</v>
      </c>
      <c r="K24" s="50" t="s">
        <v>495</v>
      </c>
      <c r="L24" s="58"/>
      <c r="M24" s="46"/>
      <c r="N24" s="46"/>
    </row>
    <row r="25" spans="1:14" ht="30" customHeight="1">
      <c r="A25" s="43">
        <v>15</v>
      </c>
      <c r="B25" s="43" t="str">
        <f t="shared" si="0"/>
        <v>（２）</v>
      </c>
      <c r="C25" s="43" t="str">
        <f t="shared" si="1"/>
        <v>（２）サ</v>
      </c>
      <c r="D25" s="43">
        <f t="shared" si="2"/>
        <v>15</v>
      </c>
      <c r="E25" s="49" t="s">
        <v>527</v>
      </c>
      <c r="F25" s="48" t="s">
        <v>760</v>
      </c>
      <c r="G25" s="50" t="s">
        <v>499</v>
      </c>
      <c r="H25" s="50" t="s">
        <v>498</v>
      </c>
      <c r="I25" s="50" t="s">
        <v>497</v>
      </c>
      <c r="J25" s="50" t="s">
        <v>496</v>
      </c>
      <c r="K25" s="50" t="s">
        <v>495</v>
      </c>
      <c r="L25" s="58"/>
      <c r="M25" s="46"/>
      <c r="N25" s="46"/>
    </row>
    <row r="26" spans="1:14" ht="30" customHeight="1">
      <c r="A26" s="43">
        <v>16</v>
      </c>
      <c r="B26" s="43" t="str">
        <f t="shared" si="0"/>
        <v>（２）</v>
      </c>
      <c r="C26" s="43" t="str">
        <f t="shared" si="1"/>
        <v>（２）シ</v>
      </c>
      <c r="D26" s="43">
        <f t="shared" si="2"/>
        <v>16</v>
      </c>
      <c r="E26" s="49" t="s">
        <v>525</v>
      </c>
      <c r="F26" s="48" t="s">
        <v>758</v>
      </c>
      <c r="G26" s="50" t="s">
        <v>499</v>
      </c>
      <c r="H26" s="50" t="s">
        <v>498</v>
      </c>
      <c r="I26" s="50" t="s">
        <v>497</v>
      </c>
      <c r="J26" s="50" t="s">
        <v>496</v>
      </c>
      <c r="K26" s="50" t="s">
        <v>495</v>
      </c>
      <c r="L26" s="58"/>
      <c r="M26" s="46"/>
      <c r="N26" s="46"/>
    </row>
    <row r="27" spans="1:14" ht="30" customHeight="1">
      <c r="A27" s="43">
        <v>17</v>
      </c>
      <c r="B27" s="43" t="str">
        <f t="shared" si="0"/>
        <v>（２）</v>
      </c>
      <c r="C27" s="43" t="str">
        <f t="shared" si="1"/>
        <v>（２）ス</v>
      </c>
      <c r="D27" s="43">
        <f t="shared" si="2"/>
        <v>17</v>
      </c>
      <c r="E27" s="49" t="s">
        <v>523</v>
      </c>
      <c r="F27" s="48" t="s">
        <v>522</v>
      </c>
      <c r="G27" s="50" t="s">
        <v>499</v>
      </c>
      <c r="H27" s="50" t="s">
        <v>498</v>
      </c>
      <c r="I27" s="50" t="s">
        <v>497</v>
      </c>
      <c r="J27" s="50" t="s">
        <v>496</v>
      </c>
      <c r="K27" s="50" t="s">
        <v>495</v>
      </c>
      <c r="L27" s="58"/>
      <c r="M27" s="46"/>
      <c r="N27" s="46"/>
    </row>
    <row r="28" spans="1:14" ht="30" customHeight="1">
      <c r="A28" s="43">
        <v>18</v>
      </c>
      <c r="B28" s="43" t="str">
        <f t="shared" si="0"/>
        <v>（２）</v>
      </c>
      <c r="C28" s="43" t="str">
        <f t="shared" si="1"/>
        <v>（２）セ</v>
      </c>
      <c r="D28" s="43">
        <f t="shared" si="2"/>
        <v>18</v>
      </c>
      <c r="E28" s="49" t="s">
        <v>1584</v>
      </c>
      <c r="F28" s="48" t="s">
        <v>520</v>
      </c>
      <c r="G28" s="50" t="s">
        <v>499</v>
      </c>
      <c r="H28" s="50" t="s">
        <v>498</v>
      </c>
      <c r="I28" s="50" t="s">
        <v>497</v>
      </c>
      <c r="J28" s="50" t="s">
        <v>496</v>
      </c>
      <c r="K28" s="50" t="s">
        <v>495</v>
      </c>
      <c r="L28" s="58"/>
      <c r="M28" s="46"/>
      <c r="N28" s="46"/>
    </row>
    <row r="29" spans="1:14" ht="30" customHeight="1">
      <c r="A29" s="43">
        <v>19</v>
      </c>
      <c r="B29" s="43" t="str">
        <f t="shared" si="0"/>
        <v>（２）</v>
      </c>
      <c r="C29" s="43" t="str">
        <f t="shared" si="1"/>
        <v>（２）ソ</v>
      </c>
      <c r="D29" s="43">
        <f t="shared" si="2"/>
        <v>19</v>
      </c>
      <c r="E29" s="49" t="s">
        <v>1585</v>
      </c>
      <c r="F29" s="48" t="s">
        <v>754</v>
      </c>
      <c r="G29" s="50" t="s">
        <v>499</v>
      </c>
      <c r="H29" s="50" t="s">
        <v>498</v>
      </c>
      <c r="I29" s="50" t="s">
        <v>497</v>
      </c>
      <c r="J29" s="50" t="s">
        <v>496</v>
      </c>
      <c r="K29" s="50" t="s">
        <v>495</v>
      </c>
      <c r="L29" s="58"/>
      <c r="M29" s="46"/>
      <c r="N29" s="46"/>
    </row>
    <row r="30" spans="1:14" ht="30" customHeight="1">
      <c r="A30" s="43">
        <v>20</v>
      </c>
      <c r="B30" s="43" t="str">
        <f t="shared" si="0"/>
        <v>（２）</v>
      </c>
      <c r="C30" s="43" t="str">
        <f t="shared" si="1"/>
        <v>（２）タ</v>
      </c>
      <c r="D30" s="43">
        <f t="shared" si="2"/>
        <v>20</v>
      </c>
      <c r="E30" s="49" t="s">
        <v>753</v>
      </c>
      <c r="F30" s="48" t="s">
        <v>516</v>
      </c>
      <c r="G30" s="50" t="s">
        <v>499</v>
      </c>
      <c r="H30" s="50" t="s">
        <v>498</v>
      </c>
      <c r="I30" s="50" t="s">
        <v>497</v>
      </c>
      <c r="J30" s="50" t="s">
        <v>496</v>
      </c>
      <c r="K30" s="50" t="s">
        <v>495</v>
      </c>
      <c r="L30" s="58"/>
      <c r="M30" s="46"/>
      <c r="N30" s="46"/>
    </row>
    <row r="31" spans="1:14" ht="30" customHeight="1">
      <c r="A31" s="43">
        <v>21</v>
      </c>
      <c r="B31" s="43" t="str">
        <f t="shared" si="0"/>
        <v>（２）</v>
      </c>
      <c r="C31" s="43" t="str">
        <f t="shared" si="1"/>
        <v>（２）チ</v>
      </c>
      <c r="D31" s="43">
        <f t="shared" si="2"/>
        <v>21</v>
      </c>
      <c r="E31" s="49" t="s">
        <v>1621</v>
      </c>
      <c r="F31" s="48" t="s">
        <v>751</v>
      </c>
      <c r="G31" s="50" t="s">
        <v>499</v>
      </c>
      <c r="H31" s="50" t="s">
        <v>498</v>
      </c>
      <c r="I31" s="50" t="s">
        <v>497</v>
      </c>
      <c r="J31" s="50" t="s">
        <v>496</v>
      </c>
      <c r="K31" s="50" t="s">
        <v>495</v>
      </c>
      <c r="L31" s="58"/>
      <c r="M31" s="46"/>
      <c r="N31" s="46"/>
    </row>
    <row r="32" spans="1:14" ht="30" customHeight="1">
      <c r="A32" s="43">
        <v>22</v>
      </c>
      <c r="B32" s="43" t="str">
        <f t="shared" si="0"/>
        <v>（２）</v>
      </c>
      <c r="C32" s="43" t="str">
        <f t="shared" si="1"/>
        <v>（２）ツ</v>
      </c>
      <c r="D32" s="43">
        <f t="shared" si="2"/>
        <v>22</v>
      </c>
      <c r="E32" s="49" t="s">
        <v>1622</v>
      </c>
      <c r="F32" s="48" t="s">
        <v>849</v>
      </c>
      <c r="G32" s="50" t="s">
        <v>499</v>
      </c>
      <c r="H32" s="50" t="s">
        <v>498</v>
      </c>
      <c r="I32" s="50" t="s">
        <v>497</v>
      </c>
      <c r="J32" s="50" t="s">
        <v>496</v>
      </c>
      <c r="K32" s="50" t="s">
        <v>495</v>
      </c>
      <c r="L32" s="58"/>
      <c r="M32" s="46"/>
      <c r="N32" s="46"/>
    </row>
    <row r="33" spans="1:14" ht="30" customHeight="1">
      <c r="A33" s="43">
        <v>23</v>
      </c>
      <c r="B33" s="43" t="str">
        <f t="shared" si="0"/>
        <v>（２）</v>
      </c>
      <c r="C33" s="43" t="str">
        <f t="shared" si="1"/>
        <v>（２）テ</v>
      </c>
      <c r="D33" s="43">
        <f t="shared" si="2"/>
        <v>23</v>
      </c>
      <c r="E33" s="49" t="s">
        <v>748</v>
      </c>
      <c r="F33" s="48" t="s">
        <v>747</v>
      </c>
      <c r="G33" s="50" t="s">
        <v>499</v>
      </c>
      <c r="H33" s="50" t="s">
        <v>498</v>
      </c>
      <c r="I33" s="50" t="s">
        <v>497</v>
      </c>
      <c r="J33" s="50" t="s">
        <v>496</v>
      </c>
      <c r="K33" s="50" t="s">
        <v>495</v>
      </c>
      <c r="L33" s="58"/>
      <c r="M33" s="46"/>
      <c r="N33" s="46"/>
    </row>
    <row r="34" spans="1:14" ht="30" customHeight="1">
      <c r="A34" s="43">
        <v>24</v>
      </c>
      <c r="B34" s="43" t="str">
        <f t="shared" si="0"/>
        <v>（２）</v>
      </c>
      <c r="C34" s="43" t="str">
        <f t="shared" si="1"/>
        <v>（２）ト</v>
      </c>
      <c r="D34" s="43">
        <f t="shared" si="2"/>
        <v>24</v>
      </c>
      <c r="E34" s="49" t="s">
        <v>509</v>
      </c>
      <c r="F34" s="48" t="s">
        <v>745</v>
      </c>
      <c r="G34" s="50" t="s">
        <v>499</v>
      </c>
      <c r="H34" s="50" t="s">
        <v>498</v>
      </c>
      <c r="I34" s="50" t="s">
        <v>497</v>
      </c>
      <c r="J34" s="50" t="s">
        <v>496</v>
      </c>
      <c r="K34" s="50" t="s">
        <v>495</v>
      </c>
      <c r="L34" s="58"/>
      <c r="M34" s="46"/>
      <c r="N34" s="46"/>
    </row>
    <row r="35" spans="1:14" ht="30" customHeight="1">
      <c r="A35" s="43">
        <v>25</v>
      </c>
      <c r="B35" s="43" t="str">
        <f t="shared" si="0"/>
        <v>（２）</v>
      </c>
      <c r="C35" s="43" t="str">
        <f t="shared" si="1"/>
        <v>（２）ナ</v>
      </c>
      <c r="D35" s="43">
        <f t="shared" si="2"/>
        <v>25</v>
      </c>
      <c r="E35" s="49" t="s">
        <v>507</v>
      </c>
      <c r="F35" s="48" t="s">
        <v>743</v>
      </c>
      <c r="G35" s="50" t="s">
        <v>499</v>
      </c>
      <c r="H35" s="50" t="s">
        <v>498</v>
      </c>
      <c r="I35" s="50" t="s">
        <v>497</v>
      </c>
      <c r="J35" s="50" t="s">
        <v>496</v>
      </c>
      <c r="K35" s="50" t="s">
        <v>495</v>
      </c>
      <c r="L35" s="58"/>
      <c r="M35" s="46"/>
      <c r="N35" s="46"/>
    </row>
    <row r="36" spans="1:14" ht="30" customHeight="1">
      <c r="A36" s="43">
        <v>26</v>
      </c>
      <c r="B36" s="43" t="str">
        <f t="shared" si="0"/>
        <v>（２）</v>
      </c>
      <c r="C36" s="43" t="str">
        <f t="shared" si="1"/>
        <v>（２）ニ</v>
      </c>
      <c r="D36" s="43">
        <f t="shared" si="2"/>
        <v>26</v>
      </c>
      <c r="E36" s="49" t="s">
        <v>1623</v>
      </c>
      <c r="F36" s="48" t="s">
        <v>848</v>
      </c>
      <c r="G36" s="50" t="s">
        <v>499</v>
      </c>
      <c r="H36" s="50" t="s">
        <v>498</v>
      </c>
      <c r="I36" s="50" t="s">
        <v>497</v>
      </c>
      <c r="J36" s="50" t="s">
        <v>496</v>
      </c>
      <c r="K36" s="50" t="s">
        <v>495</v>
      </c>
      <c r="L36" s="58"/>
      <c r="M36" s="46"/>
      <c r="N36" s="46"/>
    </row>
    <row r="37" spans="1:14" ht="30" customHeight="1">
      <c r="A37" s="43">
        <v>27</v>
      </c>
      <c r="B37" s="43" t="str">
        <f t="shared" si="0"/>
        <v>（２）</v>
      </c>
      <c r="C37" s="43" t="str">
        <f t="shared" si="1"/>
        <v>（２）ヌ</v>
      </c>
      <c r="D37" s="43">
        <f t="shared" si="2"/>
        <v>27</v>
      </c>
      <c r="E37" s="49" t="s">
        <v>503</v>
      </c>
      <c r="F37" s="48" t="s">
        <v>739</v>
      </c>
      <c r="G37" s="50" t="s">
        <v>499</v>
      </c>
      <c r="H37" s="50" t="s">
        <v>498</v>
      </c>
      <c r="I37" s="50" t="s">
        <v>497</v>
      </c>
      <c r="J37" s="50" t="s">
        <v>496</v>
      </c>
      <c r="K37" s="50" t="s">
        <v>495</v>
      </c>
      <c r="L37" s="58"/>
      <c r="M37" s="46"/>
      <c r="N37" s="46"/>
    </row>
    <row r="38" spans="1:14" ht="30" customHeight="1">
      <c r="A38" s="43">
        <v>28</v>
      </c>
      <c r="B38" s="43" t="str">
        <f t="shared" si="0"/>
        <v>（２）</v>
      </c>
      <c r="C38" s="43" t="str">
        <f t="shared" si="1"/>
        <v>（２）ネ</v>
      </c>
      <c r="D38" s="43">
        <f t="shared" si="2"/>
        <v>28</v>
      </c>
      <c r="E38" s="49" t="s">
        <v>1624</v>
      </c>
      <c r="F38" s="48" t="s">
        <v>899</v>
      </c>
      <c r="G38" s="50" t="s">
        <v>499</v>
      </c>
      <c r="H38" s="50" t="s">
        <v>498</v>
      </c>
      <c r="I38" s="50" t="s">
        <v>497</v>
      </c>
      <c r="J38" s="50" t="s">
        <v>496</v>
      </c>
      <c r="K38" s="50" t="s">
        <v>495</v>
      </c>
      <c r="L38" s="58"/>
      <c r="M38" s="46"/>
      <c r="N38" s="46"/>
    </row>
    <row r="39" spans="1:14" ht="30" customHeight="1">
      <c r="B39" s="43" t="str">
        <f t="shared" si="0"/>
        <v/>
      </c>
      <c r="C39" s="43" t="str">
        <f t="shared" si="1"/>
        <v/>
      </c>
      <c r="D39" s="43" t="str">
        <f t="shared" si="2"/>
        <v/>
      </c>
      <c r="E39" s="307" t="s">
        <v>1625</v>
      </c>
      <c r="F39" s="317"/>
      <c r="G39" s="317"/>
      <c r="H39" s="317"/>
      <c r="I39" s="317"/>
      <c r="J39" s="317"/>
      <c r="K39" s="317"/>
      <c r="L39" s="317"/>
      <c r="M39" s="317"/>
      <c r="N39" s="318"/>
    </row>
    <row r="40" spans="1:14" ht="30" customHeight="1">
      <c r="A40" s="43">
        <v>29</v>
      </c>
      <c r="B40" s="43" t="str">
        <f t="shared" ref="B40:B71" si="3">IF(A40&lt;&gt;"",B39,IF(ISERROR(FIND("　",E40)),E40,""))</f>
        <v/>
      </c>
      <c r="C40" s="43" t="str">
        <f t="shared" ref="C40:C71" si="4">IF(A40&lt;&gt;"", B40&amp;E40, "")</f>
        <v>（３）</v>
      </c>
      <c r="D40" s="43">
        <f t="shared" ref="D40:D71" si="5">IF(A40=0,"",A40)</f>
        <v>29</v>
      </c>
      <c r="E40" s="49" t="s">
        <v>493</v>
      </c>
      <c r="F40" s="48" t="s">
        <v>734</v>
      </c>
      <c r="G40" s="50" t="s">
        <v>468</v>
      </c>
      <c r="H40" s="50" t="s">
        <v>726</v>
      </c>
      <c r="I40" s="50" t="s">
        <v>497</v>
      </c>
      <c r="J40" s="50" t="s">
        <v>835</v>
      </c>
      <c r="K40" s="50" t="s">
        <v>1626</v>
      </c>
      <c r="L40" s="46"/>
      <c r="M40" s="46"/>
      <c r="N40" s="46"/>
    </row>
    <row r="41" spans="1:14" ht="30" customHeight="1">
      <c r="A41" s="43">
        <v>30</v>
      </c>
      <c r="B41" s="43" t="str">
        <f t="shared" si="3"/>
        <v/>
      </c>
      <c r="C41" s="43" t="str">
        <f t="shared" si="4"/>
        <v>（４）</v>
      </c>
      <c r="D41" s="43">
        <f t="shared" si="5"/>
        <v>30</v>
      </c>
      <c r="E41" s="49" t="s">
        <v>491</v>
      </c>
      <c r="F41" s="48" t="s">
        <v>733</v>
      </c>
      <c r="G41" s="50" t="s">
        <v>468</v>
      </c>
      <c r="H41" s="50" t="s">
        <v>726</v>
      </c>
      <c r="I41" s="50" t="s">
        <v>497</v>
      </c>
      <c r="J41" s="50" t="s">
        <v>835</v>
      </c>
      <c r="K41" s="50" t="s">
        <v>1626</v>
      </c>
      <c r="L41" s="46"/>
      <c r="M41" s="46"/>
      <c r="N41" s="46"/>
    </row>
    <row r="42" spans="1:14" ht="30" customHeight="1">
      <c r="A42" s="43">
        <v>31</v>
      </c>
      <c r="B42" s="43" t="str">
        <f t="shared" si="3"/>
        <v/>
      </c>
      <c r="C42" s="43" t="str">
        <f t="shared" si="4"/>
        <v>（５）</v>
      </c>
      <c r="D42" s="43">
        <f t="shared" si="5"/>
        <v>31</v>
      </c>
      <c r="E42" s="49" t="s">
        <v>489</v>
      </c>
      <c r="F42" s="48" t="s">
        <v>1627</v>
      </c>
      <c r="G42" s="50" t="s">
        <v>468</v>
      </c>
      <c r="H42" s="50" t="s">
        <v>726</v>
      </c>
      <c r="I42" s="50" t="s">
        <v>497</v>
      </c>
      <c r="J42" s="50" t="s">
        <v>835</v>
      </c>
      <c r="K42" s="50" t="s">
        <v>1626</v>
      </c>
      <c r="L42" s="46"/>
      <c r="M42" s="46"/>
      <c r="N42" s="46"/>
    </row>
    <row r="43" spans="1:14" ht="33" customHeight="1">
      <c r="A43" s="43">
        <v>32</v>
      </c>
      <c r="B43" s="43" t="str">
        <f t="shared" si="3"/>
        <v/>
      </c>
      <c r="C43" s="43" t="str">
        <f t="shared" si="4"/>
        <v>（６）</v>
      </c>
      <c r="D43" s="43">
        <f t="shared" si="5"/>
        <v>32</v>
      </c>
      <c r="E43" s="49" t="s">
        <v>487</v>
      </c>
      <c r="F43" s="48" t="s">
        <v>731</v>
      </c>
      <c r="G43" s="50" t="s">
        <v>468</v>
      </c>
      <c r="H43" s="50" t="s">
        <v>726</v>
      </c>
      <c r="I43" s="50" t="s">
        <v>497</v>
      </c>
      <c r="J43" s="50" t="s">
        <v>835</v>
      </c>
      <c r="K43" s="50" t="s">
        <v>1626</v>
      </c>
      <c r="L43" s="46"/>
      <c r="M43" s="46"/>
      <c r="N43" s="46"/>
    </row>
    <row r="44" spans="1:14" ht="30" customHeight="1">
      <c r="A44" s="43">
        <v>33</v>
      </c>
      <c r="B44" s="43" t="str">
        <f t="shared" si="3"/>
        <v/>
      </c>
      <c r="C44" s="43" t="str">
        <f t="shared" si="4"/>
        <v>（７）</v>
      </c>
      <c r="D44" s="43">
        <f t="shared" si="5"/>
        <v>33</v>
      </c>
      <c r="E44" s="49" t="s">
        <v>485</v>
      </c>
      <c r="F44" s="48" t="s">
        <v>730</v>
      </c>
      <c r="G44" s="50" t="s">
        <v>468</v>
      </c>
      <c r="H44" s="50" t="s">
        <v>726</v>
      </c>
      <c r="I44" s="50" t="s">
        <v>497</v>
      </c>
      <c r="J44" s="50" t="s">
        <v>835</v>
      </c>
      <c r="K44" s="50" t="s">
        <v>1626</v>
      </c>
      <c r="L44" s="46"/>
      <c r="M44" s="46"/>
      <c r="N44" s="46"/>
    </row>
    <row r="45" spans="1:14" ht="30" customHeight="1">
      <c r="A45" s="43">
        <v>34</v>
      </c>
      <c r="B45" s="43" t="str">
        <f t="shared" si="3"/>
        <v/>
      </c>
      <c r="C45" s="43" t="str">
        <f t="shared" si="4"/>
        <v>（８）</v>
      </c>
      <c r="D45" s="43">
        <f t="shared" si="5"/>
        <v>34</v>
      </c>
      <c r="E45" s="49" t="s">
        <v>483</v>
      </c>
      <c r="F45" s="48" t="s">
        <v>729</v>
      </c>
      <c r="G45" s="50" t="s">
        <v>468</v>
      </c>
      <c r="H45" s="50" t="s">
        <v>726</v>
      </c>
      <c r="I45" s="50" t="s">
        <v>497</v>
      </c>
      <c r="J45" s="50" t="s">
        <v>835</v>
      </c>
      <c r="K45" s="50" t="s">
        <v>1626</v>
      </c>
      <c r="L45" s="46"/>
      <c r="M45" s="46"/>
      <c r="N45" s="46"/>
    </row>
    <row r="46" spans="1:14" ht="30" customHeight="1">
      <c r="A46" s="43">
        <v>35</v>
      </c>
      <c r="B46" s="43" t="str">
        <f t="shared" si="3"/>
        <v/>
      </c>
      <c r="C46" s="43" t="str">
        <f t="shared" si="4"/>
        <v>（９）</v>
      </c>
      <c r="D46" s="43">
        <f t="shared" si="5"/>
        <v>35</v>
      </c>
      <c r="E46" s="49" t="s">
        <v>481</v>
      </c>
      <c r="F46" s="48" t="s">
        <v>1628</v>
      </c>
      <c r="G46" s="50" t="s">
        <v>468</v>
      </c>
      <c r="H46" s="50" t="s">
        <v>726</v>
      </c>
      <c r="I46" s="50" t="s">
        <v>497</v>
      </c>
      <c r="J46" s="50" t="s">
        <v>835</v>
      </c>
      <c r="K46" s="50" t="s">
        <v>1626</v>
      </c>
      <c r="L46" s="46"/>
      <c r="M46" s="46"/>
      <c r="N46" s="46"/>
    </row>
    <row r="47" spans="1:14" ht="30" customHeight="1">
      <c r="A47" s="43">
        <v>36</v>
      </c>
      <c r="B47" s="43" t="str">
        <f t="shared" si="3"/>
        <v/>
      </c>
      <c r="C47" s="43" t="str">
        <f t="shared" si="4"/>
        <v>（１０）</v>
      </c>
      <c r="D47" s="43">
        <f t="shared" si="5"/>
        <v>36</v>
      </c>
      <c r="E47" s="49" t="s">
        <v>479</v>
      </c>
      <c r="F47" s="48" t="s">
        <v>727</v>
      </c>
      <c r="G47" s="50" t="s">
        <v>468</v>
      </c>
      <c r="H47" s="50" t="s">
        <v>726</v>
      </c>
      <c r="I47" s="50" t="s">
        <v>497</v>
      </c>
      <c r="J47" s="50" t="s">
        <v>835</v>
      </c>
      <c r="K47" s="50" t="s">
        <v>1626</v>
      </c>
      <c r="L47" s="46"/>
      <c r="M47" s="46"/>
      <c r="N47" s="46"/>
    </row>
    <row r="48" spans="1:14" ht="30" customHeight="1">
      <c r="B48" s="43" t="str">
        <f t="shared" si="3"/>
        <v/>
      </c>
      <c r="C48" s="43" t="str">
        <f t="shared" si="4"/>
        <v/>
      </c>
      <c r="D48" s="43" t="str">
        <f t="shared" si="5"/>
        <v/>
      </c>
      <c r="E48" s="307" t="s">
        <v>950</v>
      </c>
      <c r="F48" s="308"/>
      <c r="G48" s="308"/>
      <c r="H48" s="308"/>
      <c r="I48" s="308"/>
      <c r="J48" s="308"/>
      <c r="K48" s="308"/>
      <c r="L48" s="308"/>
      <c r="M48" s="308"/>
      <c r="N48" s="309"/>
    </row>
    <row r="49" spans="1:14" ht="30" customHeight="1">
      <c r="A49" s="43">
        <v>37</v>
      </c>
      <c r="B49" s="43" t="str">
        <f t="shared" si="3"/>
        <v/>
      </c>
      <c r="C49" s="43" t="str">
        <f t="shared" si="4"/>
        <v>（１１）</v>
      </c>
      <c r="D49" s="43">
        <f t="shared" si="5"/>
        <v>37</v>
      </c>
      <c r="E49" s="49" t="s">
        <v>1629</v>
      </c>
      <c r="F49" s="51" t="s">
        <v>465</v>
      </c>
      <c r="G49" s="50" t="s">
        <v>425</v>
      </c>
      <c r="H49" s="50" t="s">
        <v>424</v>
      </c>
      <c r="I49" s="50" t="s">
        <v>423</v>
      </c>
      <c r="J49" s="50" t="s">
        <v>422</v>
      </c>
      <c r="K49" s="46"/>
      <c r="L49" s="46"/>
      <c r="M49" s="46"/>
      <c r="N49" s="46"/>
    </row>
    <row r="50" spans="1:14" ht="30" customHeight="1">
      <c r="A50" s="43">
        <v>38</v>
      </c>
      <c r="B50" s="43" t="str">
        <f t="shared" si="3"/>
        <v/>
      </c>
      <c r="C50" s="43" t="str">
        <f t="shared" si="4"/>
        <v>（１２）</v>
      </c>
      <c r="D50" s="43">
        <f t="shared" si="5"/>
        <v>38</v>
      </c>
      <c r="E50" s="49" t="s">
        <v>475</v>
      </c>
      <c r="F50" s="43" t="s">
        <v>945</v>
      </c>
      <c r="G50" s="50" t="s">
        <v>375</v>
      </c>
      <c r="H50" s="50" t="s">
        <v>374</v>
      </c>
      <c r="I50" s="50" t="s">
        <v>462</v>
      </c>
      <c r="J50" s="50" t="s">
        <v>461</v>
      </c>
      <c r="K50" s="46"/>
      <c r="L50" s="46"/>
      <c r="M50" s="46"/>
      <c r="N50" s="46"/>
    </row>
    <row r="51" spans="1:14" ht="30" customHeight="1">
      <c r="A51" s="43">
        <v>39</v>
      </c>
      <c r="B51" s="43" t="str">
        <f t="shared" si="3"/>
        <v/>
      </c>
      <c r="C51" s="43" t="str">
        <f t="shared" si="4"/>
        <v>（１３）</v>
      </c>
      <c r="D51" s="43">
        <f t="shared" si="5"/>
        <v>39</v>
      </c>
      <c r="E51" s="49" t="s">
        <v>473</v>
      </c>
      <c r="F51" s="48" t="s">
        <v>1529</v>
      </c>
      <c r="G51" s="50" t="s">
        <v>456</v>
      </c>
      <c r="H51" s="50" t="s">
        <v>455</v>
      </c>
      <c r="I51" s="50" t="s">
        <v>454</v>
      </c>
      <c r="J51" s="50" t="s">
        <v>716</v>
      </c>
      <c r="K51" s="46"/>
      <c r="L51" s="46"/>
      <c r="M51" s="46"/>
      <c r="N51" s="46"/>
    </row>
    <row r="52" spans="1:14" ht="30" customHeight="1">
      <c r="A52" s="43">
        <v>40</v>
      </c>
      <c r="B52" s="43" t="str">
        <f t="shared" si="3"/>
        <v/>
      </c>
      <c r="C52" s="43" t="str">
        <f t="shared" si="4"/>
        <v>（１４）</v>
      </c>
      <c r="D52" s="43">
        <f t="shared" si="5"/>
        <v>40</v>
      </c>
      <c r="E52" s="49" t="s">
        <v>471</v>
      </c>
      <c r="F52" s="48" t="s">
        <v>718</v>
      </c>
      <c r="G52" s="50" t="s">
        <v>456</v>
      </c>
      <c r="H52" s="50" t="s">
        <v>455</v>
      </c>
      <c r="I52" s="50" t="s">
        <v>454</v>
      </c>
      <c r="J52" s="50" t="s">
        <v>716</v>
      </c>
      <c r="K52" s="46"/>
      <c r="L52" s="46"/>
      <c r="M52" s="46"/>
      <c r="N52" s="46"/>
    </row>
    <row r="53" spans="1:14" ht="30" customHeight="1">
      <c r="A53" s="43">
        <v>41</v>
      </c>
      <c r="B53" s="43" t="str">
        <f t="shared" si="3"/>
        <v/>
      </c>
      <c r="C53" s="43" t="str">
        <f t="shared" si="4"/>
        <v>（１５）</v>
      </c>
      <c r="D53" s="43">
        <f t="shared" si="5"/>
        <v>41</v>
      </c>
      <c r="E53" s="49" t="s">
        <v>715</v>
      </c>
      <c r="F53" s="54" t="s">
        <v>1530</v>
      </c>
      <c r="G53" s="50" t="s">
        <v>1531</v>
      </c>
      <c r="H53" s="50" t="s">
        <v>1532</v>
      </c>
      <c r="I53" s="50" t="s">
        <v>1533</v>
      </c>
      <c r="J53" s="50" t="s">
        <v>1534</v>
      </c>
      <c r="K53" s="47" t="s">
        <v>1535</v>
      </c>
      <c r="L53" s="47" t="s">
        <v>1536</v>
      </c>
      <c r="M53" s="47" t="s">
        <v>1537</v>
      </c>
      <c r="N53" s="46"/>
    </row>
    <row r="54" spans="1:14" ht="30" customHeight="1">
      <c r="A54" s="43">
        <v>42</v>
      </c>
      <c r="B54" s="43" t="str">
        <f t="shared" si="3"/>
        <v/>
      </c>
      <c r="C54" s="43" t="str">
        <f t="shared" si="4"/>
        <v>（１６）</v>
      </c>
      <c r="D54" s="43">
        <f t="shared" si="5"/>
        <v>42</v>
      </c>
      <c r="E54" s="49" t="s">
        <v>713</v>
      </c>
      <c r="F54" s="54" t="s">
        <v>714</v>
      </c>
      <c r="G54" s="50" t="s">
        <v>450</v>
      </c>
      <c r="H54" s="50" t="s">
        <v>449</v>
      </c>
      <c r="I54" s="50" t="s">
        <v>448</v>
      </c>
      <c r="J54" s="47" t="s">
        <v>447</v>
      </c>
      <c r="K54" s="46"/>
      <c r="L54" s="46"/>
      <c r="M54" s="46"/>
      <c r="N54" s="46"/>
    </row>
    <row r="55" spans="1:14" ht="30" customHeight="1">
      <c r="A55" s="43">
        <v>43</v>
      </c>
      <c r="B55" s="43" t="str">
        <f t="shared" si="3"/>
        <v/>
      </c>
      <c r="C55" s="43" t="str">
        <f t="shared" si="4"/>
        <v>（１７）</v>
      </c>
      <c r="D55" s="43">
        <f t="shared" si="5"/>
        <v>43</v>
      </c>
      <c r="E55" s="49" t="s">
        <v>460</v>
      </c>
      <c r="F55" s="54" t="s">
        <v>939</v>
      </c>
      <c r="G55" s="50" t="s">
        <v>442</v>
      </c>
      <c r="H55" s="50" t="s">
        <v>357</v>
      </c>
      <c r="I55" s="50" t="s">
        <v>441</v>
      </c>
      <c r="J55" s="46"/>
      <c r="K55" s="46"/>
      <c r="L55" s="46"/>
      <c r="M55" s="46"/>
      <c r="N55" s="46"/>
    </row>
    <row r="56" spans="1:14" ht="30" customHeight="1">
      <c r="A56" s="43">
        <v>44</v>
      </c>
      <c r="B56" s="43" t="str">
        <f t="shared" si="3"/>
        <v/>
      </c>
      <c r="C56" s="43" t="str">
        <f t="shared" si="4"/>
        <v>（１８）</v>
      </c>
      <c r="D56" s="43">
        <f t="shared" si="5"/>
        <v>44</v>
      </c>
      <c r="E56" s="49" t="s">
        <v>458</v>
      </c>
      <c r="F56" s="54" t="s">
        <v>711</v>
      </c>
      <c r="G56" s="50" t="s">
        <v>442</v>
      </c>
      <c r="H56" s="50" t="s">
        <v>357</v>
      </c>
      <c r="I56" s="50" t="s">
        <v>441</v>
      </c>
      <c r="J56" s="46"/>
      <c r="K56" s="46"/>
      <c r="L56" s="46"/>
      <c r="M56" s="46"/>
      <c r="N56" s="46"/>
    </row>
    <row r="57" spans="1:14" ht="30" customHeight="1">
      <c r="B57" s="43" t="str">
        <f t="shared" si="3"/>
        <v/>
      </c>
      <c r="C57" s="43" t="str">
        <f t="shared" si="4"/>
        <v/>
      </c>
      <c r="D57" s="43" t="str">
        <f t="shared" si="5"/>
        <v/>
      </c>
      <c r="E57" s="307" t="s">
        <v>1630</v>
      </c>
      <c r="F57" s="308"/>
      <c r="G57" s="308"/>
      <c r="H57" s="308"/>
      <c r="I57" s="308"/>
      <c r="J57" s="308"/>
      <c r="K57" s="308"/>
      <c r="L57" s="308"/>
      <c r="M57" s="308"/>
      <c r="N57" s="309"/>
    </row>
    <row r="58" spans="1:14" ht="30" customHeight="1">
      <c r="A58" s="43">
        <v>45</v>
      </c>
      <c r="B58" s="43" t="str">
        <f t="shared" si="3"/>
        <v/>
      </c>
      <c r="C58" s="43" t="str">
        <f t="shared" si="4"/>
        <v>（１９）</v>
      </c>
      <c r="D58" s="43">
        <f t="shared" si="5"/>
        <v>45</v>
      </c>
      <c r="E58" s="49" t="s">
        <v>704</v>
      </c>
      <c r="F58" s="48" t="s">
        <v>690</v>
      </c>
      <c r="G58" s="50" t="s">
        <v>284</v>
      </c>
      <c r="H58" s="50" t="s">
        <v>1631</v>
      </c>
      <c r="I58" s="50" t="s">
        <v>1632</v>
      </c>
      <c r="J58" s="50" t="s">
        <v>1633</v>
      </c>
      <c r="K58" s="46"/>
      <c r="L58" s="46"/>
      <c r="M58" s="46"/>
      <c r="N58" s="46"/>
    </row>
    <row r="59" spans="1:14" ht="30" customHeight="1">
      <c r="A59" s="43">
        <v>46</v>
      </c>
      <c r="B59" s="43" t="str">
        <f t="shared" si="3"/>
        <v/>
      </c>
      <c r="C59" s="43" t="str">
        <f t="shared" si="4"/>
        <v>（２０）</v>
      </c>
      <c r="D59" s="43">
        <f t="shared" si="5"/>
        <v>46</v>
      </c>
      <c r="E59" s="49" t="s">
        <v>446</v>
      </c>
      <c r="F59" s="48" t="s">
        <v>689</v>
      </c>
      <c r="G59" s="50" t="s">
        <v>284</v>
      </c>
      <c r="H59" s="50" t="s">
        <v>1631</v>
      </c>
      <c r="I59" s="50" t="s">
        <v>1632</v>
      </c>
      <c r="J59" s="50" t="s">
        <v>1633</v>
      </c>
      <c r="K59" s="46"/>
      <c r="L59" s="46"/>
      <c r="M59" s="46"/>
      <c r="N59" s="46"/>
    </row>
    <row r="60" spans="1:14" ht="30" customHeight="1">
      <c r="A60" s="43">
        <v>47</v>
      </c>
      <c r="B60" s="43" t="str">
        <f t="shared" si="3"/>
        <v/>
      </c>
      <c r="C60" s="43" t="str">
        <f t="shared" si="4"/>
        <v>（２１）</v>
      </c>
      <c r="D60" s="43">
        <f t="shared" si="5"/>
        <v>47</v>
      </c>
      <c r="E60" s="49" t="s">
        <v>444</v>
      </c>
      <c r="F60" s="48" t="s">
        <v>303</v>
      </c>
      <c r="G60" s="50" t="s">
        <v>284</v>
      </c>
      <c r="H60" s="50" t="s">
        <v>1631</v>
      </c>
      <c r="I60" s="50" t="s">
        <v>1632</v>
      </c>
      <c r="J60" s="50" t="s">
        <v>1633</v>
      </c>
      <c r="K60" s="46"/>
      <c r="L60" s="46"/>
      <c r="M60" s="46"/>
      <c r="N60" s="46"/>
    </row>
    <row r="61" spans="1:14" ht="30" customHeight="1">
      <c r="A61" s="43">
        <v>48</v>
      </c>
      <c r="B61" s="43" t="str">
        <f t="shared" si="3"/>
        <v/>
      </c>
      <c r="C61" s="43" t="str">
        <f t="shared" si="4"/>
        <v>（２２）</v>
      </c>
      <c r="D61" s="43">
        <f t="shared" si="5"/>
        <v>48</v>
      </c>
      <c r="E61" s="49" t="s">
        <v>688</v>
      </c>
      <c r="F61" s="48" t="s">
        <v>685</v>
      </c>
      <c r="G61" s="50" t="s">
        <v>284</v>
      </c>
      <c r="H61" s="50" t="s">
        <v>1631</v>
      </c>
      <c r="I61" s="50" t="s">
        <v>1632</v>
      </c>
      <c r="J61" s="50" t="s">
        <v>1633</v>
      </c>
      <c r="K61" s="46"/>
      <c r="L61" s="46"/>
      <c r="M61" s="46"/>
      <c r="N61" s="46"/>
    </row>
    <row r="62" spans="1:14" ht="30" customHeight="1">
      <c r="A62" s="43">
        <v>49</v>
      </c>
      <c r="B62" s="43" t="str">
        <f t="shared" si="3"/>
        <v/>
      </c>
      <c r="C62" s="43" t="str">
        <f t="shared" si="4"/>
        <v>（２３）</v>
      </c>
      <c r="D62" s="43">
        <f t="shared" si="5"/>
        <v>49</v>
      </c>
      <c r="E62" s="49" t="s">
        <v>686</v>
      </c>
      <c r="F62" s="48" t="s">
        <v>908</v>
      </c>
      <c r="G62" s="50" t="s">
        <v>284</v>
      </c>
      <c r="H62" s="50" t="s">
        <v>1631</v>
      </c>
      <c r="I62" s="50" t="s">
        <v>1632</v>
      </c>
      <c r="J62" s="50" t="s">
        <v>1633</v>
      </c>
      <c r="K62" s="46"/>
      <c r="L62" s="46"/>
      <c r="M62" s="46"/>
      <c r="N62" s="46"/>
    </row>
    <row r="63" spans="1:14" ht="30" customHeight="1">
      <c r="A63" s="43">
        <v>50</v>
      </c>
      <c r="B63" s="43" t="str">
        <f t="shared" si="3"/>
        <v/>
      </c>
      <c r="C63" s="43" t="str">
        <f t="shared" si="4"/>
        <v>（２４）</v>
      </c>
      <c r="D63" s="43">
        <f t="shared" si="5"/>
        <v>50</v>
      </c>
      <c r="E63" s="49" t="s">
        <v>427</v>
      </c>
      <c r="F63" s="48" t="s">
        <v>683</v>
      </c>
      <c r="G63" s="50" t="s">
        <v>284</v>
      </c>
      <c r="H63" s="50" t="s">
        <v>1631</v>
      </c>
      <c r="I63" s="50" t="s">
        <v>1632</v>
      </c>
      <c r="J63" s="50" t="s">
        <v>1633</v>
      </c>
      <c r="K63" s="46"/>
      <c r="L63" s="46"/>
      <c r="M63" s="46"/>
      <c r="N63" s="46"/>
    </row>
    <row r="64" spans="1:14" ht="30" customHeight="1">
      <c r="A64" s="43">
        <v>51</v>
      </c>
      <c r="B64" s="43" t="str">
        <f t="shared" si="3"/>
        <v/>
      </c>
      <c r="C64" s="43" t="str">
        <f t="shared" si="4"/>
        <v>（２５）</v>
      </c>
      <c r="D64" s="43">
        <f t="shared" si="5"/>
        <v>51</v>
      </c>
      <c r="E64" s="49" t="s">
        <v>421</v>
      </c>
      <c r="F64" s="48" t="s">
        <v>907</v>
      </c>
      <c r="G64" s="50" t="s">
        <v>284</v>
      </c>
      <c r="H64" s="50" t="s">
        <v>1631</v>
      </c>
      <c r="I64" s="50" t="s">
        <v>1632</v>
      </c>
      <c r="J64" s="50" t="s">
        <v>1633</v>
      </c>
      <c r="K64" s="46"/>
      <c r="L64" s="46"/>
      <c r="M64" s="46"/>
      <c r="N64" s="46"/>
    </row>
    <row r="65" spans="1:14" ht="30" customHeight="1">
      <c r="A65" s="43">
        <v>52</v>
      </c>
      <c r="B65" s="43" t="str">
        <f t="shared" si="3"/>
        <v/>
      </c>
      <c r="C65" s="43" t="str">
        <f t="shared" si="4"/>
        <v>（２６）</v>
      </c>
      <c r="D65" s="43">
        <f t="shared" si="5"/>
        <v>52</v>
      </c>
      <c r="E65" s="49" t="s">
        <v>419</v>
      </c>
      <c r="F65" s="48" t="s">
        <v>906</v>
      </c>
      <c r="G65" s="50" t="s">
        <v>284</v>
      </c>
      <c r="H65" s="50" t="s">
        <v>1631</v>
      </c>
      <c r="I65" s="50" t="s">
        <v>1632</v>
      </c>
      <c r="J65" s="50" t="s">
        <v>1633</v>
      </c>
      <c r="K65" s="46"/>
      <c r="L65" s="46"/>
      <c r="M65" s="46"/>
      <c r="N65" s="46"/>
    </row>
    <row r="66" spans="1:14" ht="30" customHeight="1">
      <c r="A66" s="43">
        <v>53</v>
      </c>
      <c r="B66" s="43" t="str">
        <f t="shared" si="3"/>
        <v/>
      </c>
      <c r="C66" s="43" t="str">
        <f t="shared" si="4"/>
        <v>（２７）</v>
      </c>
      <c r="D66" s="43">
        <f t="shared" si="5"/>
        <v>53</v>
      </c>
      <c r="E66" s="49" t="s">
        <v>413</v>
      </c>
      <c r="F66" s="48" t="s">
        <v>680</v>
      </c>
      <c r="G66" s="50" t="s">
        <v>284</v>
      </c>
      <c r="H66" s="50" t="s">
        <v>1631</v>
      </c>
      <c r="I66" s="50" t="s">
        <v>1632</v>
      </c>
      <c r="J66" s="50" t="s">
        <v>1633</v>
      </c>
      <c r="K66" s="46"/>
      <c r="L66" s="46"/>
      <c r="M66" s="46"/>
      <c r="N66" s="46"/>
    </row>
    <row r="67" spans="1:14" ht="30" customHeight="1">
      <c r="A67" s="43">
        <v>54</v>
      </c>
      <c r="B67" s="43" t="str">
        <f t="shared" si="3"/>
        <v/>
      </c>
      <c r="C67" s="43" t="str">
        <f t="shared" si="4"/>
        <v>（２８）</v>
      </c>
      <c r="D67" s="43">
        <f t="shared" si="5"/>
        <v>54</v>
      </c>
      <c r="E67" s="49" t="s">
        <v>407</v>
      </c>
      <c r="F67" s="48" t="s">
        <v>678</v>
      </c>
      <c r="G67" s="50" t="s">
        <v>284</v>
      </c>
      <c r="H67" s="50" t="s">
        <v>1631</v>
      </c>
      <c r="I67" s="50" t="s">
        <v>1632</v>
      </c>
      <c r="J67" s="50" t="s">
        <v>1633</v>
      </c>
      <c r="K67" s="46"/>
      <c r="L67" s="46"/>
      <c r="M67" s="46"/>
      <c r="N67" s="46"/>
    </row>
    <row r="68" spans="1:14" ht="30" customHeight="1">
      <c r="A68" s="43">
        <v>55</v>
      </c>
      <c r="B68" s="43" t="str">
        <f t="shared" si="3"/>
        <v/>
      </c>
      <c r="C68" s="43" t="str">
        <f t="shared" si="4"/>
        <v>（２９）</v>
      </c>
      <c r="D68" s="43">
        <f t="shared" si="5"/>
        <v>55</v>
      </c>
      <c r="E68" s="49" t="s">
        <v>679</v>
      </c>
      <c r="F68" s="48" t="s">
        <v>677</v>
      </c>
      <c r="G68" s="50" t="s">
        <v>284</v>
      </c>
      <c r="H68" s="50" t="s">
        <v>1631</v>
      </c>
      <c r="I68" s="50" t="s">
        <v>1632</v>
      </c>
      <c r="J68" s="50" t="s">
        <v>1633</v>
      </c>
      <c r="K68" s="46"/>
      <c r="L68" s="46"/>
      <c r="M68" s="46"/>
      <c r="N68" s="46"/>
    </row>
    <row r="69" spans="1:14" ht="30" customHeight="1">
      <c r="A69" s="43">
        <v>56</v>
      </c>
      <c r="B69" s="43" t="str">
        <f t="shared" si="3"/>
        <v/>
      </c>
      <c r="C69" s="43" t="str">
        <f t="shared" si="4"/>
        <v>（３０）</v>
      </c>
      <c r="D69" s="43">
        <f t="shared" si="5"/>
        <v>56</v>
      </c>
      <c r="E69" s="49" t="s">
        <v>398</v>
      </c>
      <c r="F69" s="48" t="s">
        <v>905</v>
      </c>
      <c r="G69" s="50" t="s">
        <v>284</v>
      </c>
      <c r="H69" s="50" t="s">
        <v>1631</v>
      </c>
      <c r="I69" s="50" t="s">
        <v>1632</v>
      </c>
      <c r="J69" s="50" t="s">
        <v>1633</v>
      </c>
      <c r="K69" s="46"/>
      <c r="L69" s="46"/>
      <c r="M69" s="46"/>
      <c r="N69" s="46"/>
    </row>
    <row r="70" spans="1:14" ht="30" customHeight="1">
      <c r="B70" s="43" t="str">
        <f t="shared" si="3"/>
        <v/>
      </c>
      <c r="C70" s="43" t="str">
        <f t="shared" si="4"/>
        <v/>
      </c>
      <c r="D70" s="43" t="str">
        <f t="shared" si="5"/>
        <v/>
      </c>
      <c r="E70" s="307" t="s">
        <v>1634</v>
      </c>
      <c r="F70" s="308"/>
      <c r="G70" s="308"/>
      <c r="H70" s="308"/>
      <c r="I70" s="308"/>
      <c r="J70" s="308"/>
      <c r="K70" s="308"/>
      <c r="L70" s="308"/>
      <c r="M70" s="308"/>
      <c r="N70" s="309"/>
    </row>
    <row r="71" spans="1:14" ht="30" customHeight="1">
      <c r="A71" s="43">
        <v>57</v>
      </c>
      <c r="B71" s="43" t="str">
        <f t="shared" si="3"/>
        <v/>
      </c>
      <c r="C71" s="43" t="str">
        <f t="shared" si="4"/>
        <v>（３１）</v>
      </c>
      <c r="D71" s="43">
        <f t="shared" si="5"/>
        <v>57</v>
      </c>
      <c r="E71" s="49" t="s">
        <v>1181</v>
      </c>
      <c r="F71" s="48" t="s">
        <v>438</v>
      </c>
      <c r="G71" s="50" t="s">
        <v>671</v>
      </c>
      <c r="H71" s="50" t="s">
        <v>670</v>
      </c>
      <c r="I71" s="50" t="s">
        <v>669</v>
      </c>
      <c r="J71" s="50" t="s">
        <v>817</v>
      </c>
      <c r="K71" s="46"/>
      <c r="L71" s="46"/>
      <c r="M71" s="46"/>
      <c r="N71" s="46"/>
    </row>
    <row r="72" spans="1:14" ht="30" customHeight="1">
      <c r="A72" s="43">
        <v>58</v>
      </c>
      <c r="B72" s="43" t="str">
        <f t="shared" ref="B72:B103" si="6">IF(A72&lt;&gt;"",B71,IF(ISERROR(FIND("　",E72)),E72,""))</f>
        <v/>
      </c>
      <c r="C72" s="43" t="str">
        <f t="shared" ref="C72:C103" si="7">IF(A72&lt;&gt;"", B72&amp;E72, "")</f>
        <v>（３２）</v>
      </c>
      <c r="D72" s="43">
        <f t="shared" ref="D72:D103" si="8">IF(A72=0,"",A72)</f>
        <v>58</v>
      </c>
      <c r="E72" s="49" t="s">
        <v>394</v>
      </c>
      <c r="F72" s="48" t="s">
        <v>937</v>
      </c>
      <c r="G72" s="50" t="s">
        <v>1555</v>
      </c>
      <c r="H72" s="50" t="s">
        <v>665</v>
      </c>
      <c r="I72" s="50" t="s">
        <v>664</v>
      </c>
      <c r="J72" s="50" t="s">
        <v>663</v>
      </c>
      <c r="K72" s="46"/>
      <c r="L72" s="46"/>
      <c r="M72" s="46"/>
      <c r="N72" s="46"/>
    </row>
    <row r="73" spans="1:14" ht="30" customHeight="1">
      <c r="A73" s="43">
        <v>59</v>
      </c>
      <c r="B73" s="43" t="str">
        <f t="shared" si="6"/>
        <v/>
      </c>
      <c r="C73" s="43" t="str">
        <f t="shared" si="7"/>
        <v>（３３）</v>
      </c>
      <c r="D73" s="43">
        <f t="shared" si="8"/>
        <v>59</v>
      </c>
      <c r="E73" s="49" t="s">
        <v>392</v>
      </c>
      <c r="F73" s="48" t="s">
        <v>426</v>
      </c>
      <c r="G73" s="50" t="s">
        <v>425</v>
      </c>
      <c r="H73" s="50" t="s">
        <v>424</v>
      </c>
      <c r="I73" s="50" t="s">
        <v>423</v>
      </c>
      <c r="J73" s="50" t="s">
        <v>422</v>
      </c>
      <c r="K73" s="46"/>
      <c r="L73" s="46"/>
      <c r="M73" s="46"/>
      <c r="N73" s="46"/>
    </row>
    <row r="74" spans="1:14" ht="30" customHeight="1">
      <c r="A74" s="43">
        <v>60</v>
      </c>
      <c r="B74" s="43" t="str">
        <f t="shared" si="6"/>
        <v/>
      </c>
      <c r="C74" s="43" t="str">
        <f t="shared" si="7"/>
        <v>（３４）</v>
      </c>
      <c r="D74" s="43">
        <f t="shared" si="8"/>
        <v>60</v>
      </c>
      <c r="E74" s="49" t="s">
        <v>390</v>
      </c>
      <c r="F74" s="56" t="s">
        <v>660</v>
      </c>
      <c r="G74" s="50" t="s">
        <v>655</v>
      </c>
      <c r="H74" s="50" t="s">
        <v>654</v>
      </c>
      <c r="I74" s="50" t="s">
        <v>653</v>
      </c>
      <c r="J74" s="50" t="s">
        <v>652</v>
      </c>
      <c r="K74" s="46"/>
      <c r="L74" s="46"/>
      <c r="M74" s="46"/>
      <c r="N74" s="46"/>
    </row>
    <row r="75" spans="1:14" ht="30" customHeight="1">
      <c r="A75" s="43">
        <v>61</v>
      </c>
      <c r="B75" s="43" t="str">
        <f t="shared" si="6"/>
        <v/>
      </c>
      <c r="C75" s="43" t="str">
        <f t="shared" si="7"/>
        <v>（３５）</v>
      </c>
      <c r="D75" s="43">
        <f t="shared" si="8"/>
        <v>61</v>
      </c>
      <c r="E75" s="49" t="s">
        <v>388</v>
      </c>
      <c r="F75" s="48" t="s">
        <v>815</v>
      </c>
      <c r="G75" s="50" t="s">
        <v>417</v>
      </c>
      <c r="H75" s="50" t="s">
        <v>416</v>
      </c>
      <c r="I75" s="50" t="s">
        <v>415</v>
      </c>
      <c r="J75" s="50" t="s">
        <v>414</v>
      </c>
      <c r="K75" s="46"/>
      <c r="L75" s="46"/>
      <c r="M75" s="46"/>
      <c r="N75" s="46"/>
    </row>
    <row r="76" spans="1:14" ht="30" customHeight="1">
      <c r="A76" s="43">
        <v>62</v>
      </c>
      <c r="B76" s="43" t="str">
        <f t="shared" si="6"/>
        <v/>
      </c>
      <c r="C76" s="43" t="str">
        <f t="shared" si="7"/>
        <v>（３６）</v>
      </c>
      <c r="D76" s="43">
        <f t="shared" si="8"/>
        <v>62</v>
      </c>
      <c r="E76" s="49" t="s">
        <v>386</v>
      </c>
      <c r="F76" s="48" t="s">
        <v>656</v>
      </c>
      <c r="G76" s="50" t="s">
        <v>655</v>
      </c>
      <c r="H76" s="50" t="s">
        <v>654</v>
      </c>
      <c r="I76" s="50" t="s">
        <v>653</v>
      </c>
      <c r="J76" s="50" t="s">
        <v>652</v>
      </c>
      <c r="K76" s="46"/>
      <c r="L76" s="46"/>
      <c r="M76" s="46"/>
      <c r="N76" s="46"/>
    </row>
    <row r="77" spans="1:14" ht="30" customHeight="1">
      <c r="A77" s="43">
        <v>63</v>
      </c>
      <c r="B77" s="43" t="str">
        <f t="shared" si="6"/>
        <v/>
      </c>
      <c r="C77" s="43" t="str">
        <f t="shared" si="7"/>
        <v>（３７）</v>
      </c>
      <c r="D77" s="43">
        <f t="shared" si="8"/>
        <v>63</v>
      </c>
      <c r="E77" s="49" t="s">
        <v>657</v>
      </c>
      <c r="F77" s="48" t="s">
        <v>884</v>
      </c>
      <c r="G77" s="50" t="s">
        <v>405</v>
      </c>
      <c r="H77" s="50" t="s">
        <v>404</v>
      </c>
      <c r="I77" s="50" t="s">
        <v>403</v>
      </c>
      <c r="J77" s="50" t="s">
        <v>649</v>
      </c>
      <c r="K77" s="46"/>
      <c r="L77" s="46"/>
      <c r="M77" s="46"/>
      <c r="N77" s="46"/>
    </row>
    <row r="78" spans="1:14" ht="30" customHeight="1">
      <c r="B78" s="43" t="str">
        <f t="shared" si="6"/>
        <v/>
      </c>
      <c r="C78" s="43" t="str">
        <f t="shared" si="7"/>
        <v/>
      </c>
      <c r="D78" s="43" t="str">
        <f t="shared" si="8"/>
        <v/>
      </c>
      <c r="E78" s="304" t="s">
        <v>1635</v>
      </c>
      <c r="F78" s="305"/>
      <c r="G78" s="305"/>
      <c r="H78" s="305"/>
      <c r="I78" s="305"/>
      <c r="J78" s="305"/>
      <c r="K78" s="305"/>
      <c r="L78" s="305"/>
      <c r="M78" s="305"/>
      <c r="N78" s="306"/>
    </row>
    <row r="79" spans="1:14" ht="30" customHeight="1">
      <c r="A79" s="43">
        <v>64</v>
      </c>
      <c r="B79" s="43" t="str">
        <f t="shared" si="6"/>
        <v/>
      </c>
      <c r="C79" s="43" t="str">
        <f t="shared" si="7"/>
        <v>（３８）</v>
      </c>
      <c r="D79" s="43">
        <f t="shared" si="8"/>
        <v>64</v>
      </c>
      <c r="E79" s="49" t="s">
        <v>1636</v>
      </c>
      <c r="F79" s="48" t="s">
        <v>882</v>
      </c>
      <c r="G79" s="50" t="s">
        <v>640</v>
      </c>
      <c r="H79" s="50" t="s">
        <v>878</v>
      </c>
      <c r="I79" s="50" t="s">
        <v>1637</v>
      </c>
      <c r="J79" s="50" t="s">
        <v>1638</v>
      </c>
      <c r="K79" s="46"/>
      <c r="L79" s="46"/>
      <c r="M79" s="46"/>
      <c r="N79" s="46"/>
    </row>
    <row r="80" spans="1:14" ht="30" customHeight="1">
      <c r="A80" s="43">
        <v>65</v>
      </c>
      <c r="B80" s="43" t="str">
        <f t="shared" si="6"/>
        <v/>
      </c>
      <c r="C80" s="43" t="str">
        <f t="shared" si="7"/>
        <v>（３９）</v>
      </c>
      <c r="D80" s="43">
        <f t="shared" si="8"/>
        <v>65</v>
      </c>
      <c r="E80" s="49" t="s">
        <v>811</v>
      </c>
      <c r="F80" s="48" t="s">
        <v>397</v>
      </c>
      <c r="G80" s="50" t="s">
        <v>640</v>
      </c>
      <c r="H80" s="50" t="s">
        <v>878</v>
      </c>
      <c r="I80" s="50" t="s">
        <v>1637</v>
      </c>
      <c r="J80" s="50" t="s">
        <v>1638</v>
      </c>
      <c r="K80" s="46"/>
      <c r="L80" s="46"/>
      <c r="M80" s="46"/>
      <c r="N80" s="46"/>
    </row>
    <row r="81" spans="1:14" ht="32.25" customHeight="1">
      <c r="A81" s="43">
        <v>66</v>
      </c>
      <c r="B81" s="43" t="str">
        <f t="shared" si="6"/>
        <v/>
      </c>
      <c r="C81" s="43" t="str">
        <f t="shared" si="7"/>
        <v>（４０）</v>
      </c>
      <c r="D81" s="43">
        <f t="shared" si="8"/>
        <v>66</v>
      </c>
      <c r="E81" s="49" t="s">
        <v>368</v>
      </c>
      <c r="F81" s="57" t="s">
        <v>810</v>
      </c>
      <c r="G81" s="50" t="s">
        <v>640</v>
      </c>
      <c r="H81" s="50" t="s">
        <v>878</v>
      </c>
      <c r="I81" s="50" t="s">
        <v>1637</v>
      </c>
      <c r="J81" s="50" t="s">
        <v>1638</v>
      </c>
      <c r="K81" s="46"/>
      <c r="L81" s="46"/>
      <c r="M81" s="46"/>
      <c r="N81" s="46"/>
    </row>
    <row r="82" spans="1:14" ht="22">
      <c r="A82" s="43">
        <v>67</v>
      </c>
      <c r="B82" s="43" t="str">
        <f t="shared" si="6"/>
        <v/>
      </c>
      <c r="C82" s="43" t="str">
        <f t="shared" si="7"/>
        <v>（４１）</v>
      </c>
      <c r="D82" s="43">
        <f t="shared" si="8"/>
        <v>67</v>
      </c>
      <c r="E82" s="49" t="s">
        <v>366</v>
      </c>
      <c r="F82" s="57" t="s">
        <v>393</v>
      </c>
      <c r="G82" s="50" t="s">
        <v>640</v>
      </c>
      <c r="H82" s="50" t="s">
        <v>878</v>
      </c>
      <c r="I82" s="50" t="s">
        <v>1637</v>
      </c>
      <c r="J82" s="50" t="s">
        <v>1638</v>
      </c>
      <c r="K82" s="46"/>
      <c r="L82" s="46"/>
      <c r="M82" s="46"/>
      <c r="N82" s="46"/>
    </row>
    <row r="83" spans="1:14" ht="36" customHeight="1">
      <c r="A83" s="43">
        <v>68</v>
      </c>
      <c r="B83" s="43" t="str">
        <f t="shared" si="6"/>
        <v/>
      </c>
      <c r="C83" s="43" t="str">
        <f t="shared" si="7"/>
        <v>（４２）</v>
      </c>
      <c r="D83" s="43">
        <f t="shared" si="8"/>
        <v>68</v>
      </c>
      <c r="E83" s="49" t="s">
        <v>356</v>
      </c>
      <c r="F83" s="48" t="s">
        <v>644</v>
      </c>
      <c r="G83" s="50" t="s">
        <v>640</v>
      </c>
      <c r="H83" s="50" t="s">
        <v>878</v>
      </c>
      <c r="I83" s="50" t="s">
        <v>1637</v>
      </c>
      <c r="J83" s="50" t="s">
        <v>1638</v>
      </c>
      <c r="K83" s="46"/>
      <c r="L83" s="46"/>
      <c r="M83" s="46"/>
      <c r="N83" s="46"/>
    </row>
    <row r="84" spans="1:14" ht="33" customHeight="1">
      <c r="A84" s="43">
        <v>69</v>
      </c>
      <c r="B84" s="43" t="str">
        <f t="shared" si="6"/>
        <v/>
      </c>
      <c r="C84" s="43" t="str">
        <f t="shared" si="7"/>
        <v>（４３）</v>
      </c>
      <c r="D84" s="43">
        <f t="shared" si="8"/>
        <v>69</v>
      </c>
      <c r="E84" s="49" t="s">
        <v>349</v>
      </c>
      <c r="F84" s="55" t="s">
        <v>643</v>
      </c>
      <c r="G84" s="50" t="s">
        <v>640</v>
      </c>
      <c r="H84" s="50" t="s">
        <v>878</v>
      </c>
      <c r="I84" s="50" t="s">
        <v>1637</v>
      </c>
      <c r="J84" s="50" t="s">
        <v>1638</v>
      </c>
      <c r="K84" s="46"/>
      <c r="L84" s="46"/>
      <c r="M84" s="46"/>
      <c r="N84" s="46"/>
    </row>
    <row r="85" spans="1:14" ht="32.25" customHeight="1">
      <c r="A85" s="43">
        <v>70</v>
      </c>
      <c r="B85" s="43" t="str">
        <f t="shared" si="6"/>
        <v/>
      </c>
      <c r="C85" s="43" t="str">
        <f t="shared" si="7"/>
        <v>（４４）</v>
      </c>
      <c r="D85" s="43">
        <f t="shared" si="8"/>
        <v>70</v>
      </c>
      <c r="E85" s="49" t="s">
        <v>341</v>
      </c>
      <c r="F85" s="54" t="s">
        <v>1639</v>
      </c>
      <c r="G85" s="50" t="s">
        <v>640</v>
      </c>
      <c r="H85" s="50" t="s">
        <v>878</v>
      </c>
      <c r="I85" s="50" t="s">
        <v>1637</v>
      </c>
      <c r="J85" s="50" t="s">
        <v>1638</v>
      </c>
      <c r="K85" s="46"/>
      <c r="L85" s="46"/>
      <c r="M85" s="46"/>
      <c r="N85" s="46"/>
    </row>
    <row r="86" spans="1:14" ht="27.75" customHeight="1">
      <c r="A86" s="43">
        <v>71</v>
      </c>
      <c r="B86" s="43" t="str">
        <f t="shared" si="6"/>
        <v/>
      </c>
      <c r="C86" s="43" t="str">
        <f t="shared" si="7"/>
        <v>（４５）</v>
      </c>
      <c r="D86" s="43">
        <f t="shared" si="8"/>
        <v>71</v>
      </c>
      <c r="E86" s="49" t="s">
        <v>337</v>
      </c>
      <c r="F86" s="48" t="s">
        <v>1640</v>
      </c>
      <c r="G86" s="50" t="s">
        <v>640</v>
      </c>
      <c r="H86" s="50" t="s">
        <v>878</v>
      </c>
      <c r="I86" s="50" t="s">
        <v>1637</v>
      </c>
      <c r="J86" s="50" t="s">
        <v>1638</v>
      </c>
      <c r="K86" s="46"/>
      <c r="L86" s="46"/>
      <c r="M86" s="46"/>
      <c r="N86" s="46"/>
    </row>
    <row r="87" spans="1:14" ht="30" customHeight="1">
      <c r="B87" s="43" t="str">
        <f t="shared" si="6"/>
        <v/>
      </c>
      <c r="C87" s="43" t="str">
        <f t="shared" si="7"/>
        <v/>
      </c>
      <c r="D87" s="43" t="str">
        <f t="shared" si="8"/>
        <v/>
      </c>
      <c r="E87" s="310" t="s">
        <v>1641</v>
      </c>
      <c r="F87" s="311"/>
      <c r="G87" s="311"/>
      <c r="H87" s="311"/>
      <c r="I87" s="311"/>
      <c r="J87" s="311"/>
      <c r="K87" s="311"/>
      <c r="L87" s="311"/>
      <c r="M87" s="311"/>
      <c r="N87" s="312"/>
    </row>
    <row r="88" spans="1:14" ht="30" customHeight="1">
      <c r="A88" s="43">
        <v>72</v>
      </c>
      <c r="B88" s="43" t="str">
        <f t="shared" si="6"/>
        <v/>
      </c>
      <c r="C88" s="43" t="str">
        <f t="shared" si="7"/>
        <v>（４６）</v>
      </c>
      <c r="D88" s="43">
        <f t="shared" si="8"/>
        <v>72</v>
      </c>
      <c r="E88" s="49" t="s">
        <v>1642</v>
      </c>
      <c r="F88" s="51" t="s">
        <v>378</v>
      </c>
      <c r="G88" s="50" t="s">
        <v>375</v>
      </c>
      <c r="H88" s="50" t="s">
        <v>374</v>
      </c>
      <c r="I88" s="50" t="s">
        <v>373</v>
      </c>
      <c r="J88" s="50" t="s">
        <v>876</v>
      </c>
      <c r="K88" s="46"/>
      <c r="L88" s="46"/>
      <c r="M88" s="46"/>
      <c r="N88" s="46"/>
    </row>
    <row r="89" spans="1:14" ht="30" customHeight="1">
      <c r="A89" s="43">
        <v>73</v>
      </c>
      <c r="B89" s="43" t="str">
        <f t="shared" si="6"/>
        <v/>
      </c>
      <c r="C89" s="43" t="str">
        <f t="shared" si="7"/>
        <v>（４７）</v>
      </c>
      <c r="D89" s="43">
        <f t="shared" si="8"/>
        <v>73</v>
      </c>
      <c r="E89" s="49" t="s">
        <v>325</v>
      </c>
      <c r="F89" s="51" t="s">
        <v>877</v>
      </c>
      <c r="G89" s="50" t="s">
        <v>375</v>
      </c>
      <c r="H89" s="50" t="s">
        <v>374</v>
      </c>
      <c r="I89" s="50" t="s">
        <v>373</v>
      </c>
      <c r="J89" s="50" t="s">
        <v>876</v>
      </c>
      <c r="K89" s="46"/>
      <c r="L89" s="46"/>
      <c r="M89" s="46"/>
      <c r="N89" s="46"/>
    </row>
    <row r="90" spans="1:14" ht="39" customHeight="1">
      <c r="A90" s="43">
        <v>74</v>
      </c>
      <c r="B90" s="43" t="str">
        <f t="shared" si="6"/>
        <v/>
      </c>
      <c r="C90" s="43" t="str">
        <f t="shared" si="7"/>
        <v>（４８）</v>
      </c>
      <c r="D90" s="43">
        <f t="shared" si="8"/>
        <v>74</v>
      </c>
      <c r="E90" s="49" t="s">
        <v>321</v>
      </c>
      <c r="F90" s="88" t="s">
        <v>1643</v>
      </c>
      <c r="G90" s="50" t="s">
        <v>627</v>
      </c>
      <c r="H90" s="50" t="s">
        <v>601</v>
      </c>
      <c r="I90" s="50" t="s">
        <v>600</v>
      </c>
      <c r="J90" s="50" t="s">
        <v>626</v>
      </c>
      <c r="K90" s="47" t="s">
        <v>327</v>
      </c>
      <c r="L90" s="47" t="s">
        <v>338</v>
      </c>
      <c r="M90" s="46"/>
      <c r="N90" s="46"/>
    </row>
    <row r="91" spans="1:14" ht="30" customHeight="1">
      <c r="A91" s="43">
        <v>75</v>
      </c>
      <c r="B91" s="43" t="str">
        <f t="shared" si="6"/>
        <v/>
      </c>
      <c r="C91" s="43" t="str">
        <f t="shared" si="7"/>
        <v>（４９）</v>
      </c>
      <c r="D91" s="43">
        <f t="shared" si="8"/>
        <v>75</v>
      </c>
      <c r="E91" s="49" t="s">
        <v>315</v>
      </c>
      <c r="F91" s="88" t="s">
        <v>1644</v>
      </c>
      <c r="G91" s="50" t="s">
        <v>603</v>
      </c>
      <c r="H91" s="50" t="s">
        <v>602</v>
      </c>
      <c r="I91" s="50" t="s">
        <v>601</v>
      </c>
      <c r="J91" s="50" t="s">
        <v>600</v>
      </c>
      <c r="K91" s="47" t="s">
        <v>339</v>
      </c>
      <c r="L91" s="47" t="s">
        <v>338</v>
      </c>
      <c r="M91" s="46"/>
      <c r="N91" s="46"/>
    </row>
    <row r="92" spans="1:14" ht="30" customHeight="1">
      <c r="A92" s="43">
        <v>76</v>
      </c>
      <c r="B92" s="43" t="str">
        <f t="shared" si="6"/>
        <v/>
      </c>
      <c r="C92" s="43" t="str">
        <f t="shared" si="7"/>
        <v>（５０）</v>
      </c>
      <c r="D92" s="43">
        <f t="shared" si="8"/>
        <v>76</v>
      </c>
      <c r="E92" s="49" t="s">
        <v>799</v>
      </c>
      <c r="F92" s="88" t="s">
        <v>1645</v>
      </c>
      <c r="G92" s="50" t="s">
        <v>800</v>
      </c>
      <c r="H92" s="50" t="s">
        <v>620</v>
      </c>
      <c r="I92" s="50" t="s">
        <v>619</v>
      </c>
      <c r="J92" s="50" t="s">
        <v>618</v>
      </c>
      <c r="K92" s="47" t="s">
        <v>617</v>
      </c>
      <c r="L92" s="47" t="s">
        <v>616</v>
      </c>
      <c r="M92" s="47" t="s">
        <v>358</v>
      </c>
      <c r="N92" s="47" t="s">
        <v>357</v>
      </c>
    </row>
    <row r="93" spans="1:14" ht="30" customHeight="1">
      <c r="A93" s="43">
        <v>77</v>
      </c>
      <c r="B93" s="43" t="str">
        <f t="shared" si="6"/>
        <v/>
      </c>
      <c r="C93" s="43" t="str">
        <f t="shared" si="7"/>
        <v>（５１）</v>
      </c>
      <c r="D93" s="43">
        <f t="shared" si="8"/>
        <v>77</v>
      </c>
      <c r="E93" s="49" t="s">
        <v>306</v>
      </c>
      <c r="F93" s="51" t="s">
        <v>615</v>
      </c>
      <c r="G93" s="50" t="s">
        <v>614</v>
      </c>
      <c r="H93" s="50" t="s">
        <v>922</v>
      </c>
      <c r="I93" s="50" t="s">
        <v>921</v>
      </c>
      <c r="J93" s="50" t="s">
        <v>920</v>
      </c>
      <c r="K93" s="47" t="s">
        <v>919</v>
      </c>
      <c r="L93" s="46"/>
      <c r="M93" s="46"/>
      <c r="N93" s="46"/>
    </row>
    <row r="94" spans="1:14" ht="30" customHeight="1">
      <c r="A94" s="43">
        <v>78</v>
      </c>
      <c r="B94" s="43" t="str">
        <f t="shared" si="6"/>
        <v/>
      </c>
      <c r="C94" s="43" t="str">
        <f t="shared" si="7"/>
        <v>（５２）</v>
      </c>
      <c r="D94" s="43">
        <f t="shared" si="8"/>
        <v>78</v>
      </c>
      <c r="E94" s="49" t="s">
        <v>304</v>
      </c>
      <c r="F94" s="51" t="s">
        <v>348</v>
      </c>
      <c r="G94" s="50" t="s">
        <v>609</v>
      </c>
      <c r="H94" s="50" t="s">
        <v>918</v>
      </c>
      <c r="I94" s="50" t="s">
        <v>917</v>
      </c>
      <c r="J94" s="50" t="s">
        <v>916</v>
      </c>
      <c r="K94" s="47" t="s">
        <v>915</v>
      </c>
      <c r="L94" s="46"/>
      <c r="M94" s="46"/>
      <c r="N94" s="46"/>
    </row>
    <row r="95" spans="1:14" ht="38.25" customHeight="1">
      <c r="A95" s="43">
        <v>79</v>
      </c>
      <c r="B95" s="43" t="str">
        <f t="shared" si="6"/>
        <v/>
      </c>
      <c r="C95" s="43" t="str">
        <f t="shared" si="7"/>
        <v>（５３）</v>
      </c>
      <c r="D95" s="43">
        <f t="shared" si="8"/>
        <v>79</v>
      </c>
      <c r="E95" s="49" t="s">
        <v>302</v>
      </c>
      <c r="F95" s="88" t="s">
        <v>1646</v>
      </c>
      <c r="G95" s="50" t="s">
        <v>603</v>
      </c>
      <c r="H95" s="50" t="s">
        <v>602</v>
      </c>
      <c r="I95" s="50" t="s">
        <v>601</v>
      </c>
      <c r="J95" s="50" t="s">
        <v>600</v>
      </c>
      <c r="K95" s="47" t="s">
        <v>339</v>
      </c>
      <c r="L95" s="47" t="s">
        <v>338</v>
      </c>
      <c r="M95" s="46"/>
      <c r="N95" s="46"/>
    </row>
    <row r="96" spans="1:14" ht="30" customHeight="1">
      <c r="A96" s="43">
        <v>80</v>
      </c>
      <c r="B96" s="43" t="str">
        <f t="shared" si="6"/>
        <v/>
      </c>
      <c r="C96" s="43" t="str">
        <f t="shared" si="7"/>
        <v>（５４）</v>
      </c>
      <c r="D96" s="43">
        <f t="shared" si="8"/>
        <v>80</v>
      </c>
      <c r="E96" s="49" t="s">
        <v>300</v>
      </c>
      <c r="F96" s="88" t="s">
        <v>1647</v>
      </c>
      <c r="G96" s="50" t="s">
        <v>335</v>
      </c>
      <c r="H96" s="50" t="s">
        <v>322</v>
      </c>
      <c r="I96" s="46"/>
      <c r="J96" s="46"/>
      <c r="K96" s="46"/>
      <c r="L96" s="46"/>
      <c r="M96" s="46"/>
      <c r="N96" s="46"/>
    </row>
    <row r="97" spans="1:14" ht="41.25" customHeight="1">
      <c r="A97" s="43">
        <v>81</v>
      </c>
      <c r="B97" s="43" t="str">
        <f t="shared" si="6"/>
        <v/>
      </c>
      <c r="C97" s="43" t="str">
        <f t="shared" si="7"/>
        <v>（５５）</v>
      </c>
      <c r="D97" s="43">
        <f t="shared" si="8"/>
        <v>81</v>
      </c>
      <c r="E97" s="49" t="s">
        <v>298</v>
      </c>
      <c r="F97" s="88" t="s">
        <v>1648</v>
      </c>
      <c r="G97" s="50" t="s">
        <v>603</v>
      </c>
      <c r="H97" s="50" t="s">
        <v>602</v>
      </c>
      <c r="I97" s="50" t="s">
        <v>601</v>
      </c>
      <c r="J97" s="50" t="s">
        <v>600</v>
      </c>
      <c r="K97" s="47" t="s">
        <v>626</v>
      </c>
      <c r="L97" s="47" t="s">
        <v>327</v>
      </c>
      <c r="M97" s="47" t="s">
        <v>792</v>
      </c>
      <c r="N97" s="46"/>
    </row>
    <row r="98" spans="1:14" ht="42.75" customHeight="1">
      <c r="A98" s="43">
        <v>82</v>
      </c>
      <c r="B98" s="43" t="str">
        <f t="shared" si="6"/>
        <v/>
      </c>
      <c r="C98" s="43" t="str">
        <f t="shared" si="7"/>
        <v>（５６）</v>
      </c>
      <c r="D98" s="43">
        <f t="shared" si="8"/>
        <v>82</v>
      </c>
      <c r="E98" s="49" t="s">
        <v>296</v>
      </c>
      <c r="F98" s="88" t="s">
        <v>1649</v>
      </c>
      <c r="G98" s="50" t="s">
        <v>335</v>
      </c>
      <c r="H98" s="50" t="s">
        <v>322</v>
      </c>
      <c r="I98" s="46"/>
      <c r="J98" s="46"/>
      <c r="K98" s="46"/>
      <c r="L98" s="46"/>
      <c r="M98" s="46"/>
      <c r="N98" s="46"/>
    </row>
    <row r="99" spans="1:14" ht="30" customHeight="1">
      <c r="A99" s="43">
        <v>83</v>
      </c>
      <c r="B99" s="43" t="str">
        <f t="shared" si="6"/>
        <v/>
      </c>
      <c r="C99" s="43" t="str">
        <f t="shared" si="7"/>
        <v>（５７）</v>
      </c>
      <c r="D99" s="43">
        <f t="shared" si="8"/>
        <v>83</v>
      </c>
      <c r="E99" s="49" t="s">
        <v>294</v>
      </c>
      <c r="F99" s="51" t="s">
        <v>587</v>
      </c>
      <c r="G99" s="50" t="s">
        <v>319</v>
      </c>
      <c r="H99" s="50" t="s">
        <v>318</v>
      </c>
      <c r="I99" s="50" t="s">
        <v>317</v>
      </c>
      <c r="J99" s="50" t="s">
        <v>316</v>
      </c>
      <c r="K99" s="46"/>
      <c r="L99" s="46"/>
      <c r="M99" s="46"/>
      <c r="N99" s="46"/>
    </row>
    <row r="100" spans="1:14" ht="30" customHeight="1">
      <c r="A100" s="43">
        <v>84</v>
      </c>
      <c r="B100" s="43" t="str">
        <f t="shared" si="6"/>
        <v/>
      </c>
      <c r="C100" s="43" t="str">
        <f t="shared" si="7"/>
        <v>（５８）</v>
      </c>
      <c r="D100" s="43">
        <f t="shared" si="8"/>
        <v>84</v>
      </c>
      <c r="E100" s="49" t="s">
        <v>292</v>
      </c>
      <c r="F100" s="88" t="s">
        <v>1650</v>
      </c>
      <c r="G100" s="50" t="s">
        <v>313</v>
      </c>
      <c r="H100" s="50" t="s">
        <v>312</v>
      </c>
      <c r="I100" s="50" t="s">
        <v>311</v>
      </c>
      <c r="J100" s="50" t="s">
        <v>310</v>
      </c>
      <c r="K100" s="46"/>
      <c r="L100" s="46"/>
      <c r="M100" s="46"/>
      <c r="N100" s="46"/>
    </row>
    <row r="101" spans="1:14" ht="30" customHeight="1">
      <c r="B101" s="43" t="str">
        <f t="shared" si="6"/>
        <v/>
      </c>
      <c r="C101" s="43" t="str">
        <f t="shared" si="7"/>
        <v/>
      </c>
      <c r="D101" s="43" t="str">
        <f t="shared" si="8"/>
        <v/>
      </c>
      <c r="E101" s="304" t="s">
        <v>1651</v>
      </c>
      <c r="F101" s="305"/>
      <c r="G101" s="305"/>
      <c r="H101" s="305"/>
      <c r="I101" s="305"/>
      <c r="J101" s="305"/>
      <c r="K101" s="305"/>
      <c r="L101" s="305"/>
      <c r="M101" s="305"/>
      <c r="N101" s="306"/>
    </row>
    <row r="102" spans="1:14" ht="30" customHeight="1">
      <c r="A102" s="43">
        <v>85</v>
      </c>
      <c r="B102" s="43" t="str">
        <f t="shared" si="6"/>
        <v/>
      </c>
      <c r="C102" s="43" t="str">
        <f t="shared" si="7"/>
        <v>（５９）</v>
      </c>
      <c r="D102" s="43">
        <f t="shared" si="8"/>
        <v>85</v>
      </c>
      <c r="E102" s="49" t="s">
        <v>1652</v>
      </c>
      <c r="F102" s="48" t="s">
        <v>1653</v>
      </c>
      <c r="G102" s="47" t="s">
        <v>1578</v>
      </c>
      <c r="H102" s="46"/>
      <c r="I102" s="46"/>
      <c r="J102" s="46"/>
      <c r="K102" s="46"/>
      <c r="L102" s="46"/>
      <c r="M102" s="46"/>
      <c r="N102" s="46"/>
    </row>
    <row r="103" spans="1:14" ht="30" customHeight="1">
      <c r="A103" s="43">
        <v>86</v>
      </c>
      <c r="B103" s="43" t="str">
        <f t="shared" si="6"/>
        <v/>
      </c>
      <c r="C103" s="43" t="str">
        <f t="shared" si="7"/>
        <v>（６０）</v>
      </c>
      <c r="D103" s="43">
        <f t="shared" si="8"/>
        <v>86</v>
      </c>
      <c r="E103" s="49" t="s">
        <v>288</v>
      </c>
      <c r="F103" s="48" t="s">
        <v>1654</v>
      </c>
      <c r="G103" s="47" t="s">
        <v>1580</v>
      </c>
      <c r="H103" s="47" t="s">
        <v>1581</v>
      </c>
      <c r="I103" s="46"/>
      <c r="J103" s="46"/>
      <c r="K103" s="46"/>
      <c r="L103" s="46"/>
      <c r="M103" s="46"/>
      <c r="N103" s="46"/>
    </row>
  </sheetData>
  <mergeCells count="10">
    <mergeCell ref="E70:N70"/>
    <mergeCell ref="E78:N78"/>
    <mergeCell ref="E87:N87"/>
    <mergeCell ref="E101:N101"/>
    <mergeCell ref="E5:E6"/>
    <mergeCell ref="F5:F6"/>
    <mergeCell ref="G5:N5"/>
    <mergeCell ref="E39:N39"/>
    <mergeCell ref="E48:N48"/>
    <mergeCell ref="E57:N57"/>
  </mergeCells>
  <phoneticPr fontId="3"/>
  <pageMargins left="0.70866141732283472" right="0.70866141732283472" top="0.74803149606299213" bottom="0.74803149606299213" header="0.31496062992125984" footer="0.31496062992125984"/>
  <pageSetup paperSize="8"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122"/>
  <sheetViews>
    <sheetView workbookViewId="0">
      <selection activeCell="B1" sqref="B1:D1048576"/>
    </sheetView>
  </sheetViews>
  <sheetFormatPr baseColWidth="10" defaultColWidth="8.6640625" defaultRowHeight="30" customHeight="1"/>
  <cols>
    <col min="1" max="4" width="8.6640625" style="43"/>
    <col min="5" max="5" width="8.6640625" style="44"/>
    <col min="6" max="6" width="70.6640625" style="44" customWidth="1"/>
    <col min="7" max="16384" width="8.6640625" style="43"/>
  </cols>
  <sheetData>
    <row r="1" spans="1:35" s="76" customFormat="1" ht="19">
      <c r="A1" s="81" t="s">
        <v>1499</v>
      </c>
      <c r="B1" s="81"/>
      <c r="C1" s="81"/>
      <c r="D1" s="81"/>
      <c r="E1" s="79"/>
      <c r="F1" s="79"/>
      <c r="G1" s="78"/>
      <c r="H1" s="78"/>
      <c r="I1" s="78"/>
      <c r="J1" s="78"/>
      <c r="K1" s="77"/>
      <c r="L1" s="77"/>
      <c r="M1" s="77"/>
      <c r="N1" s="77"/>
    </row>
    <row r="2" spans="1:35" s="76" customFormat="1" ht="22">
      <c r="A2" s="80" t="s">
        <v>785</v>
      </c>
      <c r="B2" s="80"/>
      <c r="C2" s="80"/>
      <c r="D2" s="80"/>
      <c r="E2" s="79"/>
      <c r="F2" s="79"/>
      <c r="G2" s="78"/>
      <c r="H2" s="78"/>
      <c r="I2" s="78"/>
      <c r="J2" s="78"/>
      <c r="K2" s="77"/>
      <c r="L2" s="77"/>
      <c r="M2" s="77"/>
      <c r="N2" s="77"/>
    </row>
    <row r="3" spans="1:35" s="72" customFormat="1" ht="19">
      <c r="A3" s="74"/>
      <c r="B3" s="74"/>
      <c r="C3" s="74"/>
      <c r="D3" s="74"/>
      <c r="E3" s="75" t="s">
        <v>1006</v>
      </c>
      <c r="F3" s="75"/>
      <c r="G3" s="74"/>
      <c r="H3" s="74"/>
      <c r="I3" s="74"/>
      <c r="J3" s="74"/>
      <c r="K3" s="73"/>
      <c r="L3" s="73"/>
      <c r="M3" s="73"/>
      <c r="N3" s="73"/>
    </row>
    <row r="4" spans="1:35" ht="30" customHeight="1">
      <c r="F4" s="71"/>
    </row>
    <row r="5" spans="1:35" ht="30" customHeight="1">
      <c r="E5" s="314" t="s">
        <v>573</v>
      </c>
      <c r="F5" s="314" t="s">
        <v>572</v>
      </c>
      <c r="G5" s="313" t="s">
        <v>571</v>
      </c>
      <c r="H5" s="313"/>
      <c r="I5" s="313"/>
      <c r="J5" s="313"/>
      <c r="K5" s="313"/>
      <c r="L5" s="313"/>
      <c r="M5" s="313"/>
      <c r="N5" s="313"/>
      <c r="O5" s="43" t="s">
        <v>570</v>
      </c>
    </row>
    <row r="6" spans="1:35" ht="30" customHeight="1">
      <c r="E6" s="315"/>
      <c r="F6" s="315"/>
      <c r="G6" s="97" t="s">
        <v>569</v>
      </c>
      <c r="H6" s="97" t="s">
        <v>568</v>
      </c>
      <c r="I6" s="97" t="s">
        <v>567</v>
      </c>
      <c r="J6" s="97" t="s">
        <v>566</v>
      </c>
      <c r="K6" s="97" t="s">
        <v>565</v>
      </c>
      <c r="L6" s="97" t="s">
        <v>564</v>
      </c>
      <c r="M6" s="97" t="s">
        <v>563</v>
      </c>
      <c r="N6" s="97" t="s">
        <v>562</v>
      </c>
    </row>
    <row r="7" spans="1:35" s="45" customFormat="1" ht="40" customHeight="1">
      <c r="E7" s="68" t="s">
        <v>783</v>
      </c>
      <c r="F7" s="67"/>
      <c r="G7" s="66"/>
      <c r="H7" s="66"/>
      <c r="I7" s="66"/>
      <c r="J7" s="66"/>
      <c r="K7" s="66"/>
      <c r="L7" s="66"/>
      <c r="M7" s="66"/>
      <c r="N7" s="65"/>
    </row>
    <row r="8" spans="1:35" ht="30" customHeight="1">
      <c r="B8" s="43" t="str">
        <f t="shared" ref="B8:B39" si="0">IF(A8&lt;&gt;"",B7,IF(ISERROR(FIND("　",E8)),E8,""))</f>
        <v>（１）</v>
      </c>
      <c r="C8" s="43" t="str">
        <f t="shared" ref="C8:C39" si="1">IF(A8&lt;&gt;"", B8&amp;E8, "")</f>
        <v/>
      </c>
      <c r="D8" s="43" t="str">
        <f t="shared" ref="D8:D39" si="2">IF(A8=0,"",A8)</f>
        <v/>
      </c>
      <c r="E8" s="49" t="s">
        <v>560</v>
      </c>
      <c r="F8" s="60" t="s">
        <v>781</v>
      </c>
      <c r="G8" s="46"/>
      <c r="H8" s="46"/>
      <c r="I8" s="46"/>
      <c r="J8" s="46"/>
      <c r="K8" s="46"/>
      <c r="L8" s="46"/>
      <c r="M8" s="46"/>
      <c r="N8" s="46"/>
      <c r="P8" s="45"/>
      <c r="Q8" s="45"/>
      <c r="R8" s="45"/>
      <c r="S8" s="45"/>
      <c r="T8" s="45"/>
      <c r="U8" s="45"/>
      <c r="V8" s="45"/>
      <c r="W8" s="45"/>
      <c r="X8" s="45"/>
      <c r="Y8" s="45"/>
      <c r="Z8" s="45"/>
      <c r="AA8" s="45"/>
      <c r="AB8" s="45"/>
      <c r="AC8" s="45"/>
      <c r="AD8" s="45"/>
      <c r="AE8" s="45"/>
      <c r="AF8" s="45"/>
      <c r="AG8" s="45"/>
      <c r="AH8" s="45"/>
      <c r="AI8" s="45"/>
    </row>
    <row r="9" spans="1:35" ht="30" customHeight="1">
      <c r="A9" s="43">
        <v>1</v>
      </c>
      <c r="B9" s="43" t="str">
        <f t="shared" si="0"/>
        <v>（１）</v>
      </c>
      <c r="C9" s="43" t="str">
        <f t="shared" si="1"/>
        <v>（１）ア</v>
      </c>
      <c r="D9" s="43">
        <f t="shared" si="2"/>
        <v>1</v>
      </c>
      <c r="E9" s="64" t="s">
        <v>547</v>
      </c>
      <c r="F9" s="48" t="s">
        <v>780</v>
      </c>
      <c r="G9" s="50" t="s">
        <v>554</v>
      </c>
      <c r="H9" s="50" t="s">
        <v>553</v>
      </c>
      <c r="I9" s="50" t="s">
        <v>552</v>
      </c>
      <c r="J9" s="50" t="s">
        <v>551</v>
      </c>
      <c r="K9" s="46"/>
      <c r="L9" s="46"/>
      <c r="M9" s="46"/>
      <c r="N9" s="46"/>
      <c r="P9" s="45"/>
      <c r="Q9" s="45"/>
      <c r="R9" s="45"/>
      <c r="S9" s="45"/>
      <c r="T9" s="45"/>
      <c r="U9" s="45"/>
      <c r="V9" s="45"/>
      <c r="W9" s="45"/>
      <c r="X9" s="45"/>
      <c r="Y9" s="45"/>
      <c r="Z9" s="45"/>
      <c r="AA9" s="45"/>
      <c r="AB9" s="45"/>
      <c r="AC9" s="45"/>
      <c r="AD9" s="45"/>
      <c r="AE9" s="45"/>
      <c r="AF9" s="45"/>
      <c r="AG9" s="45"/>
      <c r="AH9" s="45"/>
      <c r="AI9" s="45"/>
    </row>
    <row r="10" spans="1:35" ht="30" customHeight="1">
      <c r="A10" s="43">
        <v>2</v>
      </c>
      <c r="B10" s="43" t="str">
        <f t="shared" si="0"/>
        <v>（１）</v>
      </c>
      <c r="C10" s="43" t="str">
        <f t="shared" si="1"/>
        <v>（１）イ</v>
      </c>
      <c r="D10" s="43">
        <f t="shared" si="2"/>
        <v>2</v>
      </c>
      <c r="E10" s="64" t="s">
        <v>545</v>
      </c>
      <c r="F10" s="48" t="s">
        <v>1004</v>
      </c>
      <c r="G10" s="50" t="s">
        <v>554</v>
      </c>
      <c r="H10" s="50" t="s">
        <v>553</v>
      </c>
      <c r="I10" s="50" t="s">
        <v>552</v>
      </c>
      <c r="J10" s="50" t="s">
        <v>551</v>
      </c>
      <c r="K10" s="46"/>
      <c r="L10" s="46"/>
      <c r="M10" s="46"/>
      <c r="N10" s="46"/>
      <c r="P10" s="45"/>
      <c r="Q10" s="45"/>
      <c r="R10" s="45"/>
      <c r="S10" s="45"/>
      <c r="T10" s="45"/>
      <c r="U10" s="45"/>
      <c r="V10" s="45"/>
      <c r="W10" s="45"/>
      <c r="X10" s="45"/>
      <c r="Y10" s="45"/>
      <c r="Z10" s="45"/>
      <c r="AA10" s="45"/>
      <c r="AB10" s="45"/>
      <c r="AC10" s="45"/>
      <c r="AD10" s="45"/>
      <c r="AE10" s="45"/>
      <c r="AF10" s="45"/>
      <c r="AG10" s="45"/>
      <c r="AH10" s="45"/>
      <c r="AI10" s="45"/>
    </row>
    <row r="11" spans="1:35" ht="30" customHeight="1">
      <c r="A11" s="43">
        <v>3</v>
      </c>
      <c r="B11" s="43" t="str">
        <f t="shared" si="0"/>
        <v>（１）</v>
      </c>
      <c r="C11" s="43" t="str">
        <f t="shared" si="1"/>
        <v>（１）ウ</v>
      </c>
      <c r="D11" s="43">
        <f t="shared" si="2"/>
        <v>3</v>
      </c>
      <c r="E11" s="64" t="s">
        <v>543</v>
      </c>
      <c r="F11" s="48" t="s">
        <v>556</v>
      </c>
      <c r="G11" s="50" t="s">
        <v>554</v>
      </c>
      <c r="H11" s="50" t="s">
        <v>553</v>
      </c>
      <c r="I11" s="50" t="s">
        <v>552</v>
      </c>
      <c r="J11" s="50" t="s">
        <v>551</v>
      </c>
      <c r="K11" s="46"/>
      <c r="L11" s="46"/>
      <c r="M11" s="46"/>
      <c r="N11" s="46"/>
      <c r="P11" s="45"/>
      <c r="Q11" s="45"/>
      <c r="R11" s="45"/>
      <c r="S11" s="45"/>
      <c r="T11" s="45"/>
      <c r="U11" s="45"/>
      <c r="V11" s="45"/>
      <c r="W11" s="45"/>
      <c r="X11" s="45"/>
      <c r="Y11" s="45"/>
      <c r="Z11" s="45"/>
      <c r="AA11" s="45"/>
      <c r="AB11" s="45"/>
      <c r="AC11" s="45"/>
      <c r="AD11" s="45"/>
      <c r="AE11" s="45"/>
      <c r="AF11" s="45"/>
      <c r="AG11" s="45"/>
      <c r="AH11" s="45"/>
      <c r="AI11" s="45"/>
    </row>
    <row r="12" spans="1:35" ht="30" customHeight="1">
      <c r="A12" s="43">
        <v>4</v>
      </c>
      <c r="B12" s="43" t="str">
        <f t="shared" si="0"/>
        <v>（１）</v>
      </c>
      <c r="C12" s="43" t="str">
        <f t="shared" si="1"/>
        <v>（１）エ</v>
      </c>
      <c r="D12" s="43">
        <f t="shared" si="2"/>
        <v>4</v>
      </c>
      <c r="E12" s="64" t="s">
        <v>696</v>
      </c>
      <c r="F12" s="48" t="s">
        <v>778</v>
      </c>
      <c r="G12" s="50" t="s">
        <v>554</v>
      </c>
      <c r="H12" s="50" t="s">
        <v>553</v>
      </c>
      <c r="I12" s="50" t="s">
        <v>552</v>
      </c>
      <c r="J12" s="50" t="s">
        <v>551</v>
      </c>
      <c r="K12" s="46"/>
      <c r="L12" s="46"/>
      <c r="M12" s="46"/>
      <c r="N12" s="46"/>
      <c r="P12" s="45"/>
      <c r="Q12" s="45"/>
      <c r="R12" s="45"/>
      <c r="S12" s="45"/>
      <c r="T12" s="45"/>
      <c r="U12" s="45"/>
      <c r="V12" s="45"/>
      <c r="W12" s="45"/>
      <c r="X12" s="45"/>
      <c r="Y12" s="45"/>
      <c r="Z12" s="45"/>
      <c r="AA12" s="45"/>
      <c r="AB12" s="45"/>
      <c r="AC12" s="45"/>
      <c r="AD12" s="45"/>
      <c r="AE12" s="45"/>
      <c r="AF12" s="45"/>
      <c r="AG12" s="45"/>
      <c r="AH12" s="45"/>
      <c r="AI12" s="45"/>
    </row>
    <row r="13" spans="1:35" ht="40" customHeight="1">
      <c r="B13" s="43" t="str">
        <f t="shared" si="0"/>
        <v/>
      </c>
      <c r="C13" s="43" t="str">
        <f t="shared" si="1"/>
        <v/>
      </c>
      <c r="D13" s="43" t="str">
        <f t="shared" si="2"/>
        <v/>
      </c>
      <c r="E13" s="63" t="s">
        <v>777</v>
      </c>
      <c r="F13" s="62"/>
      <c r="G13" s="62"/>
      <c r="H13" s="62"/>
      <c r="I13" s="62"/>
      <c r="J13" s="62"/>
      <c r="K13" s="62"/>
      <c r="L13" s="62"/>
      <c r="M13" s="62"/>
      <c r="N13" s="61"/>
      <c r="P13" s="45"/>
      <c r="Q13" s="45"/>
      <c r="R13" s="45"/>
      <c r="S13" s="45"/>
      <c r="T13" s="45"/>
      <c r="U13" s="45"/>
      <c r="V13" s="45"/>
      <c r="W13" s="45"/>
      <c r="X13" s="45"/>
      <c r="Y13" s="45"/>
      <c r="Z13" s="45"/>
      <c r="AA13" s="45"/>
      <c r="AB13" s="45"/>
      <c r="AC13" s="45"/>
      <c r="AD13" s="45"/>
      <c r="AE13" s="45"/>
      <c r="AF13" s="45"/>
      <c r="AG13" s="45"/>
      <c r="AH13" s="45"/>
      <c r="AI13" s="45"/>
    </row>
    <row r="14" spans="1:35" ht="40" customHeight="1">
      <c r="B14" s="43" t="str">
        <f t="shared" si="0"/>
        <v>（２）</v>
      </c>
      <c r="C14" s="43" t="str">
        <f t="shared" si="1"/>
        <v/>
      </c>
      <c r="D14" s="43" t="str">
        <f t="shared" si="2"/>
        <v/>
      </c>
      <c r="E14" s="49" t="s">
        <v>549</v>
      </c>
      <c r="F14" s="87" t="s">
        <v>775</v>
      </c>
      <c r="G14" s="46"/>
      <c r="H14" s="46"/>
      <c r="I14" s="46"/>
      <c r="J14" s="46"/>
      <c r="K14" s="46"/>
      <c r="L14" s="46"/>
      <c r="M14" s="46"/>
      <c r="N14" s="46"/>
      <c r="O14" s="43" t="s">
        <v>1002</v>
      </c>
      <c r="P14" s="45"/>
      <c r="Q14" s="45"/>
      <c r="R14" s="45"/>
      <c r="S14" s="45"/>
      <c r="T14" s="45"/>
      <c r="U14" s="45"/>
      <c r="V14" s="45"/>
      <c r="W14" s="45"/>
      <c r="X14" s="45"/>
      <c r="Y14" s="45"/>
      <c r="Z14" s="45"/>
      <c r="AA14" s="45"/>
      <c r="AB14" s="45"/>
      <c r="AC14" s="45"/>
      <c r="AD14" s="45"/>
      <c r="AE14" s="45"/>
      <c r="AF14" s="45"/>
      <c r="AG14" s="45"/>
      <c r="AH14" s="45"/>
      <c r="AI14" s="45"/>
    </row>
    <row r="15" spans="1:35" ht="30" customHeight="1">
      <c r="A15" s="43">
        <v>5</v>
      </c>
      <c r="B15" s="43" t="str">
        <f t="shared" si="0"/>
        <v>（２）</v>
      </c>
      <c r="C15" s="43" t="str">
        <f t="shared" si="1"/>
        <v>（２）ア</v>
      </c>
      <c r="D15" s="43">
        <f t="shared" si="2"/>
        <v>5</v>
      </c>
      <c r="E15" s="49" t="s">
        <v>547</v>
      </c>
      <c r="F15" s="48" t="s">
        <v>774</v>
      </c>
      <c r="G15" s="50" t="s">
        <v>499</v>
      </c>
      <c r="H15" s="50" t="s">
        <v>498</v>
      </c>
      <c r="I15" s="50" t="s">
        <v>497</v>
      </c>
      <c r="J15" s="50" t="s">
        <v>496</v>
      </c>
      <c r="K15" s="50" t="s">
        <v>495</v>
      </c>
      <c r="L15" s="58"/>
      <c r="M15" s="46"/>
      <c r="N15" s="46"/>
      <c r="P15" s="45"/>
      <c r="Q15" s="45"/>
      <c r="R15" s="45"/>
      <c r="S15" s="45"/>
      <c r="T15" s="45"/>
      <c r="U15" s="45"/>
      <c r="V15" s="45"/>
      <c r="W15" s="45"/>
      <c r="X15" s="45"/>
      <c r="Y15" s="45"/>
      <c r="Z15" s="45"/>
      <c r="AA15" s="45"/>
      <c r="AB15" s="45"/>
      <c r="AC15" s="45"/>
      <c r="AD15" s="45"/>
      <c r="AE15" s="45"/>
      <c r="AF15" s="45"/>
      <c r="AG15" s="45"/>
      <c r="AH15" s="45"/>
      <c r="AI15" s="45"/>
    </row>
    <row r="16" spans="1:35" ht="30" customHeight="1">
      <c r="A16" s="43">
        <v>6</v>
      </c>
      <c r="B16" s="43" t="str">
        <f t="shared" si="0"/>
        <v>（２）</v>
      </c>
      <c r="C16" s="43" t="str">
        <f t="shared" si="1"/>
        <v>（２）イ</v>
      </c>
      <c r="D16" s="43">
        <f t="shared" si="2"/>
        <v>6</v>
      </c>
      <c r="E16" s="49" t="s">
        <v>545</v>
      </c>
      <c r="F16" s="48" t="s">
        <v>773</v>
      </c>
      <c r="G16" s="50" t="s">
        <v>499</v>
      </c>
      <c r="H16" s="50" t="s">
        <v>498</v>
      </c>
      <c r="I16" s="50" t="s">
        <v>497</v>
      </c>
      <c r="J16" s="50" t="s">
        <v>496</v>
      </c>
      <c r="K16" s="50" t="s">
        <v>495</v>
      </c>
      <c r="L16" s="58"/>
      <c r="M16" s="46"/>
      <c r="N16" s="46"/>
      <c r="P16" s="45"/>
      <c r="Q16" s="45"/>
      <c r="R16" s="45"/>
      <c r="S16" s="45"/>
      <c r="T16" s="45"/>
      <c r="U16" s="45"/>
      <c r="V16" s="45"/>
      <c r="W16" s="45"/>
      <c r="X16" s="45"/>
      <c r="Y16" s="45"/>
      <c r="Z16" s="45"/>
      <c r="AA16" s="45"/>
      <c r="AB16" s="45"/>
      <c r="AC16" s="45"/>
      <c r="AD16" s="45"/>
      <c r="AE16" s="45"/>
      <c r="AF16" s="45"/>
      <c r="AG16" s="45"/>
      <c r="AH16" s="45"/>
      <c r="AI16" s="45"/>
    </row>
    <row r="17" spans="1:35" ht="30" customHeight="1">
      <c r="A17" s="43">
        <v>7</v>
      </c>
      <c r="B17" s="43" t="str">
        <f t="shared" si="0"/>
        <v>（２）</v>
      </c>
      <c r="C17" s="43" t="str">
        <f t="shared" si="1"/>
        <v>（２）ウ</v>
      </c>
      <c r="D17" s="43">
        <f t="shared" si="2"/>
        <v>7</v>
      </c>
      <c r="E17" s="49" t="s">
        <v>543</v>
      </c>
      <c r="F17" s="48" t="s">
        <v>772</v>
      </c>
      <c r="G17" s="50" t="s">
        <v>499</v>
      </c>
      <c r="H17" s="50" t="s">
        <v>498</v>
      </c>
      <c r="I17" s="50" t="s">
        <v>497</v>
      </c>
      <c r="J17" s="50" t="s">
        <v>496</v>
      </c>
      <c r="K17" s="50" t="s">
        <v>495</v>
      </c>
      <c r="L17" s="58"/>
      <c r="M17" s="46"/>
      <c r="N17" s="46"/>
      <c r="P17" s="45"/>
      <c r="Q17" s="45"/>
      <c r="R17" s="45"/>
      <c r="S17" s="45"/>
      <c r="T17" s="45"/>
      <c r="U17" s="45"/>
      <c r="V17" s="45"/>
      <c r="W17" s="45"/>
      <c r="X17" s="45"/>
      <c r="Y17" s="45"/>
      <c r="Z17" s="45"/>
      <c r="AA17" s="45"/>
      <c r="AB17" s="45"/>
      <c r="AC17" s="45"/>
      <c r="AD17" s="45"/>
      <c r="AE17" s="45"/>
      <c r="AF17" s="45"/>
      <c r="AG17" s="45"/>
      <c r="AH17" s="45"/>
      <c r="AI17" s="45"/>
    </row>
    <row r="18" spans="1:35" ht="30" customHeight="1">
      <c r="A18" s="43">
        <v>8</v>
      </c>
      <c r="B18" s="43" t="str">
        <f t="shared" si="0"/>
        <v>（２）</v>
      </c>
      <c r="C18" s="43" t="str">
        <f t="shared" si="1"/>
        <v>（２）エ</v>
      </c>
      <c r="D18" s="43">
        <f t="shared" si="2"/>
        <v>8</v>
      </c>
      <c r="E18" s="49" t="s">
        <v>696</v>
      </c>
      <c r="F18" s="48" t="s">
        <v>540</v>
      </c>
      <c r="G18" s="50" t="s">
        <v>499</v>
      </c>
      <c r="H18" s="50" t="s">
        <v>498</v>
      </c>
      <c r="I18" s="50" t="s">
        <v>497</v>
      </c>
      <c r="J18" s="50" t="s">
        <v>496</v>
      </c>
      <c r="K18" s="50" t="s">
        <v>495</v>
      </c>
      <c r="L18" s="58"/>
      <c r="M18" s="46"/>
      <c r="N18" s="46"/>
      <c r="P18" s="45"/>
      <c r="Q18" s="45"/>
      <c r="R18" s="45"/>
      <c r="S18" s="45"/>
      <c r="T18" s="45"/>
      <c r="U18" s="45"/>
      <c r="V18" s="45"/>
      <c r="W18" s="45"/>
      <c r="X18" s="45"/>
      <c r="Y18" s="45"/>
      <c r="Z18" s="45"/>
      <c r="AA18" s="45"/>
      <c r="AB18" s="45"/>
      <c r="AC18" s="45"/>
      <c r="AD18" s="45"/>
      <c r="AE18" s="45"/>
      <c r="AF18" s="45"/>
      <c r="AG18" s="45"/>
      <c r="AH18" s="45"/>
      <c r="AI18" s="45"/>
    </row>
    <row r="19" spans="1:35" ht="30" customHeight="1">
      <c r="A19" s="43">
        <v>9</v>
      </c>
      <c r="B19" s="43" t="str">
        <f t="shared" si="0"/>
        <v>（２）</v>
      </c>
      <c r="C19" s="43" t="str">
        <f t="shared" si="1"/>
        <v>（２）オ</v>
      </c>
      <c r="D19" s="43">
        <f t="shared" si="2"/>
        <v>9</v>
      </c>
      <c r="E19" s="49" t="s">
        <v>771</v>
      </c>
      <c r="F19" s="48" t="s">
        <v>770</v>
      </c>
      <c r="G19" s="50" t="s">
        <v>499</v>
      </c>
      <c r="H19" s="50" t="s">
        <v>498</v>
      </c>
      <c r="I19" s="50" t="s">
        <v>497</v>
      </c>
      <c r="J19" s="50" t="s">
        <v>496</v>
      </c>
      <c r="K19" s="50" t="s">
        <v>495</v>
      </c>
      <c r="L19" s="58"/>
      <c r="M19" s="46"/>
      <c r="N19" s="46"/>
      <c r="P19" s="45"/>
      <c r="Q19" s="45"/>
      <c r="R19" s="45"/>
      <c r="S19" s="45"/>
      <c r="T19" s="45"/>
      <c r="U19" s="45"/>
      <c r="V19" s="45"/>
      <c r="W19" s="45"/>
      <c r="X19" s="45"/>
      <c r="Y19" s="45"/>
      <c r="Z19" s="45"/>
      <c r="AA19" s="45"/>
      <c r="AB19" s="45"/>
      <c r="AC19" s="45"/>
      <c r="AD19" s="45"/>
      <c r="AE19" s="45"/>
      <c r="AF19" s="45"/>
      <c r="AG19" s="45"/>
      <c r="AH19" s="45"/>
      <c r="AI19" s="45"/>
    </row>
    <row r="20" spans="1:35" ht="30" customHeight="1">
      <c r="A20" s="43">
        <v>10</v>
      </c>
      <c r="B20" s="43" t="str">
        <f t="shared" si="0"/>
        <v>（２）</v>
      </c>
      <c r="C20" s="43" t="str">
        <f t="shared" si="1"/>
        <v>（２）カ</v>
      </c>
      <c r="D20" s="43">
        <f t="shared" si="2"/>
        <v>10</v>
      </c>
      <c r="E20" s="49" t="s">
        <v>537</v>
      </c>
      <c r="F20" s="59" t="s">
        <v>536</v>
      </c>
      <c r="G20" s="50" t="s">
        <v>499</v>
      </c>
      <c r="H20" s="50" t="s">
        <v>498</v>
      </c>
      <c r="I20" s="50" t="s">
        <v>497</v>
      </c>
      <c r="J20" s="50" t="s">
        <v>496</v>
      </c>
      <c r="K20" s="50" t="s">
        <v>495</v>
      </c>
      <c r="L20" s="58"/>
      <c r="M20" s="46"/>
      <c r="N20" s="46"/>
      <c r="P20" s="45"/>
      <c r="Q20" s="45"/>
      <c r="R20" s="45"/>
      <c r="S20" s="45"/>
      <c r="T20" s="45"/>
      <c r="U20" s="45"/>
      <c r="V20" s="45"/>
      <c r="W20" s="45"/>
      <c r="X20" s="45"/>
      <c r="Y20" s="45"/>
      <c r="Z20" s="45"/>
      <c r="AA20" s="45"/>
      <c r="AB20" s="45"/>
      <c r="AC20" s="45"/>
      <c r="AD20" s="45"/>
      <c r="AE20" s="45"/>
      <c r="AF20" s="45"/>
      <c r="AG20" s="45"/>
      <c r="AH20" s="45"/>
      <c r="AI20" s="45"/>
    </row>
    <row r="21" spans="1:35" ht="30" customHeight="1">
      <c r="A21" s="43">
        <v>11</v>
      </c>
      <c r="B21" s="43" t="str">
        <f t="shared" si="0"/>
        <v>（２）</v>
      </c>
      <c r="C21" s="43" t="str">
        <f t="shared" si="1"/>
        <v>（２）キ</v>
      </c>
      <c r="D21" s="43">
        <f t="shared" si="2"/>
        <v>11</v>
      </c>
      <c r="E21" s="49" t="s">
        <v>1583</v>
      </c>
      <c r="F21" s="48" t="s">
        <v>767</v>
      </c>
      <c r="G21" s="50" t="s">
        <v>499</v>
      </c>
      <c r="H21" s="50" t="s">
        <v>498</v>
      </c>
      <c r="I21" s="50" t="s">
        <v>497</v>
      </c>
      <c r="J21" s="50" t="s">
        <v>496</v>
      </c>
      <c r="K21" s="50" t="s">
        <v>495</v>
      </c>
      <c r="L21" s="58"/>
      <c r="M21" s="46"/>
      <c r="N21" s="46"/>
      <c r="P21" s="45"/>
      <c r="Q21" s="45"/>
      <c r="R21" s="45"/>
      <c r="S21" s="45"/>
      <c r="T21" s="45"/>
      <c r="U21" s="45"/>
      <c r="V21" s="45"/>
      <c r="W21" s="45"/>
      <c r="X21" s="45"/>
      <c r="Y21" s="45"/>
      <c r="Z21" s="45"/>
      <c r="AA21" s="45"/>
      <c r="AB21" s="45"/>
      <c r="AC21" s="45"/>
      <c r="AD21" s="45"/>
      <c r="AE21" s="45"/>
      <c r="AF21" s="45"/>
      <c r="AG21" s="45"/>
      <c r="AH21" s="45"/>
      <c r="AI21" s="45"/>
    </row>
    <row r="22" spans="1:35" ht="30" customHeight="1">
      <c r="A22" s="43">
        <v>12</v>
      </c>
      <c r="B22" s="43" t="str">
        <f t="shared" si="0"/>
        <v>（２）</v>
      </c>
      <c r="C22" s="43" t="str">
        <f t="shared" si="1"/>
        <v>（２）ク</v>
      </c>
      <c r="D22" s="43">
        <f t="shared" si="2"/>
        <v>12</v>
      </c>
      <c r="E22" s="49" t="s">
        <v>533</v>
      </c>
      <c r="F22" s="48" t="s">
        <v>765</v>
      </c>
      <c r="G22" s="50" t="s">
        <v>499</v>
      </c>
      <c r="H22" s="50" t="s">
        <v>498</v>
      </c>
      <c r="I22" s="50" t="s">
        <v>497</v>
      </c>
      <c r="J22" s="50" t="s">
        <v>496</v>
      </c>
      <c r="K22" s="50" t="s">
        <v>495</v>
      </c>
      <c r="L22" s="58"/>
      <c r="M22" s="46"/>
      <c r="N22" s="46"/>
      <c r="P22" s="45"/>
      <c r="Q22" s="45"/>
      <c r="R22" s="45"/>
      <c r="S22" s="45"/>
      <c r="T22" s="45"/>
      <c r="U22" s="45"/>
      <c r="V22" s="45"/>
      <c r="W22" s="45"/>
      <c r="X22" s="45"/>
      <c r="Y22" s="45"/>
      <c r="Z22" s="45"/>
      <c r="AA22" s="45"/>
      <c r="AB22" s="45"/>
      <c r="AC22" s="45"/>
      <c r="AD22" s="45"/>
      <c r="AE22" s="45"/>
      <c r="AF22" s="45"/>
      <c r="AG22" s="45"/>
      <c r="AH22" s="45"/>
      <c r="AI22" s="45"/>
    </row>
    <row r="23" spans="1:35" ht="30" customHeight="1">
      <c r="A23" s="43">
        <v>13</v>
      </c>
      <c r="B23" s="43" t="str">
        <f t="shared" si="0"/>
        <v>（２）</v>
      </c>
      <c r="C23" s="43" t="str">
        <f t="shared" si="1"/>
        <v>（２）ケ</v>
      </c>
      <c r="D23" s="43">
        <f t="shared" si="2"/>
        <v>13</v>
      </c>
      <c r="E23" s="49" t="s">
        <v>531</v>
      </c>
      <c r="F23" s="48" t="s">
        <v>530</v>
      </c>
      <c r="G23" s="50" t="s">
        <v>499</v>
      </c>
      <c r="H23" s="50" t="s">
        <v>498</v>
      </c>
      <c r="I23" s="50" t="s">
        <v>497</v>
      </c>
      <c r="J23" s="50" t="s">
        <v>496</v>
      </c>
      <c r="K23" s="50" t="s">
        <v>495</v>
      </c>
      <c r="L23" s="58"/>
      <c r="M23" s="46"/>
      <c r="N23" s="46"/>
      <c r="P23" s="45"/>
      <c r="Q23" s="45"/>
      <c r="R23" s="45"/>
      <c r="S23" s="45"/>
      <c r="T23" s="45"/>
      <c r="U23" s="45"/>
      <c r="V23" s="45"/>
      <c r="W23" s="45"/>
      <c r="X23" s="45"/>
      <c r="Y23" s="45"/>
      <c r="Z23" s="45"/>
      <c r="AA23" s="45"/>
      <c r="AB23" s="45"/>
      <c r="AC23" s="45"/>
      <c r="AD23" s="45"/>
      <c r="AE23" s="45"/>
      <c r="AF23" s="45"/>
      <c r="AG23" s="45"/>
      <c r="AH23" s="45"/>
      <c r="AI23" s="45"/>
    </row>
    <row r="24" spans="1:35" ht="30" customHeight="1">
      <c r="A24" s="43">
        <v>14</v>
      </c>
      <c r="B24" s="43" t="str">
        <f t="shared" si="0"/>
        <v>（２）</v>
      </c>
      <c r="C24" s="43" t="str">
        <f t="shared" si="1"/>
        <v>（２）コ</v>
      </c>
      <c r="D24" s="43">
        <f t="shared" si="2"/>
        <v>14</v>
      </c>
      <c r="E24" s="49" t="s">
        <v>763</v>
      </c>
      <c r="F24" s="48" t="s">
        <v>762</v>
      </c>
      <c r="G24" s="50" t="s">
        <v>499</v>
      </c>
      <c r="H24" s="50" t="s">
        <v>498</v>
      </c>
      <c r="I24" s="50" t="s">
        <v>497</v>
      </c>
      <c r="J24" s="50" t="s">
        <v>496</v>
      </c>
      <c r="K24" s="50" t="s">
        <v>495</v>
      </c>
      <c r="L24" s="58"/>
      <c r="M24" s="46"/>
      <c r="N24" s="46"/>
      <c r="P24" s="45"/>
      <c r="Q24" s="45"/>
      <c r="R24" s="45"/>
      <c r="S24" s="45"/>
      <c r="T24" s="45"/>
      <c r="U24" s="45"/>
      <c r="V24" s="45"/>
      <c r="W24" s="45"/>
      <c r="X24" s="45"/>
      <c r="Y24" s="45"/>
      <c r="Z24" s="45"/>
      <c r="AA24" s="45"/>
      <c r="AB24" s="45"/>
      <c r="AC24" s="45"/>
      <c r="AD24" s="45"/>
      <c r="AE24" s="45"/>
      <c r="AF24" s="45"/>
      <c r="AG24" s="45"/>
      <c r="AH24" s="45"/>
      <c r="AI24" s="45"/>
    </row>
    <row r="25" spans="1:35" ht="30" customHeight="1">
      <c r="A25" s="43">
        <v>15</v>
      </c>
      <c r="B25" s="43" t="str">
        <f t="shared" si="0"/>
        <v>（２）</v>
      </c>
      <c r="C25" s="43" t="str">
        <f t="shared" si="1"/>
        <v>（２）サ</v>
      </c>
      <c r="D25" s="43">
        <f t="shared" si="2"/>
        <v>15</v>
      </c>
      <c r="E25" s="49" t="s">
        <v>527</v>
      </c>
      <c r="F25" s="48" t="s">
        <v>760</v>
      </c>
      <c r="G25" s="50" t="s">
        <v>499</v>
      </c>
      <c r="H25" s="50" t="s">
        <v>498</v>
      </c>
      <c r="I25" s="50" t="s">
        <v>497</v>
      </c>
      <c r="J25" s="50" t="s">
        <v>496</v>
      </c>
      <c r="K25" s="50" t="s">
        <v>495</v>
      </c>
      <c r="L25" s="58"/>
      <c r="M25" s="46"/>
      <c r="N25" s="46"/>
      <c r="P25" s="45"/>
      <c r="Q25" s="45"/>
      <c r="R25" s="45"/>
      <c r="S25" s="45"/>
      <c r="T25" s="45"/>
      <c r="U25" s="45"/>
      <c r="V25" s="45"/>
      <c r="W25" s="45"/>
      <c r="X25" s="45"/>
      <c r="Y25" s="45"/>
      <c r="Z25" s="45"/>
      <c r="AA25" s="45"/>
      <c r="AB25" s="45"/>
      <c r="AC25" s="45"/>
      <c r="AD25" s="45"/>
      <c r="AE25" s="45"/>
      <c r="AF25" s="45"/>
      <c r="AG25" s="45"/>
      <c r="AH25" s="45"/>
      <c r="AI25" s="45"/>
    </row>
    <row r="26" spans="1:35" ht="30" customHeight="1">
      <c r="A26" s="43">
        <v>16</v>
      </c>
      <c r="B26" s="43" t="str">
        <f t="shared" si="0"/>
        <v>（２）</v>
      </c>
      <c r="C26" s="43" t="str">
        <f t="shared" si="1"/>
        <v>（２）シ</v>
      </c>
      <c r="D26" s="43">
        <f t="shared" si="2"/>
        <v>16</v>
      </c>
      <c r="E26" s="49" t="s">
        <v>525</v>
      </c>
      <c r="F26" s="48" t="s">
        <v>758</v>
      </c>
      <c r="G26" s="50" t="s">
        <v>499</v>
      </c>
      <c r="H26" s="50" t="s">
        <v>498</v>
      </c>
      <c r="I26" s="50" t="s">
        <v>497</v>
      </c>
      <c r="J26" s="50" t="s">
        <v>496</v>
      </c>
      <c r="K26" s="50" t="s">
        <v>495</v>
      </c>
      <c r="L26" s="58"/>
      <c r="M26" s="46"/>
      <c r="N26" s="46"/>
      <c r="P26" s="45"/>
      <c r="Q26" s="45"/>
      <c r="R26" s="45"/>
      <c r="S26" s="45"/>
      <c r="T26" s="45"/>
      <c r="U26" s="45"/>
      <c r="V26" s="45"/>
      <c r="W26" s="45"/>
      <c r="X26" s="45"/>
      <c r="Y26" s="45"/>
      <c r="Z26" s="45"/>
      <c r="AA26" s="45"/>
      <c r="AB26" s="45"/>
      <c r="AC26" s="45"/>
      <c r="AD26" s="45"/>
      <c r="AE26" s="45"/>
      <c r="AF26" s="45"/>
      <c r="AG26" s="45"/>
      <c r="AH26" s="45"/>
      <c r="AI26" s="45"/>
    </row>
    <row r="27" spans="1:35" ht="30" customHeight="1">
      <c r="A27" s="43">
        <v>17</v>
      </c>
      <c r="B27" s="43" t="str">
        <f t="shared" si="0"/>
        <v>（２）</v>
      </c>
      <c r="C27" s="43" t="str">
        <f t="shared" si="1"/>
        <v>（２）ス</v>
      </c>
      <c r="D27" s="43">
        <f t="shared" si="2"/>
        <v>17</v>
      </c>
      <c r="E27" s="49" t="s">
        <v>523</v>
      </c>
      <c r="F27" s="48" t="s">
        <v>522</v>
      </c>
      <c r="G27" s="50" t="s">
        <v>499</v>
      </c>
      <c r="H27" s="50" t="s">
        <v>498</v>
      </c>
      <c r="I27" s="50" t="s">
        <v>497</v>
      </c>
      <c r="J27" s="50" t="s">
        <v>496</v>
      </c>
      <c r="K27" s="50" t="s">
        <v>495</v>
      </c>
      <c r="L27" s="58"/>
      <c r="M27" s="46"/>
      <c r="N27" s="46"/>
      <c r="P27" s="45"/>
      <c r="Q27" s="45"/>
      <c r="R27" s="45"/>
      <c r="S27" s="45"/>
      <c r="T27" s="45"/>
      <c r="U27" s="45"/>
      <c r="V27" s="45"/>
      <c r="W27" s="45"/>
      <c r="X27" s="45"/>
      <c r="Y27" s="45"/>
      <c r="Z27" s="45"/>
      <c r="AA27" s="45"/>
      <c r="AB27" s="45"/>
      <c r="AC27" s="45"/>
      <c r="AD27" s="45"/>
      <c r="AE27" s="45"/>
      <c r="AF27" s="45"/>
      <c r="AG27" s="45"/>
      <c r="AH27" s="45"/>
      <c r="AI27" s="45"/>
    </row>
    <row r="28" spans="1:35" ht="30" customHeight="1">
      <c r="A28" s="43">
        <v>18</v>
      </c>
      <c r="B28" s="43" t="str">
        <f t="shared" si="0"/>
        <v>（２）</v>
      </c>
      <c r="C28" s="43" t="str">
        <f t="shared" si="1"/>
        <v>（２）セ</v>
      </c>
      <c r="D28" s="43">
        <f t="shared" si="2"/>
        <v>18</v>
      </c>
      <c r="E28" s="49" t="s">
        <v>1584</v>
      </c>
      <c r="F28" s="48" t="s">
        <v>520</v>
      </c>
      <c r="G28" s="50" t="s">
        <v>499</v>
      </c>
      <c r="H28" s="50" t="s">
        <v>498</v>
      </c>
      <c r="I28" s="50" t="s">
        <v>497</v>
      </c>
      <c r="J28" s="50" t="s">
        <v>496</v>
      </c>
      <c r="K28" s="50" t="s">
        <v>495</v>
      </c>
      <c r="L28" s="58"/>
      <c r="M28" s="46"/>
      <c r="N28" s="46"/>
      <c r="P28" s="45"/>
      <c r="Q28" s="45"/>
      <c r="R28" s="45"/>
      <c r="S28" s="45"/>
      <c r="T28" s="45"/>
      <c r="U28" s="45"/>
      <c r="V28" s="45"/>
      <c r="W28" s="45"/>
      <c r="X28" s="45"/>
      <c r="Y28" s="45"/>
      <c r="Z28" s="45"/>
      <c r="AA28" s="45"/>
      <c r="AB28" s="45"/>
      <c r="AC28" s="45"/>
      <c r="AD28" s="45"/>
      <c r="AE28" s="45"/>
      <c r="AF28" s="45"/>
      <c r="AG28" s="45"/>
      <c r="AH28" s="45"/>
      <c r="AI28" s="45"/>
    </row>
    <row r="29" spans="1:35" ht="30" customHeight="1">
      <c r="A29" s="43">
        <v>19</v>
      </c>
      <c r="B29" s="43" t="str">
        <f t="shared" si="0"/>
        <v>（２）</v>
      </c>
      <c r="C29" s="43" t="str">
        <f t="shared" si="1"/>
        <v>（２）ソ</v>
      </c>
      <c r="D29" s="43">
        <f t="shared" si="2"/>
        <v>19</v>
      </c>
      <c r="E29" s="49" t="s">
        <v>1585</v>
      </c>
      <c r="F29" s="48" t="s">
        <v>754</v>
      </c>
      <c r="G29" s="50" t="s">
        <v>499</v>
      </c>
      <c r="H29" s="50" t="s">
        <v>498</v>
      </c>
      <c r="I29" s="50" t="s">
        <v>497</v>
      </c>
      <c r="J29" s="50" t="s">
        <v>496</v>
      </c>
      <c r="K29" s="50" t="s">
        <v>495</v>
      </c>
      <c r="L29" s="58"/>
      <c r="M29" s="46"/>
      <c r="N29" s="46"/>
      <c r="P29" s="45"/>
      <c r="Q29" s="45"/>
      <c r="R29" s="45"/>
      <c r="S29" s="45"/>
      <c r="T29" s="45"/>
      <c r="U29" s="45"/>
      <c r="V29" s="45"/>
      <c r="W29" s="45"/>
      <c r="X29" s="45"/>
      <c r="Y29" s="45"/>
      <c r="Z29" s="45"/>
      <c r="AA29" s="45"/>
      <c r="AB29" s="45"/>
      <c r="AC29" s="45"/>
      <c r="AD29" s="45"/>
      <c r="AE29" s="45"/>
      <c r="AF29" s="45"/>
      <c r="AG29" s="45"/>
      <c r="AH29" s="45"/>
      <c r="AI29" s="45"/>
    </row>
    <row r="30" spans="1:35" ht="30" customHeight="1">
      <c r="A30" s="43">
        <v>20</v>
      </c>
      <c r="B30" s="43" t="str">
        <f t="shared" si="0"/>
        <v>（２）</v>
      </c>
      <c r="C30" s="43" t="str">
        <f t="shared" si="1"/>
        <v>（２）タ</v>
      </c>
      <c r="D30" s="43">
        <f t="shared" si="2"/>
        <v>20</v>
      </c>
      <c r="E30" s="49" t="s">
        <v>753</v>
      </c>
      <c r="F30" s="48" t="s">
        <v>1586</v>
      </c>
      <c r="G30" s="50" t="s">
        <v>499</v>
      </c>
      <c r="H30" s="50" t="s">
        <v>498</v>
      </c>
      <c r="I30" s="50" t="s">
        <v>1587</v>
      </c>
      <c r="J30" s="50" t="s">
        <v>496</v>
      </c>
      <c r="K30" s="50" t="s">
        <v>495</v>
      </c>
      <c r="L30" s="58"/>
      <c r="M30" s="46"/>
      <c r="N30" s="46"/>
      <c r="P30" s="45"/>
      <c r="Q30" s="45"/>
      <c r="R30" s="45"/>
      <c r="S30" s="45"/>
      <c r="T30" s="45"/>
      <c r="U30" s="45"/>
      <c r="V30" s="45"/>
      <c r="W30" s="45"/>
      <c r="X30" s="45"/>
      <c r="Y30" s="45"/>
      <c r="Z30" s="45"/>
      <c r="AA30" s="45"/>
      <c r="AB30" s="45"/>
      <c r="AC30" s="45"/>
      <c r="AD30" s="45"/>
      <c r="AE30" s="45"/>
      <c r="AF30" s="45"/>
      <c r="AG30" s="45"/>
      <c r="AH30" s="45"/>
      <c r="AI30" s="45"/>
    </row>
    <row r="31" spans="1:35" ht="30" customHeight="1">
      <c r="A31" s="43">
        <v>21</v>
      </c>
      <c r="B31" s="43" t="str">
        <f t="shared" si="0"/>
        <v>（２）</v>
      </c>
      <c r="C31" s="43" t="str">
        <f t="shared" si="1"/>
        <v>（２）チ</v>
      </c>
      <c r="D31" s="43">
        <f t="shared" si="2"/>
        <v>21</v>
      </c>
      <c r="E31" s="49" t="s">
        <v>1588</v>
      </c>
      <c r="F31" s="48" t="s">
        <v>751</v>
      </c>
      <c r="G31" s="50" t="s">
        <v>499</v>
      </c>
      <c r="H31" s="50" t="s">
        <v>498</v>
      </c>
      <c r="I31" s="50" t="s">
        <v>1587</v>
      </c>
      <c r="J31" s="50" t="s">
        <v>496</v>
      </c>
      <c r="K31" s="50" t="s">
        <v>495</v>
      </c>
      <c r="L31" s="58"/>
      <c r="M31" s="46"/>
      <c r="N31" s="46"/>
      <c r="P31" s="45"/>
      <c r="Q31" s="45"/>
      <c r="R31" s="45"/>
      <c r="S31" s="45"/>
      <c r="T31" s="45"/>
      <c r="U31" s="45"/>
      <c r="V31" s="45"/>
      <c r="W31" s="45"/>
      <c r="X31" s="45"/>
      <c r="Y31" s="45"/>
      <c r="Z31" s="45"/>
      <c r="AA31" s="45"/>
      <c r="AB31" s="45"/>
      <c r="AC31" s="45"/>
      <c r="AD31" s="45"/>
      <c r="AE31" s="45"/>
      <c r="AF31" s="45"/>
      <c r="AG31" s="45"/>
      <c r="AH31" s="45"/>
      <c r="AI31" s="45"/>
    </row>
    <row r="32" spans="1:35" ht="30" customHeight="1">
      <c r="A32" s="43">
        <v>22</v>
      </c>
      <c r="B32" s="43" t="str">
        <f t="shared" si="0"/>
        <v>（２）</v>
      </c>
      <c r="C32" s="43" t="str">
        <f t="shared" si="1"/>
        <v>（２）ツ</v>
      </c>
      <c r="D32" s="43">
        <f t="shared" si="2"/>
        <v>22</v>
      </c>
      <c r="E32" s="49" t="s">
        <v>1589</v>
      </c>
      <c r="F32" s="48" t="s">
        <v>849</v>
      </c>
      <c r="G32" s="50" t="s">
        <v>499</v>
      </c>
      <c r="H32" s="50" t="s">
        <v>498</v>
      </c>
      <c r="I32" s="50" t="s">
        <v>1587</v>
      </c>
      <c r="J32" s="50" t="s">
        <v>496</v>
      </c>
      <c r="K32" s="50" t="s">
        <v>495</v>
      </c>
      <c r="L32" s="58"/>
      <c r="M32" s="46"/>
      <c r="N32" s="46"/>
      <c r="P32" s="45"/>
      <c r="Q32" s="45"/>
      <c r="R32" s="45"/>
      <c r="S32" s="45"/>
      <c r="T32" s="45"/>
      <c r="U32" s="45"/>
      <c r="V32" s="45"/>
      <c r="W32" s="45"/>
      <c r="X32" s="45"/>
      <c r="Y32" s="45"/>
      <c r="Z32" s="45"/>
      <c r="AA32" s="45"/>
      <c r="AB32" s="45"/>
      <c r="AC32" s="45"/>
      <c r="AD32" s="45"/>
      <c r="AE32" s="45"/>
      <c r="AF32" s="45"/>
      <c r="AG32" s="45"/>
      <c r="AH32" s="45"/>
      <c r="AI32" s="45"/>
    </row>
    <row r="33" spans="1:35" ht="30" customHeight="1">
      <c r="A33" s="43">
        <v>23</v>
      </c>
      <c r="B33" s="43" t="str">
        <f t="shared" si="0"/>
        <v>（２）</v>
      </c>
      <c r="C33" s="43" t="str">
        <f t="shared" si="1"/>
        <v>（２）テ</v>
      </c>
      <c r="D33" s="43">
        <f t="shared" si="2"/>
        <v>23</v>
      </c>
      <c r="E33" s="49" t="s">
        <v>1590</v>
      </c>
      <c r="F33" s="48" t="s">
        <v>747</v>
      </c>
      <c r="G33" s="50" t="s">
        <v>499</v>
      </c>
      <c r="H33" s="50" t="s">
        <v>498</v>
      </c>
      <c r="I33" s="50" t="s">
        <v>1587</v>
      </c>
      <c r="J33" s="50" t="s">
        <v>496</v>
      </c>
      <c r="K33" s="50" t="s">
        <v>495</v>
      </c>
      <c r="L33" s="58"/>
      <c r="M33" s="46"/>
      <c r="N33" s="46"/>
      <c r="P33" s="45"/>
      <c r="Q33" s="45"/>
      <c r="R33" s="45"/>
      <c r="S33" s="45"/>
      <c r="T33" s="45"/>
      <c r="U33" s="45"/>
      <c r="V33" s="45"/>
      <c r="W33" s="45"/>
      <c r="X33" s="45"/>
      <c r="Y33" s="45"/>
      <c r="Z33" s="45"/>
      <c r="AA33" s="45"/>
      <c r="AB33" s="45"/>
      <c r="AC33" s="45"/>
      <c r="AD33" s="45"/>
      <c r="AE33" s="45"/>
      <c r="AF33" s="45"/>
      <c r="AG33" s="45"/>
      <c r="AH33" s="45"/>
      <c r="AI33" s="45"/>
    </row>
    <row r="34" spans="1:35" ht="30" customHeight="1">
      <c r="A34" s="43">
        <v>24</v>
      </c>
      <c r="B34" s="43" t="str">
        <f t="shared" si="0"/>
        <v>（２）</v>
      </c>
      <c r="C34" s="43" t="str">
        <f t="shared" si="1"/>
        <v>（２）ト</v>
      </c>
      <c r="D34" s="43">
        <f t="shared" si="2"/>
        <v>24</v>
      </c>
      <c r="E34" s="49" t="s">
        <v>1591</v>
      </c>
      <c r="F34" s="48" t="s">
        <v>745</v>
      </c>
      <c r="G34" s="50" t="s">
        <v>499</v>
      </c>
      <c r="H34" s="50" t="s">
        <v>498</v>
      </c>
      <c r="I34" s="50" t="s">
        <v>1587</v>
      </c>
      <c r="J34" s="50" t="s">
        <v>496</v>
      </c>
      <c r="K34" s="50" t="s">
        <v>495</v>
      </c>
      <c r="L34" s="58"/>
      <c r="M34" s="46"/>
      <c r="N34" s="46"/>
      <c r="P34" s="45"/>
      <c r="Q34" s="45"/>
      <c r="R34" s="45"/>
      <c r="S34" s="45"/>
      <c r="T34" s="45"/>
      <c r="U34" s="45"/>
      <c r="V34" s="45"/>
      <c r="W34" s="45"/>
      <c r="X34" s="45"/>
      <c r="Y34" s="45"/>
      <c r="Z34" s="45"/>
      <c r="AA34" s="45"/>
      <c r="AB34" s="45"/>
      <c r="AC34" s="45"/>
      <c r="AD34" s="45"/>
      <c r="AE34" s="45"/>
      <c r="AF34" s="45"/>
      <c r="AG34" s="45"/>
      <c r="AH34" s="45"/>
      <c r="AI34" s="45"/>
    </row>
    <row r="35" spans="1:35" ht="30" customHeight="1">
      <c r="A35" s="43">
        <v>25</v>
      </c>
      <c r="B35" s="43" t="str">
        <f t="shared" si="0"/>
        <v>（２）</v>
      </c>
      <c r="C35" s="43" t="str">
        <f t="shared" si="1"/>
        <v>（２）ナ</v>
      </c>
      <c r="D35" s="43">
        <f t="shared" si="2"/>
        <v>25</v>
      </c>
      <c r="E35" s="49" t="s">
        <v>1592</v>
      </c>
      <c r="F35" s="48" t="s">
        <v>743</v>
      </c>
      <c r="G35" s="50" t="s">
        <v>499</v>
      </c>
      <c r="H35" s="50" t="s">
        <v>498</v>
      </c>
      <c r="I35" s="50" t="s">
        <v>1587</v>
      </c>
      <c r="J35" s="50" t="s">
        <v>496</v>
      </c>
      <c r="K35" s="50" t="s">
        <v>495</v>
      </c>
      <c r="L35" s="58"/>
      <c r="M35" s="46"/>
      <c r="N35" s="46"/>
      <c r="O35" s="43" t="s">
        <v>998</v>
      </c>
      <c r="P35" s="45"/>
      <c r="Q35" s="45"/>
      <c r="R35" s="45"/>
      <c r="S35" s="45"/>
      <c r="T35" s="45"/>
      <c r="U35" s="45"/>
      <c r="V35" s="45"/>
      <c r="W35" s="45"/>
      <c r="X35" s="45"/>
      <c r="Y35" s="45"/>
      <c r="Z35" s="45"/>
      <c r="AA35" s="45"/>
      <c r="AB35" s="45"/>
      <c r="AC35" s="45"/>
      <c r="AD35" s="45"/>
      <c r="AE35" s="45"/>
      <c r="AF35" s="45"/>
      <c r="AG35" s="45"/>
      <c r="AH35" s="45"/>
      <c r="AI35" s="45"/>
    </row>
    <row r="36" spans="1:35" ht="30" customHeight="1">
      <c r="A36" s="43">
        <v>26</v>
      </c>
      <c r="B36" s="43" t="str">
        <f t="shared" si="0"/>
        <v>（２）</v>
      </c>
      <c r="C36" s="43" t="str">
        <f t="shared" si="1"/>
        <v>（２）ニ</v>
      </c>
      <c r="D36" s="43">
        <f t="shared" si="2"/>
        <v>26</v>
      </c>
      <c r="E36" s="49" t="s">
        <v>1593</v>
      </c>
      <c r="F36" s="48" t="s">
        <v>999</v>
      </c>
      <c r="G36" s="50" t="s">
        <v>499</v>
      </c>
      <c r="H36" s="50" t="s">
        <v>498</v>
      </c>
      <c r="I36" s="50" t="s">
        <v>1587</v>
      </c>
      <c r="J36" s="50" t="s">
        <v>496</v>
      </c>
      <c r="K36" s="50" t="s">
        <v>495</v>
      </c>
      <c r="L36" s="58"/>
      <c r="M36" s="46"/>
      <c r="N36" s="46"/>
      <c r="O36" s="43" t="s">
        <v>998</v>
      </c>
      <c r="P36" s="45"/>
      <c r="Q36" s="45"/>
      <c r="R36" s="45"/>
      <c r="S36" s="45"/>
      <c r="T36" s="45"/>
      <c r="U36" s="45"/>
      <c r="V36" s="45"/>
      <c r="W36" s="45"/>
      <c r="X36" s="45"/>
      <c r="Y36" s="45"/>
      <c r="Z36" s="45"/>
      <c r="AA36" s="45"/>
      <c r="AB36" s="45"/>
      <c r="AC36" s="45"/>
      <c r="AD36" s="45"/>
      <c r="AE36" s="45"/>
      <c r="AF36" s="45"/>
      <c r="AG36" s="45"/>
      <c r="AH36" s="45"/>
      <c r="AI36" s="45"/>
    </row>
    <row r="37" spans="1:35" ht="30" customHeight="1">
      <c r="A37" s="43">
        <v>27</v>
      </c>
      <c r="B37" s="43" t="str">
        <f t="shared" si="0"/>
        <v>（２）</v>
      </c>
      <c r="C37" s="43" t="str">
        <f t="shared" si="1"/>
        <v>（２）ヌ</v>
      </c>
      <c r="D37" s="43">
        <f t="shared" si="2"/>
        <v>27</v>
      </c>
      <c r="E37" s="49" t="s">
        <v>1594</v>
      </c>
      <c r="F37" s="48" t="s">
        <v>739</v>
      </c>
      <c r="G37" s="50" t="s">
        <v>499</v>
      </c>
      <c r="H37" s="50" t="s">
        <v>498</v>
      </c>
      <c r="I37" s="50" t="s">
        <v>1587</v>
      </c>
      <c r="J37" s="50" t="s">
        <v>496</v>
      </c>
      <c r="K37" s="50" t="s">
        <v>495</v>
      </c>
      <c r="L37" s="58"/>
      <c r="M37" s="46"/>
      <c r="N37" s="46"/>
      <c r="O37" s="43" t="s">
        <v>998</v>
      </c>
      <c r="P37" s="45"/>
      <c r="Q37" s="45"/>
      <c r="R37" s="45"/>
      <c r="S37" s="45"/>
      <c r="T37" s="45"/>
      <c r="U37" s="45"/>
      <c r="V37" s="45"/>
      <c r="W37" s="45"/>
      <c r="X37" s="45"/>
      <c r="Y37" s="45"/>
      <c r="Z37" s="45"/>
      <c r="AA37" s="45"/>
      <c r="AB37" s="45"/>
      <c r="AC37" s="45"/>
      <c r="AD37" s="45"/>
      <c r="AE37" s="45"/>
      <c r="AF37" s="45"/>
      <c r="AG37" s="45"/>
      <c r="AH37" s="45"/>
      <c r="AI37" s="45"/>
    </row>
    <row r="38" spans="1:35" ht="30" customHeight="1">
      <c r="A38" s="43">
        <v>28</v>
      </c>
      <c r="B38" s="43" t="str">
        <f t="shared" si="0"/>
        <v>（２）</v>
      </c>
      <c r="C38" s="43" t="str">
        <f t="shared" si="1"/>
        <v>（２）ネ</v>
      </c>
      <c r="D38" s="43">
        <f t="shared" si="2"/>
        <v>28</v>
      </c>
      <c r="E38" s="49" t="s">
        <v>1595</v>
      </c>
      <c r="F38" s="48" t="s">
        <v>1525</v>
      </c>
      <c r="G38" s="50" t="s">
        <v>499</v>
      </c>
      <c r="H38" s="50" t="s">
        <v>498</v>
      </c>
      <c r="I38" s="50" t="s">
        <v>1587</v>
      </c>
      <c r="J38" s="50" t="s">
        <v>496</v>
      </c>
      <c r="K38" s="50" t="s">
        <v>495</v>
      </c>
      <c r="L38" s="58"/>
      <c r="M38" s="46"/>
      <c r="N38" s="46"/>
      <c r="O38" s="43" t="s">
        <v>998</v>
      </c>
      <c r="P38" s="45"/>
      <c r="Q38" s="45"/>
      <c r="R38" s="45"/>
      <c r="S38" s="45"/>
      <c r="T38" s="45"/>
      <c r="U38" s="45"/>
      <c r="V38" s="45"/>
      <c r="W38" s="45"/>
      <c r="X38" s="45"/>
      <c r="Y38" s="45"/>
      <c r="Z38" s="45"/>
      <c r="AA38" s="45"/>
      <c r="AB38" s="45"/>
      <c r="AC38" s="45"/>
      <c r="AD38" s="45"/>
      <c r="AE38" s="45"/>
      <c r="AF38" s="45"/>
      <c r="AG38" s="45"/>
      <c r="AH38" s="45"/>
      <c r="AI38" s="45"/>
    </row>
    <row r="39" spans="1:35" ht="30" customHeight="1">
      <c r="B39" s="43" t="str">
        <f t="shared" si="0"/>
        <v/>
      </c>
      <c r="C39" s="43" t="str">
        <f t="shared" si="1"/>
        <v/>
      </c>
      <c r="D39" s="43" t="str">
        <f t="shared" si="2"/>
        <v/>
      </c>
      <c r="E39" s="307" t="s">
        <v>1139</v>
      </c>
      <c r="F39" s="317"/>
      <c r="G39" s="317"/>
      <c r="H39" s="317"/>
      <c r="I39" s="317"/>
      <c r="J39" s="317"/>
      <c r="K39" s="317"/>
      <c r="L39" s="317"/>
      <c r="M39" s="317"/>
      <c r="N39" s="318"/>
      <c r="P39" s="45"/>
      <c r="Q39" s="45"/>
      <c r="R39" s="45"/>
      <c r="S39" s="45"/>
      <c r="T39" s="45"/>
      <c r="U39" s="45"/>
      <c r="V39" s="45"/>
      <c r="W39" s="45"/>
      <c r="X39" s="45"/>
      <c r="Y39" s="45"/>
      <c r="Z39" s="45"/>
      <c r="AA39" s="45"/>
      <c r="AB39" s="45"/>
      <c r="AC39" s="45"/>
      <c r="AD39" s="45"/>
      <c r="AE39" s="45"/>
      <c r="AF39" s="45"/>
      <c r="AG39" s="45"/>
      <c r="AH39" s="45"/>
      <c r="AI39" s="45"/>
    </row>
    <row r="40" spans="1:35" ht="30" customHeight="1">
      <c r="A40" s="43">
        <v>29</v>
      </c>
      <c r="B40" s="43" t="str">
        <f t="shared" ref="B40:B71" si="3">IF(A40&lt;&gt;"",B39,IF(ISERROR(FIND("　",E40)),E40,""))</f>
        <v/>
      </c>
      <c r="C40" s="43" t="str">
        <f t="shared" ref="C40:C71" si="4">IF(A40&lt;&gt;"", B40&amp;E40, "")</f>
        <v>（３）</v>
      </c>
      <c r="D40" s="43">
        <f t="shared" ref="D40:D71" si="5">IF(A40=0,"",A40)</f>
        <v>29</v>
      </c>
      <c r="E40" s="49" t="s">
        <v>1596</v>
      </c>
      <c r="F40" s="48" t="s">
        <v>966</v>
      </c>
      <c r="G40" s="50" t="s">
        <v>836</v>
      </c>
      <c r="H40" s="50" t="s">
        <v>835</v>
      </c>
      <c r="I40" s="50" t="s">
        <v>834</v>
      </c>
      <c r="J40" s="50" t="s">
        <v>726</v>
      </c>
      <c r="K40" s="50" t="s">
        <v>833</v>
      </c>
      <c r="L40" s="46"/>
      <c r="M40" s="46"/>
      <c r="N40" s="46"/>
      <c r="P40" s="45"/>
      <c r="Q40" s="45"/>
      <c r="R40" s="45"/>
      <c r="S40" s="45"/>
      <c r="T40" s="45"/>
      <c r="U40" s="45"/>
      <c r="V40" s="45"/>
      <c r="W40" s="45"/>
      <c r="X40" s="45"/>
      <c r="Y40" s="45"/>
      <c r="Z40" s="45"/>
      <c r="AA40" s="45"/>
      <c r="AB40" s="45"/>
      <c r="AC40" s="45"/>
      <c r="AD40" s="45"/>
      <c r="AE40" s="45"/>
      <c r="AF40" s="45"/>
      <c r="AG40" s="45"/>
      <c r="AH40" s="45"/>
      <c r="AI40" s="45"/>
    </row>
    <row r="41" spans="1:35" ht="30" customHeight="1">
      <c r="A41" s="43">
        <v>30</v>
      </c>
      <c r="B41" s="43" t="str">
        <f t="shared" si="3"/>
        <v/>
      </c>
      <c r="C41" s="43" t="str">
        <f t="shared" si="4"/>
        <v>（４）</v>
      </c>
      <c r="D41" s="43">
        <f t="shared" si="5"/>
        <v>30</v>
      </c>
      <c r="E41" s="49" t="s">
        <v>491</v>
      </c>
      <c r="F41" s="48" t="s">
        <v>965</v>
      </c>
      <c r="G41" s="50" t="s">
        <v>836</v>
      </c>
      <c r="H41" s="50" t="s">
        <v>835</v>
      </c>
      <c r="I41" s="50" t="s">
        <v>834</v>
      </c>
      <c r="J41" s="50" t="s">
        <v>726</v>
      </c>
      <c r="K41" s="50" t="s">
        <v>833</v>
      </c>
      <c r="L41" s="46"/>
      <c r="M41" s="46"/>
      <c r="N41" s="46"/>
      <c r="P41" s="45"/>
      <c r="Q41" s="45"/>
      <c r="R41" s="45"/>
      <c r="S41" s="45"/>
      <c r="T41" s="45"/>
      <c r="U41" s="45"/>
      <c r="V41" s="45"/>
      <c r="W41" s="45"/>
      <c r="X41" s="45"/>
      <c r="Y41" s="45"/>
      <c r="Z41" s="45"/>
      <c r="AA41" s="45"/>
      <c r="AB41" s="45"/>
      <c r="AC41" s="45"/>
      <c r="AD41" s="45"/>
      <c r="AE41" s="45"/>
      <c r="AF41" s="45"/>
      <c r="AG41" s="45"/>
      <c r="AH41" s="45"/>
      <c r="AI41" s="45"/>
    </row>
    <row r="42" spans="1:35" ht="30" customHeight="1">
      <c r="A42" s="43">
        <v>31</v>
      </c>
      <c r="B42" s="43" t="str">
        <f t="shared" si="3"/>
        <v/>
      </c>
      <c r="C42" s="43" t="str">
        <f t="shared" si="4"/>
        <v>（５）</v>
      </c>
      <c r="D42" s="43">
        <f t="shared" si="5"/>
        <v>31</v>
      </c>
      <c r="E42" s="49" t="s">
        <v>489</v>
      </c>
      <c r="F42" s="48" t="s">
        <v>964</v>
      </c>
      <c r="G42" s="50" t="s">
        <v>836</v>
      </c>
      <c r="H42" s="50" t="s">
        <v>835</v>
      </c>
      <c r="I42" s="50" t="s">
        <v>834</v>
      </c>
      <c r="J42" s="50" t="s">
        <v>726</v>
      </c>
      <c r="K42" s="50" t="s">
        <v>833</v>
      </c>
      <c r="L42" s="46"/>
      <c r="M42" s="46"/>
      <c r="N42" s="46"/>
      <c r="P42" s="45"/>
      <c r="Q42" s="45"/>
      <c r="R42" s="45"/>
      <c r="S42" s="45"/>
      <c r="T42" s="45"/>
      <c r="U42" s="45"/>
      <c r="V42" s="45"/>
      <c r="W42" s="45"/>
      <c r="X42" s="45"/>
      <c r="Y42" s="45"/>
      <c r="Z42" s="45"/>
      <c r="AA42" s="45"/>
      <c r="AB42" s="45"/>
      <c r="AC42" s="45"/>
      <c r="AD42" s="45"/>
      <c r="AE42" s="45"/>
      <c r="AF42" s="45"/>
      <c r="AG42" s="45"/>
      <c r="AH42" s="45"/>
      <c r="AI42" s="45"/>
    </row>
    <row r="43" spans="1:35" ht="30" customHeight="1">
      <c r="A43" s="43">
        <v>32</v>
      </c>
      <c r="B43" s="43" t="str">
        <f t="shared" si="3"/>
        <v/>
      </c>
      <c r="C43" s="43" t="str">
        <f t="shared" si="4"/>
        <v>（６）</v>
      </c>
      <c r="D43" s="43">
        <f t="shared" si="5"/>
        <v>32</v>
      </c>
      <c r="E43" s="49" t="s">
        <v>487</v>
      </c>
      <c r="F43" s="48" t="s">
        <v>963</v>
      </c>
      <c r="G43" s="50" t="s">
        <v>836</v>
      </c>
      <c r="H43" s="50" t="s">
        <v>835</v>
      </c>
      <c r="I43" s="50" t="s">
        <v>834</v>
      </c>
      <c r="J43" s="50" t="s">
        <v>726</v>
      </c>
      <c r="K43" s="50" t="s">
        <v>833</v>
      </c>
      <c r="L43" s="46"/>
      <c r="M43" s="46"/>
      <c r="N43" s="46"/>
      <c r="P43" s="45"/>
      <c r="Q43" s="45"/>
      <c r="R43" s="45"/>
      <c r="S43" s="45"/>
      <c r="T43" s="45"/>
      <c r="U43" s="45"/>
      <c r="V43" s="45"/>
      <c r="W43" s="45"/>
      <c r="X43" s="45"/>
      <c r="Y43" s="45"/>
      <c r="Z43" s="45"/>
      <c r="AA43" s="45"/>
      <c r="AB43" s="45"/>
      <c r="AC43" s="45"/>
      <c r="AD43" s="45"/>
      <c r="AE43" s="45"/>
      <c r="AF43" s="45"/>
      <c r="AG43" s="45"/>
      <c r="AH43" s="45"/>
      <c r="AI43" s="45"/>
    </row>
    <row r="44" spans="1:35" ht="30" customHeight="1">
      <c r="A44" s="43">
        <v>33</v>
      </c>
      <c r="B44" s="43" t="str">
        <f t="shared" si="3"/>
        <v/>
      </c>
      <c r="C44" s="43" t="str">
        <f t="shared" si="4"/>
        <v>（７）</v>
      </c>
      <c r="D44" s="43">
        <f t="shared" si="5"/>
        <v>33</v>
      </c>
      <c r="E44" s="49" t="s">
        <v>485</v>
      </c>
      <c r="F44" s="48" t="s">
        <v>962</v>
      </c>
      <c r="G44" s="50" t="s">
        <v>836</v>
      </c>
      <c r="H44" s="50" t="s">
        <v>835</v>
      </c>
      <c r="I44" s="50" t="s">
        <v>834</v>
      </c>
      <c r="J44" s="50" t="s">
        <v>726</v>
      </c>
      <c r="K44" s="50" t="s">
        <v>833</v>
      </c>
      <c r="L44" s="46"/>
      <c r="M44" s="46"/>
      <c r="N44" s="46"/>
      <c r="P44" s="45"/>
      <c r="Q44" s="45"/>
      <c r="R44" s="45"/>
      <c r="S44" s="45"/>
      <c r="T44" s="45"/>
      <c r="U44" s="45"/>
      <c r="V44" s="45"/>
      <c r="W44" s="45"/>
      <c r="X44" s="45"/>
      <c r="Y44" s="45"/>
      <c r="Z44" s="45"/>
      <c r="AA44" s="45"/>
      <c r="AB44" s="45"/>
      <c r="AC44" s="45"/>
      <c r="AD44" s="45"/>
      <c r="AE44" s="45"/>
      <c r="AF44" s="45"/>
      <c r="AG44" s="45"/>
      <c r="AH44" s="45"/>
      <c r="AI44" s="45"/>
    </row>
    <row r="45" spans="1:35" ht="30" customHeight="1">
      <c r="A45" s="43">
        <v>34</v>
      </c>
      <c r="B45" s="43" t="str">
        <f t="shared" si="3"/>
        <v/>
      </c>
      <c r="C45" s="43" t="str">
        <f t="shared" si="4"/>
        <v>（８）</v>
      </c>
      <c r="D45" s="43">
        <f t="shared" si="5"/>
        <v>34</v>
      </c>
      <c r="E45" s="49" t="s">
        <v>483</v>
      </c>
      <c r="F45" s="48" t="s">
        <v>961</v>
      </c>
      <c r="G45" s="50" t="s">
        <v>836</v>
      </c>
      <c r="H45" s="50" t="s">
        <v>835</v>
      </c>
      <c r="I45" s="50" t="s">
        <v>834</v>
      </c>
      <c r="J45" s="50" t="s">
        <v>726</v>
      </c>
      <c r="K45" s="50" t="s">
        <v>833</v>
      </c>
      <c r="L45" s="46"/>
      <c r="M45" s="46"/>
      <c r="N45" s="46"/>
      <c r="P45" s="45"/>
      <c r="Q45" s="45"/>
      <c r="R45" s="45"/>
      <c r="S45" s="45"/>
      <c r="T45" s="45"/>
      <c r="U45" s="45"/>
      <c r="V45" s="45"/>
      <c r="W45" s="45"/>
      <c r="X45" s="45"/>
      <c r="Y45" s="45"/>
      <c r="Z45" s="45"/>
      <c r="AA45" s="45"/>
      <c r="AB45" s="45"/>
      <c r="AC45" s="45"/>
      <c r="AD45" s="45"/>
      <c r="AE45" s="45"/>
      <c r="AF45" s="45"/>
      <c r="AG45" s="45"/>
      <c r="AH45" s="45"/>
      <c r="AI45" s="45"/>
    </row>
    <row r="46" spans="1:35" ht="30" customHeight="1">
      <c r="A46" s="43">
        <v>35</v>
      </c>
      <c r="B46" s="43" t="str">
        <f t="shared" si="3"/>
        <v/>
      </c>
      <c r="C46" s="43" t="str">
        <f t="shared" si="4"/>
        <v>（９）</v>
      </c>
      <c r="D46" s="43">
        <f t="shared" si="5"/>
        <v>35</v>
      </c>
      <c r="E46" s="49" t="s">
        <v>481</v>
      </c>
      <c r="F46" s="48" t="s">
        <v>960</v>
      </c>
      <c r="G46" s="50" t="s">
        <v>836</v>
      </c>
      <c r="H46" s="50" t="s">
        <v>835</v>
      </c>
      <c r="I46" s="50" t="s">
        <v>834</v>
      </c>
      <c r="J46" s="50" t="s">
        <v>726</v>
      </c>
      <c r="K46" s="50" t="s">
        <v>833</v>
      </c>
      <c r="L46" s="46"/>
      <c r="M46" s="46"/>
      <c r="N46" s="46"/>
      <c r="P46" s="45"/>
      <c r="Q46" s="45"/>
      <c r="R46" s="45"/>
      <c r="S46" s="45"/>
      <c r="T46" s="45"/>
      <c r="U46" s="45"/>
      <c r="V46" s="45"/>
      <c r="W46" s="45"/>
      <c r="X46" s="45"/>
      <c r="Y46" s="45"/>
      <c r="Z46" s="45"/>
      <c r="AA46" s="45"/>
      <c r="AB46" s="45"/>
      <c r="AC46" s="45"/>
      <c r="AD46" s="45"/>
      <c r="AE46" s="45"/>
      <c r="AF46" s="45"/>
      <c r="AG46" s="45"/>
      <c r="AH46" s="45"/>
      <c r="AI46" s="45"/>
    </row>
    <row r="47" spans="1:35" ht="30" customHeight="1">
      <c r="A47" s="43">
        <v>36</v>
      </c>
      <c r="B47" s="43" t="str">
        <f t="shared" si="3"/>
        <v/>
      </c>
      <c r="C47" s="43" t="str">
        <f t="shared" si="4"/>
        <v>（１０）</v>
      </c>
      <c r="D47" s="43">
        <f t="shared" si="5"/>
        <v>36</v>
      </c>
      <c r="E47" s="49" t="s">
        <v>479</v>
      </c>
      <c r="F47" s="48" t="s">
        <v>1597</v>
      </c>
      <c r="G47" s="50" t="s">
        <v>836</v>
      </c>
      <c r="H47" s="50" t="s">
        <v>835</v>
      </c>
      <c r="I47" s="50" t="s">
        <v>834</v>
      </c>
      <c r="J47" s="50" t="s">
        <v>726</v>
      </c>
      <c r="K47" s="50" t="s">
        <v>833</v>
      </c>
      <c r="L47" s="46"/>
      <c r="M47" s="46"/>
      <c r="N47" s="46"/>
      <c r="P47" s="45"/>
      <c r="Q47" s="45"/>
      <c r="R47" s="45"/>
      <c r="S47" s="45"/>
      <c r="T47" s="45"/>
      <c r="U47" s="45"/>
      <c r="V47" s="45"/>
      <c r="W47" s="45"/>
      <c r="X47" s="45"/>
      <c r="Y47" s="45"/>
      <c r="Z47" s="45"/>
      <c r="AA47" s="45"/>
      <c r="AB47" s="45"/>
      <c r="AC47" s="45"/>
      <c r="AD47" s="45"/>
      <c r="AE47" s="45"/>
      <c r="AF47" s="45"/>
      <c r="AG47" s="45"/>
      <c r="AH47" s="45"/>
      <c r="AI47" s="45"/>
    </row>
    <row r="48" spans="1:35" ht="30" customHeight="1">
      <c r="A48" s="43">
        <v>37</v>
      </c>
      <c r="B48" s="43" t="str">
        <f t="shared" si="3"/>
        <v/>
      </c>
      <c r="C48" s="43" t="str">
        <f t="shared" si="4"/>
        <v>（１１）</v>
      </c>
      <c r="D48" s="43">
        <f t="shared" si="5"/>
        <v>37</v>
      </c>
      <c r="E48" s="49" t="s">
        <v>477</v>
      </c>
      <c r="F48" s="48" t="s">
        <v>1598</v>
      </c>
      <c r="G48" s="50" t="s">
        <v>836</v>
      </c>
      <c r="H48" s="50" t="s">
        <v>835</v>
      </c>
      <c r="I48" s="50" t="s">
        <v>834</v>
      </c>
      <c r="J48" s="50" t="s">
        <v>726</v>
      </c>
      <c r="K48" s="50" t="s">
        <v>833</v>
      </c>
      <c r="L48" s="46"/>
      <c r="M48" s="46"/>
      <c r="N48" s="46"/>
      <c r="P48" s="45"/>
      <c r="Q48" s="45"/>
      <c r="R48" s="45"/>
      <c r="S48" s="45"/>
      <c r="T48" s="45"/>
      <c r="U48" s="45"/>
      <c r="V48" s="45"/>
      <c r="W48" s="45"/>
      <c r="X48" s="45"/>
      <c r="Y48" s="45"/>
      <c r="Z48" s="45"/>
      <c r="AA48" s="45"/>
      <c r="AB48" s="45"/>
      <c r="AC48" s="45"/>
      <c r="AD48" s="45"/>
      <c r="AE48" s="45"/>
      <c r="AF48" s="45"/>
      <c r="AG48" s="45"/>
      <c r="AH48" s="45"/>
      <c r="AI48" s="45"/>
    </row>
    <row r="49" spans="1:35" ht="30" customHeight="1">
      <c r="A49" s="43">
        <v>38</v>
      </c>
      <c r="B49" s="43" t="str">
        <f t="shared" si="3"/>
        <v/>
      </c>
      <c r="C49" s="43" t="str">
        <f t="shared" si="4"/>
        <v>（１２）</v>
      </c>
      <c r="D49" s="43">
        <f t="shared" si="5"/>
        <v>38</v>
      </c>
      <c r="E49" s="49" t="s">
        <v>475</v>
      </c>
      <c r="F49" s="48" t="s">
        <v>1599</v>
      </c>
      <c r="G49" s="50" t="s">
        <v>836</v>
      </c>
      <c r="H49" s="50" t="s">
        <v>835</v>
      </c>
      <c r="I49" s="50" t="s">
        <v>834</v>
      </c>
      <c r="J49" s="50" t="s">
        <v>726</v>
      </c>
      <c r="K49" s="50" t="s">
        <v>833</v>
      </c>
      <c r="L49" s="46"/>
      <c r="M49" s="46"/>
      <c r="N49" s="46"/>
      <c r="P49" s="45"/>
      <c r="Q49" s="45"/>
      <c r="R49" s="45"/>
      <c r="S49" s="45"/>
      <c r="T49" s="45"/>
      <c r="U49" s="45"/>
      <c r="V49" s="45"/>
      <c r="W49" s="45"/>
      <c r="X49" s="45"/>
      <c r="Y49" s="45"/>
      <c r="Z49" s="45"/>
      <c r="AA49" s="45"/>
      <c r="AB49" s="45"/>
      <c r="AC49" s="45"/>
      <c r="AD49" s="45"/>
      <c r="AE49" s="45"/>
      <c r="AF49" s="45"/>
      <c r="AG49" s="45"/>
      <c r="AH49" s="45"/>
      <c r="AI49" s="45"/>
    </row>
    <row r="50" spans="1:35" ht="30" customHeight="1">
      <c r="A50" s="43">
        <v>39</v>
      </c>
      <c r="B50" s="43" t="str">
        <f t="shared" si="3"/>
        <v/>
      </c>
      <c r="C50" s="43" t="str">
        <f t="shared" si="4"/>
        <v>（１３）</v>
      </c>
      <c r="D50" s="43">
        <f t="shared" si="5"/>
        <v>39</v>
      </c>
      <c r="E50" s="49" t="s">
        <v>473</v>
      </c>
      <c r="F50" s="48" t="s">
        <v>956</v>
      </c>
      <c r="G50" s="50" t="s">
        <v>836</v>
      </c>
      <c r="H50" s="50" t="s">
        <v>835</v>
      </c>
      <c r="I50" s="50" t="s">
        <v>834</v>
      </c>
      <c r="J50" s="50" t="s">
        <v>726</v>
      </c>
      <c r="K50" s="50" t="s">
        <v>833</v>
      </c>
      <c r="L50" s="46"/>
      <c r="M50" s="46"/>
      <c r="N50" s="46"/>
      <c r="P50" s="45"/>
      <c r="Q50" s="45"/>
      <c r="R50" s="45"/>
      <c r="S50" s="45"/>
      <c r="T50" s="45"/>
      <c r="U50" s="45"/>
      <c r="V50" s="45"/>
      <c r="W50" s="45"/>
      <c r="X50" s="45"/>
      <c r="Y50" s="45"/>
      <c r="Z50" s="45"/>
      <c r="AA50" s="45"/>
      <c r="AB50" s="45"/>
      <c r="AC50" s="45"/>
      <c r="AD50" s="45"/>
      <c r="AE50" s="45"/>
      <c r="AF50" s="45"/>
      <c r="AG50" s="45"/>
      <c r="AH50" s="45"/>
      <c r="AI50" s="45"/>
    </row>
    <row r="51" spans="1:35" ht="30" customHeight="1">
      <c r="A51" s="43">
        <v>40</v>
      </c>
      <c r="B51" s="43" t="str">
        <f t="shared" si="3"/>
        <v/>
      </c>
      <c r="C51" s="43" t="str">
        <f t="shared" si="4"/>
        <v>（１４）</v>
      </c>
      <c r="D51" s="43">
        <f t="shared" si="5"/>
        <v>40</v>
      </c>
      <c r="E51" s="49" t="s">
        <v>471</v>
      </c>
      <c r="F51" s="48" t="s">
        <v>955</v>
      </c>
      <c r="G51" s="50" t="s">
        <v>836</v>
      </c>
      <c r="H51" s="50" t="s">
        <v>835</v>
      </c>
      <c r="I51" s="50" t="s">
        <v>834</v>
      </c>
      <c r="J51" s="50" t="s">
        <v>726</v>
      </c>
      <c r="K51" s="50" t="s">
        <v>833</v>
      </c>
      <c r="L51" s="46"/>
      <c r="M51" s="46"/>
      <c r="N51" s="46"/>
      <c r="P51" s="45"/>
      <c r="Q51" s="45"/>
      <c r="R51" s="45"/>
      <c r="S51" s="45"/>
      <c r="T51" s="45"/>
      <c r="U51" s="45"/>
      <c r="V51" s="45"/>
      <c r="W51" s="45"/>
      <c r="X51" s="45"/>
      <c r="Y51" s="45"/>
      <c r="Z51" s="45"/>
      <c r="AA51" s="45"/>
      <c r="AB51" s="45"/>
      <c r="AC51" s="45"/>
      <c r="AD51" s="45"/>
      <c r="AE51" s="45"/>
      <c r="AF51" s="45"/>
      <c r="AG51" s="45"/>
      <c r="AH51" s="45"/>
      <c r="AI51" s="45"/>
    </row>
    <row r="52" spans="1:35" ht="30" customHeight="1">
      <c r="A52" s="43">
        <v>41</v>
      </c>
      <c r="B52" s="43" t="str">
        <f t="shared" si="3"/>
        <v/>
      </c>
      <c r="C52" s="43" t="str">
        <f t="shared" si="4"/>
        <v>（１５）</v>
      </c>
      <c r="D52" s="43">
        <f t="shared" si="5"/>
        <v>41</v>
      </c>
      <c r="E52" s="49" t="s">
        <v>715</v>
      </c>
      <c r="F52" s="48" t="s">
        <v>954</v>
      </c>
      <c r="G52" s="50" t="s">
        <v>836</v>
      </c>
      <c r="H52" s="50" t="s">
        <v>835</v>
      </c>
      <c r="I52" s="50" t="s">
        <v>834</v>
      </c>
      <c r="J52" s="50" t="s">
        <v>726</v>
      </c>
      <c r="K52" s="50" t="s">
        <v>833</v>
      </c>
      <c r="L52" s="46"/>
      <c r="M52" s="46"/>
      <c r="N52" s="46"/>
      <c r="P52" s="45"/>
      <c r="Q52" s="45"/>
      <c r="R52" s="45"/>
      <c r="S52" s="45"/>
      <c r="T52" s="45"/>
      <c r="U52" s="45"/>
      <c r="V52" s="45"/>
      <c r="W52" s="45"/>
      <c r="X52" s="45"/>
      <c r="Y52" s="45"/>
      <c r="Z52" s="45"/>
      <c r="AA52" s="45"/>
      <c r="AB52" s="45"/>
      <c r="AC52" s="45"/>
      <c r="AD52" s="45"/>
      <c r="AE52" s="45"/>
      <c r="AF52" s="45"/>
      <c r="AG52" s="45"/>
      <c r="AH52" s="45"/>
      <c r="AI52" s="45"/>
    </row>
    <row r="53" spans="1:35" ht="30" customHeight="1">
      <c r="B53" s="43" t="str">
        <f t="shared" si="3"/>
        <v/>
      </c>
      <c r="C53" s="43" t="str">
        <f t="shared" si="4"/>
        <v/>
      </c>
      <c r="D53" s="43" t="str">
        <f t="shared" si="5"/>
        <v/>
      </c>
      <c r="E53" s="307" t="s">
        <v>1600</v>
      </c>
      <c r="F53" s="317"/>
      <c r="G53" s="317"/>
      <c r="H53" s="317"/>
      <c r="I53" s="317"/>
      <c r="J53" s="317"/>
      <c r="K53" s="317"/>
      <c r="L53" s="317"/>
      <c r="M53" s="317"/>
      <c r="N53" s="318"/>
      <c r="P53" s="45"/>
      <c r="Q53" s="45"/>
      <c r="R53" s="45"/>
      <c r="S53" s="45"/>
      <c r="T53" s="45"/>
      <c r="U53" s="45"/>
      <c r="V53" s="45"/>
      <c r="W53" s="45"/>
      <c r="X53" s="45"/>
      <c r="Y53" s="45"/>
      <c r="Z53" s="45"/>
      <c r="AA53" s="45"/>
      <c r="AB53" s="45"/>
      <c r="AC53" s="45"/>
      <c r="AD53" s="45"/>
      <c r="AE53" s="45"/>
      <c r="AF53" s="45"/>
      <c r="AG53" s="45"/>
      <c r="AH53" s="45"/>
      <c r="AI53" s="45"/>
    </row>
    <row r="54" spans="1:35" ht="30" customHeight="1">
      <c r="A54" s="43">
        <v>42</v>
      </c>
      <c r="B54" s="43" t="str">
        <f t="shared" si="3"/>
        <v/>
      </c>
      <c r="C54" s="43" t="str">
        <f t="shared" si="4"/>
        <v>（１６）</v>
      </c>
      <c r="D54" s="43">
        <f t="shared" si="5"/>
        <v>42</v>
      </c>
      <c r="E54" s="49" t="s">
        <v>1601</v>
      </c>
      <c r="F54" s="48" t="s">
        <v>465</v>
      </c>
      <c r="G54" s="50" t="s">
        <v>948</v>
      </c>
      <c r="H54" s="50" t="s">
        <v>636</v>
      </c>
      <c r="I54" s="50" t="s">
        <v>947</v>
      </c>
      <c r="J54" s="50" t="s">
        <v>946</v>
      </c>
      <c r="K54" s="46"/>
      <c r="L54" s="46"/>
      <c r="M54" s="46"/>
      <c r="N54" s="46"/>
      <c r="P54" s="45"/>
      <c r="Q54" s="45"/>
      <c r="R54" s="45"/>
      <c r="S54" s="45"/>
      <c r="T54" s="45"/>
      <c r="U54" s="45"/>
      <c r="V54" s="45"/>
      <c r="W54" s="45"/>
      <c r="X54" s="45"/>
      <c r="Y54" s="45"/>
      <c r="Z54" s="45"/>
      <c r="AA54" s="45"/>
      <c r="AB54" s="45"/>
      <c r="AC54" s="45"/>
      <c r="AD54" s="45"/>
      <c r="AE54" s="45"/>
      <c r="AF54" s="45"/>
      <c r="AG54" s="45"/>
      <c r="AH54" s="45"/>
      <c r="AI54" s="45"/>
    </row>
    <row r="55" spans="1:35" ht="30" customHeight="1">
      <c r="A55" s="43">
        <v>43</v>
      </c>
      <c r="B55" s="43" t="str">
        <f t="shared" si="3"/>
        <v/>
      </c>
      <c r="C55" s="43" t="str">
        <f t="shared" si="4"/>
        <v>（１７）</v>
      </c>
      <c r="D55" s="43">
        <f t="shared" si="5"/>
        <v>43</v>
      </c>
      <c r="E55" s="49" t="s">
        <v>460</v>
      </c>
      <c r="F55" s="48" t="s">
        <v>720</v>
      </c>
      <c r="G55" s="50" t="s">
        <v>375</v>
      </c>
      <c r="H55" s="50" t="s">
        <v>374</v>
      </c>
      <c r="I55" s="50" t="s">
        <v>462</v>
      </c>
      <c r="J55" s="50" t="s">
        <v>461</v>
      </c>
      <c r="K55" s="46"/>
      <c r="L55" s="46"/>
      <c r="M55" s="46"/>
      <c r="N55" s="46"/>
      <c r="P55" s="45"/>
      <c r="Q55" s="45"/>
      <c r="R55" s="45"/>
      <c r="S55" s="45"/>
      <c r="T55" s="45"/>
      <c r="U55" s="45"/>
      <c r="V55" s="45"/>
      <c r="W55" s="45"/>
      <c r="X55" s="45"/>
      <c r="Y55" s="45"/>
      <c r="Z55" s="45"/>
      <c r="AA55" s="45"/>
      <c r="AB55" s="45"/>
      <c r="AC55" s="45"/>
      <c r="AD55" s="45"/>
      <c r="AE55" s="45"/>
      <c r="AF55" s="45"/>
      <c r="AG55" s="45"/>
      <c r="AH55" s="45"/>
      <c r="AI55" s="45"/>
    </row>
    <row r="56" spans="1:35" ht="30" customHeight="1">
      <c r="A56" s="43">
        <v>44</v>
      </c>
      <c r="B56" s="43" t="str">
        <f t="shared" si="3"/>
        <v/>
      </c>
      <c r="C56" s="43" t="str">
        <f t="shared" si="4"/>
        <v>（１８）</v>
      </c>
      <c r="D56" s="43">
        <f t="shared" si="5"/>
        <v>44</v>
      </c>
      <c r="E56" s="49" t="s">
        <v>458</v>
      </c>
      <c r="F56" s="48" t="s">
        <v>1529</v>
      </c>
      <c r="G56" s="50" t="s">
        <v>456</v>
      </c>
      <c r="H56" s="50" t="s">
        <v>455</v>
      </c>
      <c r="I56" s="50" t="s">
        <v>454</v>
      </c>
      <c r="J56" s="50" t="s">
        <v>716</v>
      </c>
      <c r="K56" s="46"/>
      <c r="L56" s="46"/>
      <c r="M56" s="46"/>
      <c r="N56" s="46"/>
      <c r="P56" s="45"/>
      <c r="Q56" s="45"/>
      <c r="R56" s="45"/>
      <c r="S56" s="45"/>
      <c r="T56" s="45"/>
      <c r="U56" s="45"/>
      <c r="V56" s="45"/>
      <c r="W56" s="45"/>
      <c r="X56" s="45"/>
      <c r="Y56" s="45"/>
      <c r="Z56" s="45"/>
      <c r="AA56" s="45"/>
      <c r="AB56" s="45"/>
      <c r="AC56" s="45"/>
      <c r="AD56" s="45"/>
      <c r="AE56" s="45"/>
      <c r="AF56" s="45"/>
      <c r="AG56" s="45"/>
      <c r="AH56" s="45"/>
      <c r="AI56" s="45"/>
    </row>
    <row r="57" spans="1:35" ht="30" customHeight="1">
      <c r="A57" s="43">
        <v>45</v>
      </c>
      <c r="B57" s="43" t="str">
        <f t="shared" si="3"/>
        <v/>
      </c>
      <c r="C57" s="43" t="str">
        <f t="shared" si="4"/>
        <v>（１９）</v>
      </c>
      <c r="D57" s="43">
        <f t="shared" si="5"/>
        <v>45</v>
      </c>
      <c r="E57" s="49" t="s">
        <v>452</v>
      </c>
      <c r="F57" s="48" t="s">
        <v>718</v>
      </c>
      <c r="G57" s="50" t="s">
        <v>456</v>
      </c>
      <c r="H57" s="50" t="s">
        <v>455</v>
      </c>
      <c r="I57" s="50" t="s">
        <v>454</v>
      </c>
      <c r="J57" s="50" t="s">
        <v>716</v>
      </c>
      <c r="K57" s="46"/>
      <c r="L57" s="46"/>
      <c r="M57" s="46"/>
      <c r="N57" s="46"/>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46</v>
      </c>
      <c r="B58" s="43" t="str">
        <f t="shared" si="3"/>
        <v/>
      </c>
      <c r="C58" s="43" t="str">
        <f t="shared" si="4"/>
        <v>（２０）</v>
      </c>
      <c r="D58" s="43">
        <f t="shared" si="5"/>
        <v>46</v>
      </c>
      <c r="E58" s="49" t="s">
        <v>446</v>
      </c>
      <c r="F58" s="48" t="s">
        <v>1530</v>
      </c>
      <c r="G58" s="50" t="s">
        <v>1531</v>
      </c>
      <c r="H58" s="50" t="s">
        <v>1532</v>
      </c>
      <c r="I58" s="50" t="s">
        <v>1533</v>
      </c>
      <c r="J58" s="50" t="s">
        <v>1534</v>
      </c>
      <c r="K58" s="47" t="s">
        <v>1535</v>
      </c>
      <c r="L58" s="47" t="s">
        <v>1536</v>
      </c>
      <c r="M58" s="47" t="s">
        <v>1537</v>
      </c>
      <c r="N58" s="46"/>
      <c r="P58" s="45"/>
      <c r="Q58" s="45"/>
      <c r="R58" s="45"/>
      <c r="S58" s="45"/>
      <c r="T58" s="45"/>
      <c r="U58" s="45"/>
      <c r="V58" s="45"/>
      <c r="W58" s="45"/>
      <c r="X58" s="45"/>
      <c r="Y58" s="45"/>
      <c r="Z58" s="45"/>
      <c r="AA58" s="45"/>
      <c r="AB58" s="45"/>
      <c r="AC58" s="45"/>
      <c r="AD58" s="45"/>
      <c r="AE58" s="45"/>
      <c r="AF58" s="45"/>
      <c r="AG58" s="45"/>
      <c r="AH58" s="45"/>
      <c r="AI58" s="45"/>
    </row>
    <row r="59" spans="1:35" ht="30" customHeight="1">
      <c r="A59" s="43">
        <v>47</v>
      </c>
      <c r="B59" s="43" t="str">
        <f t="shared" si="3"/>
        <v/>
      </c>
      <c r="C59" s="43" t="str">
        <f t="shared" si="4"/>
        <v>（２１）</v>
      </c>
      <c r="D59" s="43">
        <f t="shared" si="5"/>
        <v>47</v>
      </c>
      <c r="E59" s="49" t="s">
        <v>444</v>
      </c>
      <c r="F59" s="54" t="s">
        <v>714</v>
      </c>
      <c r="G59" s="50" t="s">
        <v>450</v>
      </c>
      <c r="H59" s="50" t="s">
        <v>449</v>
      </c>
      <c r="I59" s="50" t="s">
        <v>448</v>
      </c>
      <c r="J59" s="47" t="s">
        <v>447</v>
      </c>
      <c r="K59" s="46"/>
      <c r="L59" s="46"/>
      <c r="M59" s="46"/>
      <c r="N59" s="46"/>
      <c r="P59" s="45"/>
      <c r="Q59" s="45"/>
      <c r="R59" s="45"/>
      <c r="S59" s="45"/>
      <c r="T59" s="45"/>
      <c r="U59" s="45"/>
      <c r="V59" s="45"/>
      <c r="W59" s="45"/>
      <c r="X59" s="45"/>
      <c r="Y59" s="45"/>
      <c r="Z59" s="45"/>
      <c r="AA59" s="45"/>
      <c r="AB59" s="45"/>
      <c r="AC59" s="45"/>
      <c r="AD59" s="45"/>
      <c r="AE59" s="45"/>
      <c r="AF59" s="45"/>
      <c r="AG59" s="45"/>
      <c r="AH59" s="45"/>
      <c r="AI59" s="45"/>
    </row>
    <row r="60" spans="1:35" ht="30" customHeight="1">
      <c r="A60" s="43">
        <v>48</v>
      </c>
      <c r="B60" s="43" t="str">
        <f t="shared" si="3"/>
        <v/>
      </c>
      <c r="C60" s="43" t="str">
        <f t="shared" si="4"/>
        <v>（２２）</v>
      </c>
      <c r="D60" s="43">
        <f t="shared" si="5"/>
        <v>48</v>
      </c>
      <c r="E60" s="49" t="s">
        <v>688</v>
      </c>
      <c r="F60" s="54" t="s">
        <v>1538</v>
      </c>
      <c r="G60" s="50" t="s">
        <v>442</v>
      </c>
      <c r="H60" s="50" t="s">
        <v>357</v>
      </c>
      <c r="I60" s="50" t="s">
        <v>441</v>
      </c>
      <c r="J60" s="46"/>
      <c r="K60" s="46"/>
      <c r="L60" s="46"/>
      <c r="M60" s="46"/>
      <c r="N60" s="46"/>
      <c r="P60" s="45"/>
      <c r="Q60" s="45"/>
      <c r="R60" s="45"/>
      <c r="S60" s="45"/>
      <c r="T60" s="45"/>
      <c r="U60" s="45"/>
      <c r="V60" s="45"/>
      <c r="W60" s="45"/>
      <c r="X60" s="45"/>
      <c r="Y60" s="45"/>
      <c r="Z60" s="45"/>
      <c r="AA60" s="45"/>
      <c r="AB60" s="45"/>
      <c r="AC60" s="45"/>
      <c r="AD60" s="45"/>
      <c r="AE60" s="45"/>
      <c r="AF60" s="45"/>
      <c r="AG60" s="45"/>
      <c r="AH60" s="45"/>
      <c r="AI60" s="45"/>
    </row>
    <row r="61" spans="1:35" ht="30" customHeight="1">
      <c r="A61" s="43">
        <v>49</v>
      </c>
      <c r="B61" s="43" t="str">
        <f t="shared" si="3"/>
        <v/>
      </c>
      <c r="C61" s="43" t="str">
        <f t="shared" si="4"/>
        <v>（２３）</v>
      </c>
      <c r="D61" s="43">
        <f t="shared" si="5"/>
        <v>49</v>
      </c>
      <c r="E61" s="49" t="s">
        <v>686</v>
      </c>
      <c r="F61" s="54" t="s">
        <v>711</v>
      </c>
      <c r="G61" s="50" t="s">
        <v>442</v>
      </c>
      <c r="H61" s="50" t="s">
        <v>357</v>
      </c>
      <c r="I61" s="50" t="s">
        <v>441</v>
      </c>
      <c r="J61" s="46"/>
      <c r="K61" s="46"/>
      <c r="L61" s="46"/>
      <c r="M61" s="46"/>
      <c r="N61" s="46"/>
      <c r="P61" s="45"/>
      <c r="Q61" s="45"/>
      <c r="R61" s="45"/>
      <c r="S61" s="45"/>
      <c r="T61" s="45"/>
      <c r="U61" s="45"/>
      <c r="V61" s="45"/>
      <c r="W61" s="45"/>
      <c r="X61" s="45"/>
      <c r="Y61" s="45"/>
      <c r="Z61" s="45"/>
      <c r="AA61" s="45"/>
      <c r="AB61" s="45"/>
      <c r="AC61" s="45"/>
      <c r="AD61" s="45"/>
      <c r="AE61" s="45"/>
      <c r="AF61" s="45"/>
      <c r="AG61" s="45"/>
      <c r="AH61" s="45"/>
      <c r="AI61" s="45"/>
    </row>
    <row r="62" spans="1:35" ht="45.75" customHeight="1">
      <c r="B62" s="43" t="str">
        <f t="shared" si="3"/>
        <v>（２４）</v>
      </c>
      <c r="C62" s="43" t="str">
        <f t="shared" si="4"/>
        <v/>
      </c>
      <c r="D62" s="43" t="str">
        <f t="shared" si="5"/>
        <v/>
      </c>
      <c r="E62" s="49" t="s">
        <v>1602</v>
      </c>
      <c r="F62" s="90" t="s">
        <v>1603</v>
      </c>
      <c r="G62" s="83"/>
      <c r="H62" s="83"/>
      <c r="I62" s="83"/>
      <c r="J62" s="83"/>
      <c r="K62" s="83"/>
      <c r="L62" s="83"/>
      <c r="M62" s="83"/>
      <c r="N62" s="82"/>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50</v>
      </c>
      <c r="B63" s="43" t="str">
        <f t="shared" si="3"/>
        <v>（２４）</v>
      </c>
      <c r="C63" s="43" t="str">
        <f t="shared" si="4"/>
        <v>（２４）ア</v>
      </c>
      <c r="D63" s="43">
        <f t="shared" si="5"/>
        <v>50</v>
      </c>
      <c r="E63" s="49" t="s">
        <v>1541</v>
      </c>
      <c r="F63" s="90" t="s">
        <v>708</v>
      </c>
      <c r="G63" s="50" t="s">
        <v>986</v>
      </c>
      <c r="H63" s="50" t="s">
        <v>985</v>
      </c>
      <c r="I63" s="50" t="s">
        <v>984</v>
      </c>
      <c r="J63" s="50" t="s">
        <v>983</v>
      </c>
      <c r="K63" s="46"/>
      <c r="L63" s="46"/>
      <c r="M63" s="46"/>
      <c r="N63" s="46"/>
      <c r="P63" s="45"/>
      <c r="Q63" s="45"/>
      <c r="R63" s="45"/>
      <c r="S63" s="45"/>
      <c r="T63" s="45"/>
      <c r="U63" s="45"/>
      <c r="V63" s="45"/>
      <c r="W63" s="45"/>
      <c r="X63" s="45"/>
      <c r="Y63" s="45"/>
      <c r="Z63" s="45"/>
      <c r="AA63" s="45"/>
      <c r="AB63" s="45"/>
      <c r="AC63" s="45"/>
      <c r="AD63" s="45"/>
      <c r="AE63" s="45"/>
      <c r="AF63" s="45"/>
      <c r="AG63" s="45"/>
      <c r="AH63" s="45"/>
      <c r="AI63" s="45"/>
    </row>
    <row r="64" spans="1:35" ht="30" customHeight="1">
      <c r="A64" s="43">
        <v>51</v>
      </c>
      <c r="B64" s="43" t="str">
        <f t="shared" si="3"/>
        <v>（２４）</v>
      </c>
      <c r="C64" s="43" t="str">
        <f t="shared" si="4"/>
        <v>（２４）イ</v>
      </c>
      <c r="D64" s="43">
        <f t="shared" si="5"/>
        <v>51</v>
      </c>
      <c r="E64" s="49" t="s">
        <v>1506</v>
      </c>
      <c r="F64" s="90" t="s">
        <v>707</v>
      </c>
      <c r="G64" s="50" t="s">
        <v>986</v>
      </c>
      <c r="H64" s="50" t="s">
        <v>985</v>
      </c>
      <c r="I64" s="50" t="s">
        <v>984</v>
      </c>
      <c r="J64" s="50" t="s">
        <v>983</v>
      </c>
      <c r="K64" s="46"/>
      <c r="L64" s="46"/>
      <c r="M64" s="46"/>
      <c r="N64" s="46"/>
      <c r="P64" s="45"/>
      <c r="Q64" s="45"/>
      <c r="R64" s="45"/>
      <c r="S64" s="45"/>
      <c r="T64" s="45"/>
      <c r="U64" s="45"/>
      <c r="V64" s="45"/>
      <c r="W64" s="45"/>
      <c r="X64" s="45"/>
      <c r="Y64" s="45"/>
      <c r="Z64" s="45"/>
      <c r="AA64" s="45"/>
      <c r="AB64" s="45"/>
      <c r="AC64" s="45"/>
      <c r="AD64" s="45"/>
      <c r="AE64" s="45"/>
      <c r="AF64" s="45"/>
      <c r="AG64" s="45"/>
      <c r="AH64" s="45"/>
      <c r="AI64" s="45"/>
    </row>
    <row r="65" spans="1:35" ht="30" customHeight="1">
      <c r="A65" s="43">
        <v>52</v>
      </c>
      <c r="B65" s="43" t="str">
        <f t="shared" si="3"/>
        <v>（２４）</v>
      </c>
      <c r="C65" s="43" t="str">
        <f t="shared" si="4"/>
        <v>（２４）ウ</v>
      </c>
      <c r="D65" s="43">
        <f t="shared" si="5"/>
        <v>52</v>
      </c>
      <c r="E65" s="49" t="s">
        <v>1500</v>
      </c>
      <c r="F65" s="90" t="s">
        <v>706</v>
      </c>
      <c r="G65" s="50" t="s">
        <v>986</v>
      </c>
      <c r="H65" s="50" t="s">
        <v>985</v>
      </c>
      <c r="I65" s="50" t="s">
        <v>984</v>
      </c>
      <c r="J65" s="50" t="s">
        <v>983</v>
      </c>
      <c r="K65" s="46"/>
      <c r="L65" s="46"/>
      <c r="M65" s="46"/>
      <c r="N65" s="46"/>
      <c r="P65" s="45"/>
      <c r="Q65" s="45"/>
      <c r="R65" s="45"/>
      <c r="S65" s="45"/>
      <c r="T65" s="45"/>
      <c r="U65" s="45"/>
      <c r="V65" s="45"/>
      <c r="W65" s="45"/>
      <c r="X65" s="45"/>
      <c r="Y65" s="45"/>
      <c r="Z65" s="45"/>
      <c r="AA65" s="45"/>
      <c r="AB65" s="45"/>
      <c r="AC65" s="45"/>
      <c r="AD65" s="45"/>
      <c r="AE65" s="45"/>
      <c r="AF65" s="45"/>
      <c r="AG65" s="45"/>
      <c r="AH65" s="45"/>
      <c r="AI65" s="45"/>
    </row>
    <row r="66" spans="1:35" ht="30" customHeight="1">
      <c r="A66" s="43">
        <v>53</v>
      </c>
      <c r="B66" s="43" t="str">
        <f t="shared" si="3"/>
        <v>（２４）</v>
      </c>
      <c r="C66" s="43" t="str">
        <f t="shared" si="4"/>
        <v>（２４）エ</v>
      </c>
      <c r="D66" s="43">
        <f t="shared" si="5"/>
        <v>53</v>
      </c>
      <c r="E66" s="49" t="s">
        <v>1508</v>
      </c>
      <c r="F66" s="90" t="s">
        <v>705</v>
      </c>
      <c r="G66" s="50" t="s">
        <v>986</v>
      </c>
      <c r="H66" s="50" t="s">
        <v>985</v>
      </c>
      <c r="I66" s="50" t="s">
        <v>984</v>
      </c>
      <c r="J66" s="50" t="s">
        <v>983</v>
      </c>
      <c r="K66" s="46"/>
      <c r="L66" s="46"/>
      <c r="M66" s="46"/>
      <c r="N66" s="46"/>
      <c r="P66" s="45"/>
      <c r="Q66" s="45"/>
      <c r="R66" s="45"/>
      <c r="S66" s="45"/>
      <c r="T66" s="45"/>
      <c r="U66" s="45"/>
      <c r="V66" s="45"/>
      <c r="W66" s="45"/>
      <c r="X66" s="45"/>
      <c r="Y66" s="45"/>
      <c r="Z66" s="45"/>
      <c r="AA66" s="45"/>
      <c r="AB66" s="45"/>
      <c r="AC66" s="45"/>
      <c r="AD66" s="45"/>
      <c r="AE66" s="45"/>
      <c r="AF66" s="45"/>
      <c r="AG66" s="45"/>
      <c r="AH66" s="45"/>
      <c r="AI66" s="45"/>
    </row>
    <row r="67" spans="1:35" ht="45.75" customHeight="1">
      <c r="B67" s="43" t="str">
        <f t="shared" si="3"/>
        <v>（２５）</v>
      </c>
      <c r="C67" s="43" t="str">
        <f t="shared" si="4"/>
        <v/>
      </c>
      <c r="D67" s="43" t="str">
        <f t="shared" si="5"/>
        <v/>
      </c>
      <c r="E67" s="49" t="s">
        <v>1604</v>
      </c>
      <c r="F67" s="90" t="s">
        <v>1605</v>
      </c>
      <c r="G67" s="83"/>
      <c r="H67" s="83"/>
      <c r="I67" s="83"/>
      <c r="J67" s="83"/>
      <c r="K67" s="83"/>
      <c r="L67" s="83"/>
      <c r="M67" s="83"/>
      <c r="N67" s="82"/>
      <c r="P67" s="45"/>
      <c r="Q67" s="45"/>
      <c r="R67" s="45"/>
      <c r="S67" s="45"/>
      <c r="T67" s="45"/>
      <c r="U67" s="45"/>
      <c r="V67" s="45"/>
      <c r="W67" s="45"/>
      <c r="X67" s="45"/>
      <c r="Y67" s="45"/>
      <c r="Z67" s="45"/>
      <c r="AA67" s="45"/>
      <c r="AB67" s="45"/>
      <c r="AC67" s="45"/>
      <c r="AD67" s="45"/>
      <c r="AE67" s="45"/>
      <c r="AF67" s="45"/>
      <c r="AG67" s="45"/>
      <c r="AH67" s="45"/>
      <c r="AI67" s="45"/>
    </row>
    <row r="68" spans="1:35" ht="30" customHeight="1">
      <c r="A68" s="43">
        <v>54</v>
      </c>
      <c r="B68" s="43" t="str">
        <f t="shared" si="3"/>
        <v>（２５）</v>
      </c>
      <c r="C68" s="43" t="str">
        <f t="shared" si="4"/>
        <v>（２５）ア</v>
      </c>
      <c r="D68" s="43">
        <f t="shared" si="5"/>
        <v>54</v>
      </c>
      <c r="E68" s="49" t="s">
        <v>1541</v>
      </c>
      <c r="F68" s="90" t="s">
        <v>701</v>
      </c>
      <c r="G68" s="50" t="s">
        <v>986</v>
      </c>
      <c r="H68" s="50" t="s">
        <v>985</v>
      </c>
      <c r="I68" s="50" t="s">
        <v>984</v>
      </c>
      <c r="J68" s="50" t="s">
        <v>983</v>
      </c>
      <c r="K68" s="46"/>
      <c r="L68" s="46"/>
      <c r="M68" s="46"/>
      <c r="N68" s="46"/>
      <c r="P68" s="45"/>
      <c r="Q68" s="45"/>
      <c r="R68" s="45"/>
      <c r="S68" s="45"/>
      <c r="T68" s="45"/>
      <c r="U68" s="45"/>
      <c r="V68" s="45"/>
      <c r="W68" s="45"/>
      <c r="X68" s="45"/>
      <c r="Y68" s="45"/>
      <c r="Z68" s="45"/>
      <c r="AA68" s="45"/>
      <c r="AB68" s="45"/>
      <c r="AC68" s="45"/>
      <c r="AD68" s="45"/>
      <c r="AE68" s="45"/>
      <c r="AF68" s="45"/>
      <c r="AG68" s="45"/>
      <c r="AH68" s="45"/>
      <c r="AI68" s="45"/>
    </row>
    <row r="69" spans="1:35" ht="30" customHeight="1">
      <c r="A69" s="43">
        <v>55</v>
      </c>
      <c r="B69" s="43" t="str">
        <f t="shared" si="3"/>
        <v>（２５）</v>
      </c>
      <c r="C69" s="43" t="str">
        <f t="shared" si="4"/>
        <v>（２５）イ</v>
      </c>
      <c r="D69" s="43">
        <f t="shared" si="5"/>
        <v>55</v>
      </c>
      <c r="E69" s="49" t="s">
        <v>1506</v>
      </c>
      <c r="F69" s="90" t="s">
        <v>699</v>
      </c>
      <c r="G69" s="50" t="s">
        <v>986</v>
      </c>
      <c r="H69" s="50" t="s">
        <v>985</v>
      </c>
      <c r="I69" s="50" t="s">
        <v>984</v>
      </c>
      <c r="J69" s="50" t="s">
        <v>983</v>
      </c>
      <c r="K69" s="46"/>
      <c r="L69" s="46"/>
      <c r="M69" s="46"/>
      <c r="N69" s="46"/>
      <c r="P69" s="45"/>
      <c r="Q69" s="45"/>
      <c r="R69" s="45"/>
      <c r="S69" s="45"/>
      <c r="T69" s="45"/>
      <c r="U69" s="45"/>
      <c r="V69" s="45"/>
      <c r="W69" s="45"/>
      <c r="X69" s="45"/>
      <c r="Y69" s="45"/>
      <c r="Z69" s="45"/>
      <c r="AA69" s="45"/>
      <c r="AB69" s="45"/>
      <c r="AC69" s="45"/>
      <c r="AD69" s="45"/>
      <c r="AE69" s="45"/>
      <c r="AF69" s="45"/>
      <c r="AG69" s="45"/>
      <c r="AH69" s="45"/>
      <c r="AI69" s="45"/>
    </row>
    <row r="70" spans="1:35" ht="30" customHeight="1">
      <c r="A70" s="43">
        <v>56</v>
      </c>
      <c r="B70" s="43" t="str">
        <f t="shared" si="3"/>
        <v>（２５）</v>
      </c>
      <c r="C70" s="43" t="str">
        <f t="shared" si="4"/>
        <v>（２５）ウ</v>
      </c>
      <c r="D70" s="43">
        <f t="shared" si="5"/>
        <v>56</v>
      </c>
      <c r="E70" s="49" t="s">
        <v>1500</v>
      </c>
      <c r="F70" s="90" t="s">
        <v>697</v>
      </c>
      <c r="G70" s="50" t="s">
        <v>986</v>
      </c>
      <c r="H70" s="50" t="s">
        <v>985</v>
      </c>
      <c r="I70" s="50" t="s">
        <v>984</v>
      </c>
      <c r="J70" s="50" t="s">
        <v>983</v>
      </c>
      <c r="K70" s="46"/>
      <c r="L70" s="46"/>
      <c r="M70" s="46"/>
      <c r="N70" s="46"/>
      <c r="P70" s="45"/>
      <c r="Q70" s="45"/>
      <c r="R70" s="45"/>
      <c r="S70" s="45"/>
      <c r="T70" s="45"/>
      <c r="U70" s="45"/>
      <c r="V70" s="45"/>
      <c r="W70" s="45"/>
      <c r="X70" s="45"/>
      <c r="Y70" s="45"/>
      <c r="Z70" s="45"/>
      <c r="AA70" s="45"/>
      <c r="AB70" s="45"/>
      <c r="AC70" s="45"/>
      <c r="AD70" s="45"/>
      <c r="AE70" s="45"/>
      <c r="AF70" s="45"/>
      <c r="AG70" s="45"/>
      <c r="AH70" s="45"/>
      <c r="AI70" s="45"/>
    </row>
    <row r="71" spans="1:35" ht="30" customHeight="1">
      <c r="A71" s="43">
        <v>57</v>
      </c>
      <c r="B71" s="43" t="str">
        <f t="shared" si="3"/>
        <v>（２５）</v>
      </c>
      <c r="C71" s="43" t="str">
        <f t="shared" si="4"/>
        <v>（２５）エ</v>
      </c>
      <c r="D71" s="43">
        <f t="shared" si="5"/>
        <v>57</v>
      </c>
      <c r="E71" s="49" t="s">
        <v>1508</v>
      </c>
      <c r="F71" s="90" t="s">
        <v>695</v>
      </c>
      <c r="G71" s="50" t="s">
        <v>986</v>
      </c>
      <c r="H71" s="50" t="s">
        <v>985</v>
      </c>
      <c r="I71" s="50" t="s">
        <v>984</v>
      </c>
      <c r="J71" s="50" t="s">
        <v>983</v>
      </c>
      <c r="K71" s="46"/>
      <c r="L71" s="46"/>
      <c r="M71" s="46"/>
      <c r="N71" s="46"/>
      <c r="P71" s="45"/>
      <c r="Q71" s="45"/>
      <c r="R71" s="45"/>
      <c r="S71" s="45"/>
      <c r="T71" s="45"/>
      <c r="U71" s="45"/>
      <c r="V71" s="45"/>
      <c r="W71" s="45"/>
      <c r="X71" s="45"/>
      <c r="Y71" s="45"/>
      <c r="Z71" s="45"/>
      <c r="AA71" s="45"/>
      <c r="AB71" s="45"/>
      <c r="AC71" s="45"/>
      <c r="AD71" s="45"/>
      <c r="AE71" s="45"/>
      <c r="AF71" s="45"/>
      <c r="AG71" s="45"/>
      <c r="AH71" s="45"/>
      <c r="AI71" s="45"/>
    </row>
    <row r="72" spans="1:35" ht="30" customHeight="1">
      <c r="B72" s="43" t="str">
        <f t="shared" ref="B72:B103" si="6">IF(A72&lt;&gt;"",B71,IF(ISERROR(FIND("　",E72)),E72,""))</f>
        <v/>
      </c>
      <c r="C72" s="43" t="str">
        <f t="shared" ref="C72:C103" si="7">IF(A72&lt;&gt;"", B72&amp;E72, "")</f>
        <v/>
      </c>
      <c r="D72" s="43" t="str">
        <f t="shared" ref="D72:D103" si="8">IF(A72=0,"",A72)</f>
        <v/>
      </c>
      <c r="E72" s="310" t="s">
        <v>1606</v>
      </c>
      <c r="F72" s="311"/>
      <c r="G72" s="311"/>
      <c r="H72" s="311"/>
      <c r="I72" s="311"/>
      <c r="J72" s="311"/>
      <c r="K72" s="311"/>
      <c r="L72" s="311"/>
      <c r="M72" s="311"/>
      <c r="N72" s="312"/>
      <c r="P72" s="45"/>
      <c r="Q72" s="45"/>
      <c r="R72" s="45"/>
      <c r="S72" s="45"/>
      <c r="T72" s="45"/>
      <c r="U72" s="45"/>
      <c r="V72" s="45"/>
      <c r="W72" s="45"/>
      <c r="X72" s="45"/>
      <c r="Y72" s="45"/>
      <c r="Z72" s="45"/>
      <c r="AA72" s="45"/>
      <c r="AB72" s="45"/>
      <c r="AC72" s="45"/>
      <c r="AD72" s="45"/>
      <c r="AE72" s="45"/>
      <c r="AF72" s="45"/>
      <c r="AG72" s="45"/>
      <c r="AH72" s="45"/>
      <c r="AI72" s="45"/>
    </row>
    <row r="73" spans="1:35" ht="30" customHeight="1">
      <c r="A73" s="43">
        <v>58</v>
      </c>
      <c r="B73" s="43" t="str">
        <f t="shared" si="6"/>
        <v/>
      </c>
      <c r="C73" s="43" t="str">
        <f t="shared" si="7"/>
        <v>（２６）</v>
      </c>
      <c r="D73" s="43">
        <f t="shared" si="8"/>
        <v>58</v>
      </c>
      <c r="E73" s="49" t="s">
        <v>1607</v>
      </c>
      <c r="F73" s="51" t="s">
        <v>690</v>
      </c>
      <c r="G73" s="50" t="s">
        <v>284</v>
      </c>
      <c r="H73" s="50" t="s">
        <v>283</v>
      </c>
      <c r="I73" s="50" t="s">
        <v>282</v>
      </c>
      <c r="J73" s="50" t="s">
        <v>281</v>
      </c>
      <c r="K73" s="46"/>
      <c r="L73" s="46"/>
      <c r="M73" s="46"/>
      <c r="N73" s="46"/>
      <c r="P73" s="45"/>
      <c r="Q73" s="45"/>
      <c r="R73" s="45"/>
      <c r="S73" s="45"/>
      <c r="T73" s="45"/>
      <c r="U73" s="45"/>
      <c r="V73" s="45"/>
      <c r="W73" s="45"/>
      <c r="X73" s="45"/>
      <c r="Y73" s="45"/>
      <c r="Z73" s="45"/>
      <c r="AA73" s="45"/>
      <c r="AB73" s="45"/>
      <c r="AC73" s="45"/>
      <c r="AD73" s="45"/>
      <c r="AE73" s="45"/>
      <c r="AF73" s="45"/>
      <c r="AG73" s="45"/>
      <c r="AH73" s="45"/>
      <c r="AI73" s="45"/>
    </row>
    <row r="74" spans="1:35" ht="30" customHeight="1">
      <c r="A74" s="43">
        <v>59</v>
      </c>
      <c r="B74" s="43" t="str">
        <f t="shared" si="6"/>
        <v/>
      </c>
      <c r="C74" s="43" t="str">
        <f t="shared" si="7"/>
        <v>（２７）</v>
      </c>
      <c r="D74" s="43">
        <f t="shared" si="8"/>
        <v>59</v>
      </c>
      <c r="E74" s="49" t="s">
        <v>413</v>
      </c>
      <c r="F74" s="51" t="s">
        <v>689</v>
      </c>
      <c r="G74" s="50" t="s">
        <v>284</v>
      </c>
      <c r="H74" s="50" t="s">
        <v>283</v>
      </c>
      <c r="I74" s="50" t="s">
        <v>282</v>
      </c>
      <c r="J74" s="50" t="s">
        <v>281</v>
      </c>
      <c r="K74" s="46"/>
      <c r="L74" s="46"/>
      <c r="M74" s="46"/>
      <c r="N74" s="46"/>
      <c r="P74" s="45"/>
      <c r="Q74" s="45"/>
      <c r="R74" s="45"/>
      <c r="S74" s="45"/>
      <c r="T74" s="45"/>
      <c r="U74" s="45"/>
      <c r="V74" s="45"/>
      <c r="W74" s="45"/>
      <c r="X74" s="45"/>
      <c r="Y74" s="45"/>
      <c r="Z74" s="45"/>
      <c r="AA74" s="45"/>
      <c r="AB74" s="45"/>
      <c r="AC74" s="45"/>
      <c r="AD74" s="45"/>
      <c r="AE74" s="45"/>
      <c r="AF74" s="45"/>
      <c r="AG74" s="45"/>
      <c r="AH74" s="45"/>
      <c r="AI74" s="45"/>
    </row>
    <row r="75" spans="1:35" ht="30" customHeight="1">
      <c r="A75" s="43">
        <v>60</v>
      </c>
      <c r="B75" s="43" t="str">
        <f t="shared" si="6"/>
        <v/>
      </c>
      <c r="C75" s="43" t="str">
        <f t="shared" si="7"/>
        <v>（２８）</v>
      </c>
      <c r="D75" s="43">
        <f t="shared" si="8"/>
        <v>60</v>
      </c>
      <c r="E75" s="49" t="s">
        <v>407</v>
      </c>
      <c r="F75" s="51" t="s">
        <v>303</v>
      </c>
      <c r="G75" s="50" t="s">
        <v>284</v>
      </c>
      <c r="H75" s="50" t="s">
        <v>283</v>
      </c>
      <c r="I75" s="50" t="s">
        <v>282</v>
      </c>
      <c r="J75" s="50" t="s">
        <v>281</v>
      </c>
      <c r="K75" s="46"/>
      <c r="L75" s="46"/>
      <c r="M75" s="46"/>
      <c r="N75" s="46"/>
      <c r="P75" s="45"/>
      <c r="Q75" s="45"/>
      <c r="R75" s="45"/>
      <c r="S75" s="45"/>
      <c r="T75" s="45"/>
      <c r="U75" s="45"/>
      <c r="V75" s="45"/>
      <c r="W75" s="45"/>
      <c r="X75" s="45"/>
      <c r="Y75" s="45"/>
      <c r="Z75" s="45"/>
      <c r="AA75" s="45"/>
      <c r="AB75" s="45"/>
      <c r="AC75" s="45"/>
      <c r="AD75" s="45"/>
      <c r="AE75" s="45"/>
      <c r="AF75" s="45"/>
      <c r="AG75" s="45"/>
      <c r="AH75" s="45"/>
      <c r="AI75" s="45"/>
    </row>
    <row r="76" spans="1:35" ht="30" customHeight="1">
      <c r="A76" s="43">
        <v>61</v>
      </c>
      <c r="B76" s="43" t="str">
        <f t="shared" si="6"/>
        <v/>
      </c>
      <c r="C76" s="43" t="str">
        <f t="shared" si="7"/>
        <v>（２９）</v>
      </c>
      <c r="D76" s="43">
        <f t="shared" si="8"/>
        <v>61</v>
      </c>
      <c r="E76" s="49" t="s">
        <v>679</v>
      </c>
      <c r="F76" s="51" t="s">
        <v>685</v>
      </c>
      <c r="G76" s="50" t="s">
        <v>284</v>
      </c>
      <c r="H76" s="50" t="s">
        <v>283</v>
      </c>
      <c r="I76" s="50" t="s">
        <v>282</v>
      </c>
      <c r="J76" s="50" t="s">
        <v>281</v>
      </c>
      <c r="K76" s="46"/>
      <c r="L76" s="46"/>
      <c r="M76" s="46"/>
      <c r="N76" s="46"/>
      <c r="P76" s="45"/>
      <c r="Q76" s="45"/>
      <c r="R76" s="45"/>
      <c r="S76" s="45"/>
      <c r="T76" s="45"/>
      <c r="U76" s="45"/>
      <c r="V76" s="45"/>
      <c r="W76" s="45"/>
      <c r="X76" s="45"/>
      <c r="Y76" s="45"/>
      <c r="Z76" s="45"/>
      <c r="AA76" s="45"/>
      <c r="AB76" s="45"/>
      <c r="AC76" s="45"/>
      <c r="AD76" s="45"/>
      <c r="AE76" s="45"/>
      <c r="AF76" s="45"/>
      <c r="AG76" s="45"/>
      <c r="AH76" s="45"/>
      <c r="AI76" s="45"/>
    </row>
    <row r="77" spans="1:35" ht="30" customHeight="1">
      <c r="A77" s="43">
        <v>62</v>
      </c>
      <c r="B77" s="43" t="str">
        <f t="shared" si="6"/>
        <v/>
      </c>
      <c r="C77" s="43" t="str">
        <f t="shared" si="7"/>
        <v>（３０）</v>
      </c>
      <c r="D77" s="43">
        <f t="shared" si="8"/>
        <v>62</v>
      </c>
      <c r="E77" s="49" t="s">
        <v>398</v>
      </c>
      <c r="F77" s="51" t="s">
        <v>684</v>
      </c>
      <c r="G77" s="50" t="s">
        <v>284</v>
      </c>
      <c r="H77" s="50" t="s">
        <v>283</v>
      </c>
      <c r="I77" s="50" t="s">
        <v>282</v>
      </c>
      <c r="J77" s="50" t="s">
        <v>281</v>
      </c>
      <c r="K77" s="46"/>
      <c r="L77" s="46"/>
      <c r="M77" s="46"/>
      <c r="N77" s="46"/>
      <c r="P77" s="45"/>
      <c r="Q77" s="45"/>
      <c r="R77" s="45"/>
      <c r="S77" s="45"/>
      <c r="T77" s="45"/>
      <c r="U77" s="45"/>
      <c r="V77" s="45"/>
      <c r="W77" s="45"/>
      <c r="X77" s="45"/>
      <c r="Y77" s="45"/>
      <c r="Z77" s="45"/>
      <c r="AA77" s="45"/>
      <c r="AB77" s="45"/>
      <c r="AC77" s="45"/>
      <c r="AD77" s="45"/>
      <c r="AE77" s="45"/>
      <c r="AF77" s="45"/>
      <c r="AG77" s="45"/>
      <c r="AH77" s="45"/>
      <c r="AI77" s="45"/>
    </row>
    <row r="78" spans="1:35" ht="30" customHeight="1">
      <c r="A78" s="43">
        <v>63</v>
      </c>
      <c r="B78" s="43" t="str">
        <f t="shared" si="6"/>
        <v/>
      </c>
      <c r="C78" s="43" t="str">
        <f t="shared" si="7"/>
        <v>（３１）</v>
      </c>
      <c r="D78" s="43">
        <f t="shared" si="8"/>
        <v>63</v>
      </c>
      <c r="E78" s="49" t="s">
        <v>396</v>
      </c>
      <c r="F78" s="51" t="s">
        <v>683</v>
      </c>
      <c r="G78" s="50" t="s">
        <v>284</v>
      </c>
      <c r="H78" s="50" t="s">
        <v>283</v>
      </c>
      <c r="I78" s="50" t="s">
        <v>282</v>
      </c>
      <c r="J78" s="50" t="s">
        <v>281</v>
      </c>
      <c r="K78" s="46"/>
      <c r="L78" s="46"/>
      <c r="M78" s="46"/>
      <c r="N78" s="46"/>
      <c r="P78" s="45"/>
      <c r="Q78" s="45"/>
      <c r="R78" s="45"/>
      <c r="S78" s="45"/>
      <c r="T78" s="45"/>
      <c r="U78" s="45"/>
      <c r="V78" s="45"/>
      <c r="W78" s="45"/>
      <c r="X78" s="45"/>
      <c r="Y78" s="45"/>
      <c r="Z78" s="45"/>
      <c r="AA78" s="45"/>
      <c r="AB78" s="45"/>
      <c r="AC78" s="45"/>
      <c r="AD78" s="45"/>
      <c r="AE78" s="45"/>
      <c r="AF78" s="45"/>
      <c r="AG78" s="45"/>
      <c r="AH78" s="45"/>
      <c r="AI78" s="45"/>
    </row>
    <row r="79" spans="1:35" ht="30" customHeight="1">
      <c r="A79" s="43">
        <v>64</v>
      </c>
      <c r="B79" s="43" t="str">
        <f t="shared" si="6"/>
        <v/>
      </c>
      <c r="C79" s="43" t="str">
        <f t="shared" si="7"/>
        <v>（３２）</v>
      </c>
      <c r="D79" s="43">
        <f t="shared" si="8"/>
        <v>64</v>
      </c>
      <c r="E79" s="49" t="s">
        <v>394</v>
      </c>
      <c r="F79" s="51" t="s">
        <v>682</v>
      </c>
      <c r="G79" s="50" t="s">
        <v>284</v>
      </c>
      <c r="H79" s="50" t="s">
        <v>283</v>
      </c>
      <c r="I79" s="50" t="s">
        <v>282</v>
      </c>
      <c r="J79" s="50" t="s">
        <v>281</v>
      </c>
      <c r="K79" s="46"/>
      <c r="L79" s="46"/>
      <c r="M79" s="46"/>
      <c r="N79" s="46"/>
      <c r="P79" s="45"/>
      <c r="Q79" s="45"/>
      <c r="R79" s="45"/>
      <c r="S79" s="45"/>
      <c r="T79" s="45"/>
      <c r="U79" s="45"/>
      <c r="V79" s="45"/>
      <c r="W79" s="45"/>
      <c r="X79" s="45"/>
      <c r="Y79" s="45"/>
      <c r="Z79" s="45"/>
      <c r="AA79" s="45"/>
      <c r="AB79" s="45"/>
      <c r="AC79" s="45"/>
      <c r="AD79" s="45"/>
      <c r="AE79" s="45"/>
      <c r="AF79" s="45"/>
      <c r="AG79" s="45"/>
      <c r="AH79" s="45"/>
      <c r="AI79" s="45"/>
    </row>
    <row r="80" spans="1:35" ht="30" customHeight="1">
      <c r="A80" s="43">
        <v>65</v>
      </c>
      <c r="B80" s="43" t="str">
        <f t="shared" si="6"/>
        <v/>
      </c>
      <c r="C80" s="43" t="str">
        <f t="shared" si="7"/>
        <v>（３３）</v>
      </c>
      <c r="D80" s="43">
        <f t="shared" si="8"/>
        <v>65</v>
      </c>
      <c r="E80" s="49" t="s">
        <v>392</v>
      </c>
      <c r="F80" s="51" t="s">
        <v>681</v>
      </c>
      <c r="G80" s="50" t="s">
        <v>284</v>
      </c>
      <c r="H80" s="50" t="s">
        <v>283</v>
      </c>
      <c r="I80" s="50" t="s">
        <v>282</v>
      </c>
      <c r="J80" s="50" t="s">
        <v>281</v>
      </c>
      <c r="K80" s="46"/>
      <c r="L80" s="46"/>
      <c r="M80" s="46"/>
      <c r="N80" s="46"/>
      <c r="P80" s="45"/>
      <c r="Q80" s="45"/>
      <c r="R80" s="45"/>
      <c r="S80" s="45"/>
      <c r="T80" s="45"/>
      <c r="U80" s="45"/>
      <c r="V80" s="45"/>
      <c r="W80" s="45"/>
      <c r="X80" s="45"/>
      <c r="Y80" s="45"/>
      <c r="Z80" s="45"/>
      <c r="AA80" s="45"/>
      <c r="AB80" s="45"/>
      <c r="AC80" s="45"/>
      <c r="AD80" s="45"/>
      <c r="AE80" s="45"/>
      <c r="AF80" s="45"/>
      <c r="AG80" s="45"/>
      <c r="AH80" s="45"/>
      <c r="AI80" s="45"/>
    </row>
    <row r="81" spans="1:35" ht="30" customHeight="1">
      <c r="A81" s="43">
        <v>66</v>
      </c>
      <c r="B81" s="43" t="str">
        <f t="shared" si="6"/>
        <v/>
      </c>
      <c r="C81" s="43" t="str">
        <f t="shared" si="7"/>
        <v>（３４）</v>
      </c>
      <c r="D81" s="43">
        <f t="shared" si="8"/>
        <v>66</v>
      </c>
      <c r="E81" s="49" t="s">
        <v>390</v>
      </c>
      <c r="F81" s="51" t="s">
        <v>1551</v>
      </c>
      <c r="G81" s="50" t="s">
        <v>284</v>
      </c>
      <c r="H81" s="50" t="s">
        <v>283</v>
      </c>
      <c r="I81" s="50" t="s">
        <v>282</v>
      </c>
      <c r="J81" s="50" t="s">
        <v>281</v>
      </c>
      <c r="K81" s="46"/>
      <c r="L81" s="46"/>
      <c r="M81" s="46"/>
      <c r="N81" s="46"/>
      <c r="P81" s="45"/>
      <c r="Q81" s="45"/>
      <c r="R81" s="45"/>
      <c r="S81" s="45"/>
      <c r="T81" s="45"/>
      <c r="U81" s="45"/>
      <c r="V81" s="45"/>
      <c r="W81" s="45"/>
      <c r="X81" s="45"/>
      <c r="Y81" s="45"/>
      <c r="Z81" s="45"/>
      <c r="AA81" s="45"/>
      <c r="AB81" s="45"/>
      <c r="AC81" s="45"/>
      <c r="AD81" s="45"/>
      <c r="AE81" s="45"/>
      <c r="AF81" s="45"/>
      <c r="AG81" s="45"/>
      <c r="AH81" s="45"/>
      <c r="AI81" s="45"/>
    </row>
    <row r="82" spans="1:35" ht="30" customHeight="1">
      <c r="A82" s="43">
        <v>67</v>
      </c>
      <c r="B82" s="43" t="str">
        <f t="shared" si="6"/>
        <v/>
      </c>
      <c r="C82" s="43" t="str">
        <f t="shared" si="7"/>
        <v>（３５）</v>
      </c>
      <c r="D82" s="43">
        <f t="shared" si="8"/>
        <v>67</v>
      </c>
      <c r="E82" s="49" t="s">
        <v>388</v>
      </c>
      <c r="F82" s="51" t="s">
        <v>678</v>
      </c>
      <c r="G82" s="50" t="s">
        <v>284</v>
      </c>
      <c r="H82" s="50" t="s">
        <v>283</v>
      </c>
      <c r="I82" s="50" t="s">
        <v>282</v>
      </c>
      <c r="J82" s="50" t="s">
        <v>281</v>
      </c>
      <c r="K82" s="46"/>
      <c r="L82" s="46"/>
      <c r="M82" s="46"/>
      <c r="N82" s="46"/>
      <c r="P82" s="45"/>
      <c r="Q82" s="45"/>
      <c r="R82" s="45"/>
      <c r="S82" s="45"/>
      <c r="T82" s="45"/>
      <c r="U82" s="45"/>
      <c r="V82" s="45"/>
      <c r="W82" s="45"/>
      <c r="X82" s="45"/>
      <c r="Y82" s="45"/>
      <c r="Z82" s="45"/>
      <c r="AA82" s="45"/>
      <c r="AB82" s="45"/>
      <c r="AC82" s="45"/>
      <c r="AD82" s="45"/>
      <c r="AE82" s="45"/>
      <c r="AF82" s="45"/>
      <c r="AG82" s="45"/>
      <c r="AH82" s="45"/>
      <c r="AI82" s="45"/>
    </row>
    <row r="83" spans="1:35" ht="30" customHeight="1">
      <c r="A83" s="43">
        <v>68</v>
      </c>
      <c r="B83" s="43" t="str">
        <f t="shared" si="6"/>
        <v/>
      </c>
      <c r="C83" s="43" t="str">
        <f t="shared" si="7"/>
        <v>（３６）</v>
      </c>
      <c r="D83" s="43">
        <f t="shared" si="8"/>
        <v>68</v>
      </c>
      <c r="E83" s="49" t="s">
        <v>386</v>
      </c>
      <c r="F83" s="51" t="s">
        <v>677</v>
      </c>
      <c r="G83" s="50" t="s">
        <v>284</v>
      </c>
      <c r="H83" s="50" t="s">
        <v>283</v>
      </c>
      <c r="I83" s="50" t="s">
        <v>282</v>
      </c>
      <c r="J83" s="50" t="s">
        <v>281</v>
      </c>
      <c r="K83" s="46"/>
      <c r="L83" s="46"/>
      <c r="M83" s="46"/>
      <c r="N83" s="46"/>
      <c r="P83" s="45"/>
      <c r="Q83" s="45"/>
      <c r="R83" s="45"/>
      <c r="S83" s="45"/>
      <c r="T83" s="45"/>
      <c r="U83" s="45"/>
      <c r="V83" s="45"/>
      <c r="W83" s="45"/>
      <c r="X83" s="45"/>
      <c r="Y83" s="45"/>
      <c r="Z83" s="45"/>
      <c r="AA83" s="45"/>
      <c r="AB83" s="45"/>
      <c r="AC83" s="45"/>
      <c r="AD83" s="45"/>
      <c r="AE83" s="45"/>
      <c r="AF83" s="45"/>
      <c r="AG83" s="45"/>
      <c r="AH83" s="45"/>
      <c r="AI83" s="45"/>
    </row>
    <row r="84" spans="1:35" ht="30" customHeight="1">
      <c r="A84" s="43">
        <v>69</v>
      </c>
      <c r="B84" s="43" t="str">
        <f t="shared" si="6"/>
        <v/>
      </c>
      <c r="C84" s="43" t="str">
        <f t="shared" si="7"/>
        <v>（３７）</v>
      </c>
      <c r="D84" s="43">
        <f t="shared" si="8"/>
        <v>69</v>
      </c>
      <c r="E84" s="49" t="s">
        <v>657</v>
      </c>
      <c r="F84" s="51" t="s">
        <v>676</v>
      </c>
      <c r="G84" s="50" t="s">
        <v>284</v>
      </c>
      <c r="H84" s="50" t="s">
        <v>283</v>
      </c>
      <c r="I84" s="50" t="s">
        <v>282</v>
      </c>
      <c r="J84" s="50" t="s">
        <v>281</v>
      </c>
      <c r="K84" s="46"/>
      <c r="L84" s="46"/>
      <c r="M84" s="46"/>
      <c r="N84" s="46"/>
      <c r="P84" s="45"/>
      <c r="Q84" s="45"/>
      <c r="R84" s="45"/>
      <c r="S84" s="45"/>
      <c r="T84" s="45"/>
      <c r="U84" s="45"/>
      <c r="V84" s="45"/>
      <c r="W84" s="45"/>
      <c r="X84" s="45"/>
      <c r="Y84" s="45"/>
      <c r="Z84" s="45"/>
      <c r="AA84" s="45"/>
      <c r="AB84" s="45"/>
      <c r="AC84" s="45"/>
      <c r="AD84" s="45"/>
      <c r="AE84" s="45"/>
      <c r="AF84" s="45"/>
      <c r="AG84" s="45"/>
      <c r="AH84" s="45"/>
      <c r="AI84" s="45"/>
    </row>
    <row r="85" spans="1:35" ht="30" customHeight="1">
      <c r="B85" s="43" t="str">
        <f t="shared" si="6"/>
        <v/>
      </c>
      <c r="C85" s="43" t="str">
        <f t="shared" si="7"/>
        <v/>
      </c>
      <c r="D85" s="43" t="str">
        <f t="shared" si="8"/>
        <v/>
      </c>
      <c r="E85" s="307" t="s">
        <v>1608</v>
      </c>
      <c r="F85" s="308"/>
      <c r="G85" s="308"/>
      <c r="H85" s="308"/>
      <c r="I85" s="308"/>
      <c r="J85" s="308"/>
      <c r="K85" s="308"/>
      <c r="L85" s="308"/>
      <c r="M85" s="308"/>
      <c r="N85" s="309"/>
      <c r="P85" s="45"/>
      <c r="Q85" s="45"/>
      <c r="R85" s="45"/>
      <c r="S85" s="45"/>
      <c r="T85" s="45"/>
      <c r="U85" s="45"/>
      <c r="V85" s="45"/>
      <c r="W85" s="45"/>
      <c r="X85" s="45"/>
      <c r="Y85" s="45"/>
      <c r="Z85" s="45"/>
      <c r="AA85" s="45"/>
      <c r="AB85" s="45"/>
      <c r="AC85" s="45"/>
      <c r="AD85" s="45"/>
      <c r="AE85" s="45"/>
      <c r="AF85" s="45"/>
      <c r="AG85" s="45"/>
      <c r="AH85" s="45"/>
      <c r="AI85" s="45"/>
    </row>
    <row r="86" spans="1:35" ht="30" customHeight="1">
      <c r="A86" s="43">
        <v>70</v>
      </c>
      <c r="B86" s="43" t="str">
        <f t="shared" si="6"/>
        <v/>
      </c>
      <c r="C86" s="43" t="str">
        <f t="shared" si="7"/>
        <v>（３８）</v>
      </c>
      <c r="D86" s="43">
        <f t="shared" si="8"/>
        <v>70</v>
      </c>
      <c r="E86" s="49" t="s">
        <v>1609</v>
      </c>
      <c r="F86" s="84" t="s">
        <v>438</v>
      </c>
      <c r="G86" s="50" t="s">
        <v>671</v>
      </c>
      <c r="H86" s="50" t="s">
        <v>670</v>
      </c>
      <c r="I86" s="50" t="s">
        <v>669</v>
      </c>
      <c r="J86" s="50" t="s">
        <v>817</v>
      </c>
      <c r="K86" s="83"/>
      <c r="L86" s="83"/>
      <c r="M86" s="83"/>
      <c r="N86" s="82"/>
      <c r="P86" s="45"/>
      <c r="Q86" s="45"/>
      <c r="R86" s="45"/>
      <c r="S86" s="45"/>
      <c r="T86" s="45"/>
      <c r="U86" s="45"/>
      <c r="V86" s="45"/>
      <c r="W86" s="45"/>
      <c r="X86" s="45"/>
      <c r="Y86" s="45"/>
      <c r="Z86" s="45"/>
      <c r="AA86" s="45"/>
      <c r="AB86" s="45"/>
      <c r="AC86" s="45"/>
      <c r="AD86" s="45"/>
      <c r="AE86" s="45"/>
      <c r="AF86" s="45"/>
      <c r="AG86" s="45"/>
      <c r="AH86" s="45"/>
      <c r="AI86" s="45"/>
    </row>
    <row r="87" spans="1:35" ht="30" customHeight="1">
      <c r="A87" s="43">
        <v>71</v>
      </c>
      <c r="B87" s="43" t="str">
        <f t="shared" si="6"/>
        <v/>
      </c>
      <c r="C87" s="43" t="str">
        <f t="shared" si="7"/>
        <v>（３９）</v>
      </c>
      <c r="D87" s="43">
        <f t="shared" si="8"/>
        <v>71</v>
      </c>
      <c r="E87" s="49" t="s">
        <v>811</v>
      </c>
      <c r="F87" s="84" t="s">
        <v>937</v>
      </c>
      <c r="G87" s="50" t="s">
        <v>1555</v>
      </c>
      <c r="H87" s="50" t="s">
        <v>665</v>
      </c>
      <c r="I87" s="50" t="s">
        <v>664</v>
      </c>
      <c r="J87" s="50" t="s">
        <v>663</v>
      </c>
      <c r="K87" s="83"/>
      <c r="L87" s="83"/>
      <c r="M87" s="83"/>
      <c r="N87" s="82"/>
      <c r="P87" s="45"/>
      <c r="Q87" s="45"/>
      <c r="R87" s="45"/>
      <c r="S87" s="45"/>
      <c r="T87" s="45"/>
      <c r="U87" s="45"/>
      <c r="V87" s="45"/>
      <c r="W87" s="45"/>
      <c r="X87" s="45"/>
      <c r="Y87" s="45"/>
      <c r="Z87" s="45"/>
      <c r="AA87" s="45"/>
      <c r="AB87" s="45"/>
      <c r="AC87" s="45"/>
      <c r="AD87" s="45"/>
      <c r="AE87" s="45"/>
      <c r="AF87" s="45"/>
      <c r="AG87" s="45"/>
      <c r="AH87" s="45"/>
      <c r="AI87" s="45"/>
    </row>
    <row r="88" spans="1:35" ht="30" customHeight="1">
      <c r="A88" s="43">
        <v>72</v>
      </c>
      <c r="B88" s="43" t="str">
        <f t="shared" si="6"/>
        <v/>
      </c>
      <c r="C88" s="43" t="str">
        <f t="shared" si="7"/>
        <v>（４０）</v>
      </c>
      <c r="D88" s="43">
        <f t="shared" si="8"/>
        <v>72</v>
      </c>
      <c r="E88" s="49" t="s">
        <v>368</v>
      </c>
      <c r="F88" s="84" t="s">
        <v>662</v>
      </c>
      <c r="G88" s="50" t="s">
        <v>425</v>
      </c>
      <c r="H88" s="50" t="s">
        <v>424</v>
      </c>
      <c r="I88" s="50" t="s">
        <v>423</v>
      </c>
      <c r="J88" s="50" t="s">
        <v>422</v>
      </c>
      <c r="K88" s="83"/>
      <c r="L88" s="83"/>
      <c r="M88" s="83"/>
      <c r="N88" s="82"/>
      <c r="P88" s="45"/>
      <c r="Q88" s="45"/>
      <c r="R88" s="45"/>
      <c r="S88" s="45"/>
      <c r="T88" s="45"/>
      <c r="U88" s="45"/>
      <c r="V88" s="45"/>
      <c r="W88" s="45"/>
      <c r="X88" s="45"/>
      <c r="Y88" s="45"/>
      <c r="Z88" s="45"/>
      <c r="AA88" s="45"/>
      <c r="AB88" s="45"/>
      <c r="AC88" s="45"/>
      <c r="AD88" s="45"/>
      <c r="AE88" s="45"/>
      <c r="AF88" s="45"/>
      <c r="AG88" s="45"/>
      <c r="AH88" s="45"/>
      <c r="AI88" s="45"/>
    </row>
    <row r="89" spans="1:35" ht="30" customHeight="1">
      <c r="A89" s="43">
        <v>73</v>
      </c>
      <c r="B89" s="43" t="str">
        <f t="shared" si="6"/>
        <v/>
      </c>
      <c r="C89" s="43" t="str">
        <f t="shared" si="7"/>
        <v>（４１）</v>
      </c>
      <c r="D89" s="43">
        <f t="shared" si="8"/>
        <v>73</v>
      </c>
      <c r="E89" s="49" t="s">
        <v>366</v>
      </c>
      <c r="F89" s="84" t="s">
        <v>660</v>
      </c>
      <c r="G89" s="50" t="s">
        <v>655</v>
      </c>
      <c r="H89" s="50" t="s">
        <v>654</v>
      </c>
      <c r="I89" s="50" t="s">
        <v>653</v>
      </c>
      <c r="J89" s="50" t="s">
        <v>652</v>
      </c>
      <c r="K89" s="83"/>
      <c r="L89" s="83"/>
      <c r="M89" s="83"/>
      <c r="N89" s="82"/>
      <c r="P89" s="45"/>
      <c r="Q89" s="45"/>
      <c r="R89" s="45"/>
      <c r="S89" s="45"/>
      <c r="T89" s="45"/>
      <c r="U89" s="45"/>
      <c r="V89" s="45"/>
      <c r="W89" s="45"/>
      <c r="X89" s="45"/>
      <c r="Y89" s="45"/>
      <c r="Z89" s="45"/>
      <c r="AA89" s="45"/>
      <c r="AB89" s="45"/>
      <c r="AC89" s="45"/>
      <c r="AD89" s="45"/>
      <c r="AE89" s="45"/>
      <c r="AF89" s="45"/>
      <c r="AG89" s="45"/>
      <c r="AH89" s="45"/>
      <c r="AI89" s="45"/>
    </row>
    <row r="90" spans="1:35" ht="30" customHeight="1">
      <c r="A90" s="43">
        <v>74</v>
      </c>
      <c r="B90" s="43" t="str">
        <f t="shared" si="6"/>
        <v/>
      </c>
      <c r="C90" s="43" t="str">
        <f t="shared" si="7"/>
        <v>（４２）</v>
      </c>
      <c r="D90" s="43">
        <f t="shared" si="8"/>
        <v>74</v>
      </c>
      <c r="E90" s="49" t="s">
        <v>356</v>
      </c>
      <c r="F90" s="84" t="s">
        <v>659</v>
      </c>
      <c r="G90" s="50" t="s">
        <v>417</v>
      </c>
      <c r="H90" s="50" t="s">
        <v>416</v>
      </c>
      <c r="I90" s="50" t="s">
        <v>415</v>
      </c>
      <c r="J90" s="50" t="s">
        <v>414</v>
      </c>
      <c r="K90" s="83"/>
      <c r="L90" s="83"/>
      <c r="M90" s="83"/>
      <c r="N90" s="82"/>
      <c r="P90" s="45"/>
      <c r="Q90" s="45"/>
      <c r="R90" s="45"/>
      <c r="S90" s="45"/>
      <c r="T90" s="45"/>
      <c r="U90" s="45"/>
      <c r="V90" s="45"/>
      <c r="W90" s="45"/>
      <c r="X90" s="45"/>
      <c r="Y90" s="45"/>
      <c r="Z90" s="45"/>
      <c r="AA90" s="45"/>
      <c r="AB90" s="45"/>
      <c r="AC90" s="45"/>
      <c r="AD90" s="45"/>
      <c r="AE90" s="45"/>
      <c r="AF90" s="45"/>
      <c r="AG90" s="45"/>
      <c r="AH90" s="45"/>
      <c r="AI90" s="45"/>
    </row>
    <row r="91" spans="1:35" ht="30" customHeight="1">
      <c r="A91" s="43">
        <v>75</v>
      </c>
      <c r="B91" s="43" t="str">
        <f t="shared" si="6"/>
        <v/>
      </c>
      <c r="C91" s="43" t="str">
        <f t="shared" si="7"/>
        <v>（４３）</v>
      </c>
      <c r="D91" s="43">
        <f t="shared" si="8"/>
        <v>75</v>
      </c>
      <c r="E91" s="49" t="s">
        <v>349</v>
      </c>
      <c r="F91" s="84" t="s">
        <v>656</v>
      </c>
      <c r="G91" s="50" t="s">
        <v>655</v>
      </c>
      <c r="H91" s="50" t="s">
        <v>654</v>
      </c>
      <c r="I91" s="50" t="s">
        <v>653</v>
      </c>
      <c r="J91" s="50" t="s">
        <v>652</v>
      </c>
      <c r="K91" s="83"/>
      <c r="L91" s="83"/>
      <c r="M91" s="83"/>
      <c r="N91" s="82"/>
      <c r="P91" s="45"/>
      <c r="Q91" s="45"/>
      <c r="R91" s="45"/>
      <c r="S91" s="45"/>
      <c r="T91" s="45"/>
      <c r="U91" s="45"/>
      <c r="V91" s="45"/>
      <c r="W91" s="45"/>
      <c r="X91" s="45"/>
      <c r="Y91" s="45"/>
      <c r="Z91" s="45"/>
      <c r="AA91" s="45"/>
      <c r="AB91" s="45"/>
      <c r="AC91" s="45"/>
      <c r="AD91" s="45"/>
      <c r="AE91" s="45"/>
      <c r="AF91" s="45"/>
      <c r="AG91" s="45"/>
      <c r="AH91" s="45"/>
      <c r="AI91" s="45"/>
    </row>
    <row r="92" spans="1:35" ht="30" customHeight="1">
      <c r="A92" s="43">
        <v>76</v>
      </c>
      <c r="B92" s="43" t="str">
        <f t="shared" si="6"/>
        <v/>
      </c>
      <c r="C92" s="43" t="str">
        <f t="shared" si="7"/>
        <v>（４４）</v>
      </c>
      <c r="D92" s="43">
        <f t="shared" si="8"/>
        <v>76</v>
      </c>
      <c r="E92" s="49" t="s">
        <v>341</v>
      </c>
      <c r="F92" s="84" t="s">
        <v>650</v>
      </c>
      <c r="G92" s="50" t="s">
        <v>405</v>
      </c>
      <c r="H92" s="50" t="s">
        <v>404</v>
      </c>
      <c r="I92" s="50" t="s">
        <v>403</v>
      </c>
      <c r="J92" s="50" t="s">
        <v>649</v>
      </c>
      <c r="K92" s="83"/>
      <c r="L92" s="83"/>
      <c r="M92" s="83"/>
      <c r="N92" s="82"/>
      <c r="P92" s="45"/>
      <c r="Q92" s="45"/>
      <c r="R92" s="45"/>
      <c r="S92" s="45"/>
      <c r="T92" s="45"/>
      <c r="U92" s="45"/>
      <c r="V92" s="45"/>
      <c r="W92" s="45"/>
      <c r="X92" s="45"/>
      <c r="Y92" s="45"/>
      <c r="Z92" s="45"/>
      <c r="AA92" s="45"/>
      <c r="AB92" s="45"/>
      <c r="AC92" s="45"/>
      <c r="AD92" s="45"/>
      <c r="AE92" s="45"/>
      <c r="AF92" s="45"/>
      <c r="AG92" s="45"/>
      <c r="AH92" s="45"/>
      <c r="AI92" s="45"/>
    </row>
    <row r="93" spans="1:35" ht="30" customHeight="1">
      <c r="B93" s="43" t="str">
        <f t="shared" si="6"/>
        <v/>
      </c>
      <c r="C93" s="43" t="str">
        <f t="shared" si="7"/>
        <v/>
      </c>
      <c r="D93" s="43" t="str">
        <f t="shared" si="8"/>
        <v/>
      </c>
      <c r="E93" s="304" t="s">
        <v>1610</v>
      </c>
      <c r="F93" s="305"/>
      <c r="G93" s="305"/>
      <c r="H93" s="305"/>
      <c r="I93" s="305"/>
      <c r="J93" s="305"/>
      <c r="K93" s="305"/>
      <c r="L93" s="305"/>
      <c r="M93" s="305"/>
      <c r="N93" s="306"/>
      <c r="P93" s="45"/>
      <c r="Q93" s="45"/>
      <c r="R93" s="45"/>
      <c r="S93" s="45"/>
      <c r="T93" s="45"/>
      <c r="U93" s="45"/>
      <c r="V93" s="45"/>
      <c r="W93" s="45"/>
      <c r="X93" s="45"/>
      <c r="Y93" s="45"/>
      <c r="Z93" s="45"/>
      <c r="AA93" s="45"/>
      <c r="AB93" s="45"/>
      <c r="AC93" s="45"/>
      <c r="AD93" s="45"/>
      <c r="AE93" s="45"/>
      <c r="AF93" s="45"/>
      <c r="AG93" s="45"/>
      <c r="AH93" s="45"/>
      <c r="AI93" s="45"/>
    </row>
    <row r="94" spans="1:35" ht="30" customHeight="1">
      <c r="A94" s="43">
        <v>77</v>
      </c>
      <c r="B94" s="43" t="str">
        <f t="shared" si="6"/>
        <v/>
      </c>
      <c r="C94" s="43" t="str">
        <f t="shared" si="7"/>
        <v>（４５）</v>
      </c>
      <c r="D94" s="43">
        <f t="shared" si="8"/>
        <v>77</v>
      </c>
      <c r="E94" s="49" t="s">
        <v>1611</v>
      </c>
      <c r="F94" s="48" t="s">
        <v>1612</v>
      </c>
      <c r="G94" s="50" t="s">
        <v>640</v>
      </c>
      <c r="H94" s="50" t="s">
        <v>1564</v>
      </c>
      <c r="I94" s="50" t="s">
        <v>1613</v>
      </c>
      <c r="J94" s="50" t="s">
        <v>1614</v>
      </c>
      <c r="K94" s="46"/>
      <c r="L94" s="46"/>
      <c r="M94" s="46"/>
      <c r="N94" s="46"/>
      <c r="P94" s="45"/>
      <c r="Q94" s="45"/>
      <c r="R94" s="45"/>
      <c r="S94" s="45"/>
      <c r="T94" s="45"/>
      <c r="U94" s="45"/>
      <c r="V94" s="45"/>
      <c r="W94" s="45"/>
      <c r="X94" s="45"/>
      <c r="Y94" s="45"/>
      <c r="Z94" s="45"/>
      <c r="AA94" s="45"/>
      <c r="AB94" s="45"/>
      <c r="AC94" s="45"/>
      <c r="AD94" s="45"/>
      <c r="AE94" s="45"/>
      <c r="AF94" s="45"/>
      <c r="AG94" s="45"/>
      <c r="AH94" s="45"/>
      <c r="AI94" s="45"/>
    </row>
    <row r="95" spans="1:35" ht="30" customHeight="1">
      <c r="A95" s="43">
        <v>78</v>
      </c>
      <c r="B95" s="43" t="str">
        <f t="shared" si="6"/>
        <v/>
      </c>
      <c r="C95" s="43" t="str">
        <f t="shared" si="7"/>
        <v>（４６）</v>
      </c>
      <c r="D95" s="43">
        <f t="shared" si="8"/>
        <v>78</v>
      </c>
      <c r="E95" s="49" t="s">
        <v>334</v>
      </c>
      <c r="F95" s="48" t="s">
        <v>397</v>
      </c>
      <c r="G95" s="50" t="s">
        <v>640</v>
      </c>
      <c r="H95" s="50" t="s">
        <v>1564</v>
      </c>
      <c r="I95" s="50" t="s">
        <v>1613</v>
      </c>
      <c r="J95" s="50" t="s">
        <v>1614</v>
      </c>
      <c r="K95" s="46"/>
      <c r="L95" s="46"/>
      <c r="M95" s="46"/>
      <c r="N95" s="46"/>
      <c r="P95" s="45"/>
      <c r="Q95" s="45"/>
      <c r="R95" s="45"/>
      <c r="S95" s="45"/>
      <c r="T95" s="45"/>
      <c r="U95" s="45"/>
      <c r="V95" s="45"/>
      <c r="W95" s="45"/>
      <c r="X95" s="45"/>
      <c r="Y95" s="45"/>
      <c r="Z95" s="45"/>
      <c r="AA95" s="45"/>
      <c r="AB95" s="45"/>
      <c r="AC95" s="45"/>
      <c r="AD95" s="45"/>
      <c r="AE95" s="45"/>
      <c r="AF95" s="45"/>
      <c r="AG95" s="45"/>
      <c r="AH95" s="45"/>
      <c r="AI95" s="45"/>
    </row>
    <row r="96" spans="1:35" ht="36.75" customHeight="1">
      <c r="A96" s="43">
        <v>79</v>
      </c>
      <c r="B96" s="43" t="str">
        <f t="shared" si="6"/>
        <v/>
      </c>
      <c r="C96" s="43" t="str">
        <f t="shared" si="7"/>
        <v>（４７）</v>
      </c>
      <c r="D96" s="43">
        <f t="shared" si="8"/>
        <v>79</v>
      </c>
      <c r="E96" s="49" t="s">
        <v>325</v>
      </c>
      <c r="F96" s="48" t="s">
        <v>810</v>
      </c>
      <c r="G96" s="50" t="s">
        <v>640</v>
      </c>
      <c r="H96" s="50" t="s">
        <v>1564</v>
      </c>
      <c r="I96" s="50" t="s">
        <v>1613</v>
      </c>
      <c r="J96" s="50" t="s">
        <v>1614</v>
      </c>
      <c r="K96" s="46"/>
      <c r="L96" s="46"/>
      <c r="M96" s="46"/>
      <c r="N96" s="46"/>
      <c r="P96" s="45"/>
      <c r="Q96" s="45"/>
      <c r="R96" s="45"/>
      <c r="S96" s="45"/>
      <c r="T96" s="45"/>
      <c r="U96" s="45"/>
      <c r="V96" s="45"/>
      <c r="W96" s="45"/>
      <c r="X96" s="45"/>
      <c r="Y96" s="45"/>
      <c r="Z96" s="45"/>
      <c r="AA96" s="45"/>
      <c r="AB96" s="45"/>
      <c r="AC96" s="45"/>
      <c r="AD96" s="45"/>
      <c r="AE96" s="45"/>
      <c r="AF96" s="45"/>
      <c r="AG96" s="45"/>
      <c r="AH96" s="45"/>
      <c r="AI96" s="45"/>
    </row>
    <row r="97" spans="1:35" ht="22">
      <c r="A97" s="43">
        <v>80</v>
      </c>
      <c r="B97" s="43" t="str">
        <f t="shared" si="6"/>
        <v/>
      </c>
      <c r="C97" s="43" t="str">
        <f t="shared" si="7"/>
        <v>（４８）</v>
      </c>
      <c r="D97" s="43">
        <f t="shared" si="8"/>
        <v>80</v>
      </c>
      <c r="E97" s="49" t="s">
        <v>321</v>
      </c>
      <c r="F97" s="48" t="s">
        <v>393</v>
      </c>
      <c r="G97" s="50" t="s">
        <v>640</v>
      </c>
      <c r="H97" s="50" t="s">
        <v>1564</v>
      </c>
      <c r="I97" s="50" t="s">
        <v>1613</v>
      </c>
      <c r="J97" s="50" t="s">
        <v>1614</v>
      </c>
      <c r="K97" s="46"/>
      <c r="L97" s="46"/>
      <c r="M97" s="46"/>
      <c r="N97" s="46"/>
      <c r="P97" s="45"/>
      <c r="Q97" s="45"/>
      <c r="R97" s="45"/>
      <c r="S97" s="45"/>
      <c r="T97" s="45"/>
      <c r="U97" s="45"/>
      <c r="V97" s="45"/>
      <c r="W97" s="45"/>
      <c r="X97" s="45"/>
      <c r="Y97" s="45"/>
      <c r="Z97" s="45"/>
      <c r="AA97" s="45"/>
      <c r="AB97" s="45"/>
      <c r="AC97" s="45"/>
      <c r="AD97" s="45"/>
      <c r="AE97" s="45"/>
      <c r="AF97" s="45"/>
      <c r="AG97" s="45"/>
      <c r="AH97" s="45"/>
      <c r="AI97" s="45"/>
    </row>
    <row r="98" spans="1:35" ht="30" customHeight="1">
      <c r="A98" s="43">
        <v>81</v>
      </c>
      <c r="B98" s="43" t="str">
        <f t="shared" si="6"/>
        <v/>
      </c>
      <c r="C98" s="43" t="str">
        <f t="shared" si="7"/>
        <v>（４９）</v>
      </c>
      <c r="D98" s="43">
        <f t="shared" si="8"/>
        <v>81</v>
      </c>
      <c r="E98" s="49" t="s">
        <v>315</v>
      </c>
      <c r="F98" s="48" t="s">
        <v>644</v>
      </c>
      <c r="G98" s="50" t="s">
        <v>640</v>
      </c>
      <c r="H98" s="50" t="s">
        <v>1564</v>
      </c>
      <c r="I98" s="50" t="s">
        <v>1613</v>
      </c>
      <c r="J98" s="50" t="s">
        <v>1614</v>
      </c>
      <c r="K98" s="46"/>
      <c r="L98" s="46"/>
      <c r="M98" s="46"/>
      <c r="N98" s="46"/>
      <c r="P98" s="45"/>
      <c r="Q98" s="45"/>
      <c r="R98" s="45"/>
      <c r="S98" s="45"/>
      <c r="T98" s="45"/>
      <c r="U98" s="45"/>
      <c r="V98" s="45"/>
      <c r="W98" s="45"/>
      <c r="X98" s="45"/>
      <c r="Y98" s="45"/>
      <c r="Z98" s="45"/>
      <c r="AA98" s="45"/>
      <c r="AB98" s="45"/>
      <c r="AC98" s="45"/>
      <c r="AD98" s="45"/>
      <c r="AE98" s="45"/>
      <c r="AF98" s="45"/>
      <c r="AG98" s="45"/>
      <c r="AH98" s="45"/>
      <c r="AI98" s="45"/>
    </row>
    <row r="99" spans="1:35" ht="30" customHeight="1">
      <c r="A99" s="43">
        <v>82</v>
      </c>
      <c r="B99" s="43" t="str">
        <f t="shared" si="6"/>
        <v/>
      </c>
      <c r="C99" s="43" t="str">
        <f t="shared" si="7"/>
        <v>（５０）</v>
      </c>
      <c r="D99" s="43">
        <f t="shared" si="8"/>
        <v>82</v>
      </c>
      <c r="E99" s="49" t="s">
        <v>799</v>
      </c>
      <c r="F99" s="55" t="s">
        <v>643</v>
      </c>
      <c r="G99" s="50" t="s">
        <v>640</v>
      </c>
      <c r="H99" s="50" t="s">
        <v>1564</v>
      </c>
      <c r="I99" s="50" t="s">
        <v>1613</v>
      </c>
      <c r="J99" s="50" t="s">
        <v>1614</v>
      </c>
      <c r="K99" s="46"/>
      <c r="L99" s="46"/>
      <c r="M99" s="46"/>
      <c r="N99" s="46"/>
      <c r="P99" s="45"/>
      <c r="Q99" s="45"/>
      <c r="R99" s="45"/>
      <c r="S99" s="45"/>
      <c r="T99" s="45"/>
      <c r="U99" s="45"/>
      <c r="V99" s="45"/>
      <c r="W99" s="45"/>
      <c r="X99" s="45"/>
      <c r="Y99" s="45"/>
      <c r="Z99" s="45"/>
      <c r="AA99" s="45"/>
      <c r="AB99" s="45"/>
      <c r="AC99" s="45"/>
      <c r="AD99" s="45"/>
      <c r="AE99" s="45"/>
      <c r="AF99" s="45"/>
      <c r="AG99" s="45"/>
      <c r="AH99" s="45"/>
      <c r="AI99" s="45"/>
    </row>
    <row r="100" spans="1:35" ht="30" customHeight="1">
      <c r="A100" s="43">
        <v>83</v>
      </c>
      <c r="B100" s="43" t="str">
        <f t="shared" si="6"/>
        <v/>
      </c>
      <c r="C100" s="43" t="str">
        <f t="shared" si="7"/>
        <v>（５１）</v>
      </c>
      <c r="D100" s="43">
        <f t="shared" si="8"/>
        <v>83</v>
      </c>
      <c r="E100" s="49" t="s">
        <v>306</v>
      </c>
      <c r="F100" s="54" t="s">
        <v>642</v>
      </c>
      <c r="G100" s="50" t="s">
        <v>640</v>
      </c>
      <c r="H100" s="50" t="s">
        <v>1564</v>
      </c>
      <c r="I100" s="50" t="s">
        <v>1613</v>
      </c>
      <c r="J100" s="50" t="s">
        <v>1614</v>
      </c>
      <c r="K100" s="46"/>
      <c r="L100" s="46"/>
      <c r="M100" s="46"/>
      <c r="N100" s="46"/>
      <c r="P100" s="45"/>
      <c r="Q100" s="45"/>
      <c r="R100" s="45"/>
      <c r="S100" s="45"/>
      <c r="T100" s="45"/>
      <c r="U100" s="45"/>
      <c r="V100" s="45"/>
      <c r="W100" s="45"/>
      <c r="X100" s="45"/>
      <c r="Y100" s="45"/>
      <c r="Z100" s="45"/>
      <c r="AA100" s="45"/>
      <c r="AB100" s="45"/>
      <c r="AC100" s="45"/>
      <c r="AD100" s="45"/>
      <c r="AE100" s="45"/>
      <c r="AF100" s="45"/>
      <c r="AG100" s="45"/>
      <c r="AH100" s="45"/>
      <c r="AI100" s="45"/>
    </row>
    <row r="101" spans="1:35" ht="36" customHeight="1">
      <c r="A101" s="43">
        <v>84</v>
      </c>
      <c r="B101" s="43" t="str">
        <f t="shared" si="6"/>
        <v/>
      </c>
      <c r="C101" s="43" t="str">
        <f t="shared" si="7"/>
        <v>（５２）</v>
      </c>
      <c r="D101" s="43">
        <f t="shared" si="8"/>
        <v>84</v>
      </c>
      <c r="E101" s="49" t="s">
        <v>304</v>
      </c>
      <c r="F101" s="48" t="s">
        <v>641</v>
      </c>
      <c r="G101" s="50" t="s">
        <v>640</v>
      </c>
      <c r="H101" s="50" t="s">
        <v>1564</v>
      </c>
      <c r="I101" s="50" t="s">
        <v>1613</v>
      </c>
      <c r="J101" s="50" t="s">
        <v>1614</v>
      </c>
      <c r="K101" s="46"/>
      <c r="L101" s="46"/>
      <c r="M101" s="46"/>
      <c r="N101" s="46"/>
      <c r="P101" s="45"/>
      <c r="Q101" s="45"/>
      <c r="R101" s="45"/>
      <c r="S101" s="45"/>
      <c r="T101" s="45"/>
      <c r="U101" s="45"/>
      <c r="V101" s="45"/>
      <c r="W101" s="45"/>
      <c r="X101" s="45"/>
      <c r="Y101" s="45"/>
      <c r="Z101" s="45"/>
      <c r="AA101" s="45"/>
      <c r="AB101" s="45"/>
      <c r="AC101" s="45"/>
      <c r="AD101" s="45"/>
      <c r="AE101" s="45"/>
      <c r="AF101" s="45"/>
      <c r="AG101" s="45"/>
      <c r="AH101" s="45"/>
      <c r="AI101" s="45"/>
    </row>
    <row r="102" spans="1:35" ht="30" customHeight="1">
      <c r="B102" s="43" t="str">
        <f t="shared" si="6"/>
        <v/>
      </c>
      <c r="C102" s="43" t="str">
        <f t="shared" si="7"/>
        <v/>
      </c>
      <c r="D102" s="43" t="str">
        <f t="shared" si="8"/>
        <v/>
      </c>
      <c r="E102" s="304" t="s">
        <v>1615</v>
      </c>
      <c r="F102" s="305"/>
      <c r="G102" s="305"/>
      <c r="H102" s="305"/>
      <c r="I102" s="305"/>
      <c r="J102" s="305"/>
      <c r="K102" s="305"/>
      <c r="L102" s="305"/>
      <c r="M102" s="305"/>
      <c r="N102" s="306"/>
      <c r="P102" s="45"/>
      <c r="Q102" s="45"/>
      <c r="R102" s="45"/>
      <c r="S102" s="45"/>
      <c r="T102" s="45"/>
      <c r="U102" s="45"/>
      <c r="V102" s="45"/>
      <c r="W102" s="45"/>
      <c r="X102" s="45"/>
      <c r="Y102" s="45"/>
      <c r="Z102" s="45"/>
      <c r="AA102" s="45"/>
      <c r="AB102" s="45"/>
      <c r="AC102" s="45"/>
      <c r="AD102" s="45"/>
      <c r="AE102" s="45"/>
      <c r="AF102" s="45"/>
      <c r="AG102" s="45"/>
      <c r="AH102" s="45"/>
      <c r="AI102" s="45"/>
    </row>
    <row r="103" spans="1:35" ht="30" customHeight="1">
      <c r="A103" s="43">
        <v>85</v>
      </c>
      <c r="B103" s="43" t="str">
        <f t="shared" si="6"/>
        <v/>
      </c>
      <c r="C103" s="43" t="str">
        <f t="shared" si="7"/>
        <v>（５３）</v>
      </c>
      <c r="D103" s="43">
        <f t="shared" si="8"/>
        <v>85</v>
      </c>
      <c r="E103" s="49" t="s">
        <v>1616</v>
      </c>
      <c r="F103" s="48" t="s">
        <v>637</v>
      </c>
      <c r="G103" s="50" t="s">
        <v>313</v>
      </c>
      <c r="H103" s="50" t="s">
        <v>1568</v>
      </c>
      <c r="I103" s="50" t="s">
        <v>311</v>
      </c>
      <c r="J103" s="50" t="s">
        <v>310</v>
      </c>
      <c r="K103" s="46"/>
      <c r="L103" s="46"/>
      <c r="M103" s="46"/>
      <c r="N103" s="46"/>
      <c r="P103" s="45"/>
      <c r="Q103" s="45"/>
      <c r="R103" s="45"/>
      <c r="S103" s="45"/>
      <c r="T103" s="45"/>
      <c r="U103" s="45"/>
      <c r="V103" s="45"/>
      <c r="W103" s="45"/>
      <c r="X103" s="45"/>
      <c r="Y103" s="45"/>
      <c r="Z103" s="45"/>
      <c r="AA103" s="45"/>
      <c r="AB103" s="45"/>
      <c r="AC103" s="45"/>
      <c r="AD103" s="45"/>
      <c r="AE103" s="45"/>
      <c r="AF103" s="45"/>
      <c r="AG103" s="45"/>
      <c r="AH103" s="45"/>
      <c r="AI103" s="45"/>
    </row>
    <row r="104" spans="1:35" ht="30" customHeight="1">
      <c r="A104" s="43">
        <v>86</v>
      </c>
      <c r="B104" s="43" t="str">
        <f t="shared" ref="B104:B122" si="9">IF(A104&lt;&gt;"",B103,IF(ISERROR(FIND("　",E104)),E104,""))</f>
        <v/>
      </c>
      <c r="C104" s="43" t="str">
        <f t="shared" ref="C104:C122" si="10">IF(A104&lt;&gt;"", B104&amp;E104, "")</f>
        <v>（５４）</v>
      </c>
      <c r="D104" s="43">
        <f t="shared" ref="D104:D122" si="11">IF(A104=0,"",A104)</f>
        <v>86</v>
      </c>
      <c r="E104" s="49" t="s">
        <v>300</v>
      </c>
      <c r="F104" s="48" t="s">
        <v>635</v>
      </c>
      <c r="G104" s="50" t="s">
        <v>313</v>
      </c>
      <c r="H104" s="50" t="s">
        <v>1568</v>
      </c>
      <c r="I104" s="50" t="s">
        <v>311</v>
      </c>
      <c r="J104" s="50" t="s">
        <v>310</v>
      </c>
      <c r="K104" s="46"/>
      <c r="L104" s="46"/>
      <c r="M104" s="46"/>
      <c r="N104" s="46"/>
      <c r="P104" s="45"/>
      <c r="Q104" s="45"/>
      <c r="R104" s="45"/>
      <c r="S104" s="45"/>
      <c r="T104" s="45"/>
      <c r="U104" s="45"/>
      <c r="V104" s="45"/>
      <c r="W104" s="45"/>
      <c r="X104" s="45"/>
      <c r="Y104" s="45"/>
      <c r="Z104" s="45"/>
      <c r="AA104" s="45"/>
      <c r="AB104" s="45"/>
      <c r="AC104" s="45"/>
      <c r="AD104" s="45"/>
      <c r="AE104" s="45"/>
      <c r="AF104" s="45"/>
      <c r="AG104" s="45"/>
      <c r="AH104" s="45"/>
      <c r="AI104" s="45"/>
    </row>
    <row r="105" spans="1:35" ht="36.75" customHeight="1">
      <c r="A105" s="43">
        <v>87</v>
      </c>
      <c r="B105" s="43" t="str">
        <f t="shared" si="9"/>
        <v/>
      </c>
      <c r="C105" s="43" t="str">
        <f t="shared" si="10"/>
        <v>（５５）</v>
      </c>
      <c r="D105" s="43">
        <f t="shared" si="11"/>
        <v>87</v>
      </c>
      <c r="E105" s="49" t="s">
        <v>298</v>
      </c>
      <c r="F105" s="48" t="s">
        <v>634</v>
      </c>
      <c r="G105" s="50" t="s">
        <v>313</v>
      </c>
      <c r="H105" s="50" t="s">
        <v>1568</v>
      </c>
      <c r="I105" s="50" t="s">
        <v>311</v>
      </c>
      <c r="J105" s="50" t="s">
        <v>310</v>
      </c>
      <c r="K105" s="46"/>
      <c r="L105" s="46"/>
      <c r="M105" s="46"/>
      <c r="N105" s="46"/>
      <c r="P105" s="45"/>
      <c r="Q105" s="45"/>
      <c r="R105" s="45"/>
      <c r="S105" s="45"/>
      <c r="T105" s="45"/>
      <c r="U105" s="45"/>
      <c r="V105" s="45"/>
      <c r="W105" s="45"/>
      <c r="X105" s="45"/>
      <c r="Y105" s="45"/>
      <c r="Z105" s="45"/>
      <c r="AA105" s="45"/>
      <c r="AB105" s="45"/>
      <c r="AC105" s="45"/>
      <c r="AD105" s="45"/>
      <c r="AE105" s="45"/>
      <c r="AF105" s="45"/>
      <c r="AG105" s="45"/>
      <c r="AH105" s="45"/>
      <c r="AI105" s="45"/>
    </row>
    <row r="106" spans="1:35" ht="30" customHeight="1">
      <c r="B106" s="43" t="str">
        <f t="shared" si="9"/>
        <v/>
      </c>
      <c r="C106" s="43" t="str">
        <f t="shared" si="10"/>
        <v/>
      </c>
      <c r="D106" s="43" t="str">
        <f t="shared" si="11"/>
        <v/>
      </c>
      <c r="E106" s="304" t="s">
        <v>1617</v>
      </c>
      <c r="F106" s="305"/>
      <c r="G106" s="305"/>
      <c r="H106" s="305"/>
      <c r="I106" s="305"/>
      <c r="J106" s="305"/>
      <c r="K106" s="305"/>
      <c r="L106" s="305"/>
      <c r="M106" s="305"/>
      <c r="N106" s="306"/>
      <c r="P106" s="45"/>
      <c r="Q106" s="45"/>
      <c r="R106" s="45"/>
      <c r="S106" s="45"/>
      <c r="T106" s="45"/>
      <c r="U106" s="45"/>
      <c r="V106" s="45"/>
      <c r="W106" s="45"/>
      <c r="X106" s="45"/>
      <c r="Y106" s="45"/>
      <c r="Z106" s="45"/>
      <c r="AA106" s="45"/>
      <c r="AB106" s="45"/>
      <c r="AC106" s="45"/>
      <c r="AD106" s="45"/>
      <c r="AE106" s="45"/>
      <c r="AF106" s="45"/>
      <c r="AG106" s="45"/>
      <c r="AH106" s="45"/>
      <c r="AI106" s="45"/>
    </row>
    <row r="107" spans="1:35" ht="30" customHeight="1">
      <c r="A107" s="43">
        <v>88</v>
      </c>
      <c r="B107" s="43" t="str">
        <f t="shared" si="9"/>
        <v/>
      </c>
      <c r="C107" s="43" t="str">
        <f t="shared" si="10"/>
        <v>（５６）</v>
      </c>
      <c r="D107" s="43">
        <f t="shared" si="11"/>
        <v>88</v>
      </c>
      <c r="E107" s="49" t="s">
        <v>1618</v>
      </c>
      <c r="F107" s="48" t="s">
        <v>378</v>
      </c>
      <c r="G107" s="50" t="s">
        <v>375</v>
      </c>
      <c r="H107" s="50" t="s">
        <v>374</v>
      </c>
      <c r="I107" s="50" t="s">
        <v>373</v>
      </c>
      <c r="J107" s="50" t="s">
        <v>876</v>
      </c>
      <c r="K107" s="46"/>
      <c r="L107" s="46"/>
      <c r="M107" s="46"/>
      <c r="N107" s="46"/>
      <c r="P107" s="45"/>
      <c r="Q107" s="45"/>
      <c r="R107" s="45"/>
      <c r="S107" s="45"/>
      <c r="T107" s="45"/>
      <c r="U107" s="45"/>
      <c r="V107" s="45"/>
      <c r="W107" s="45"/>
      <c r="X107" s="45"/>
      <c r="Y107" s="45"/>
      <c r="Z107" s="45"/>
      <c r="AA107" s="45"/>
      <c r="AB107" s="45"/>
      <c r="AC107" s="45"/>
      <c r="AD107" s="45"/>
      <c r="AE107" s="45"/>
      <c r="AF107" s="45"/>
      <c r="AG107" s="45"/>
      <c r="AH107" s="45"/>
      <c r="AI107" s="45"/>
    </row>
    <row r="108" spans="1:35" ht="30" customHeight="1">
      <c r="A108" s="43">
        <v>89</v>
      </c>
      <c r="B108" s="43" t="str">
        <f t="shared" si="9"/>
        <v/>
      </c>
      <c r="C108" s="43" t="str">
        <f t="shared" si="10"/>
        <v>（５７）</v>
      </c>
      <c r="D108" s="43">
        <f t="shared" si="11"/>
        <v>89</v>
      </c>
      <c r="E108" s="49" t="s">
        <v>294</v>
      </c>
      <c r="F108" s="48" t="s">
        <v>877</v>
      </c>
      <c r="G108" s="50" t="s">
        <v>375</v>
      </c>
      <c r="H108" s="50" t="s">
        <v>374</v>
      </c>
      <c r="I108" s="50" t="s">
        <v>373</v>
      </c>
      <c r="J108" s="50" t="s">
        <v>876</v>
      </c>
      <c r="K108" s="46"/>
      <c r="L108" s="46"/>
      <c r="M108" s="46"/>
      <c r="N108" s="46"/>
      <c r="P108" s="45"/>
      <c r="Q108" s="45"/>
      <c r="R108" s="45"/>
      <c r="S108" s="45"/>
      <c r="T108" s="45"/>
      <c r="U108" s="45"/>
      <c r="V108" s="45"/>
      <c r="W108" s="45"/>
      <c r="X108" s="45"/>
      <c r="Y108" s="45"/>
      <c r="Z108" s="45"/>
      <c r="AA108" s="45"/>
      <c r="AB108" s="45"/>
      <c r="AC108" s="45"/>
      <c r="AD108" s="45"/>
      <c r="AE108" s="45"/>
      <c r="AF108" s="45"/>
      <c r="AG108" s="45"/>
      <c r="AH108" s="45"/>
      <c r="AI108" s="45"/>
    </row>
    <row r="109" spans="1:35" ht="51.75" customHeight="1">
      <c r="A109" s="43">
        <v>90</v>
      </c>
      <c r="B109" s="43" t="str">
        <f t="shared" si="9"/>
        <v/>
      </c>
      <c r="C109" s="43" t="str">
        <f t="shared" si="10"/>
        <v>（５８）</v>
      </c>
      <c r="D109" s="43">
        <f t="shared" si="11"/>
        <v>90</v>
      </c>
      <c r="E109" s="49" t="s">
        <v>292</v>
      </c>
      <c r="F109" s="48" t="s">
        <v>1571</v>
      </c>
      <c r="G109" s="50" t="s">
        <v>627</v>
      </c>
      <c r="H109" s="50" t="s">
        <v>601</v>
      </c>
      <c r="I109" s="50" t="s">
        <v>600</v>
      </c>
      <c r="J109" s="50" t="s">
        <v>626</v>
      </c>
      <c r="K109" s="47" t="s">
        <v>327</v>
      </c>
      <c r="L109" s="47" t="s">
        <v>338</v>
      </c>
      <c r="M109" s="46"/>
      <c r="N109" s="46"/>
      <c r="P109" s="45"/>
      <c r="Q109" s="45"/>
      <c r="R109" s="45"/>
      <c r="S109" s="45"/>
      <c r="T109" s="45"/>
      <c r="U109" s="45"/>
      <c r="V109" s="45"/>
      <c r="W109" s="45"/>
      <c r="X109" s="45"/>
      <c r="Y109" s="45"/>
      <c r="Z109" s="45"/>
      <c r="AA109" s="45"/>
      <c r="AB109" s="45"/>
      <c r="AC109" s="45"/>
      <c r="AD109" s="45"/>
      <c r="AE109" s="45"/>
      <c r="AF109" s="45"/>
      <c r="AG109" s="45"/>
      <c r="AH109" s="45"/>
      <c r="AI109" s="45"/>
    </row>
    <row r="110" spans="1:35" ht="48" customHeight="1">
      <c r="A110" s="43">
        <v>91</v>
      </c>
      <c r="B110" s="43" t="str">
        <f t="shared" si="9"/>
        <v/>
      </c>
      <c r="C110" s="43" t="str">
        <f t="shared" si="10"/>
        <v>（５９）</v>
      </c>
      <c r="D110" s="43">
        <f t="shared" si="11"/>
        <v>91</v>
      </c>
      <c r="E110" s="49" t="s">
        <v>290</v>
      </c>
      <c r="F110" s="48" t="s">
        <v>1572</v>
      </c>
      <c r="G110" s="50" t="s">
        <v>603</v>
      </c>
      <c r="H110" s="50" t="s">
        <v>602</v>
      </c>
      <c r="I110" s="50" t="s">
        <v>601</v>
      </c>
      <c r="J110" s="50" t="s">
        <v>600</v>
      </c>
      <c r="K110" s="47" t="s">
        <v>339</v>
      </c>
      <c r="L110" s="47" t="s">
        <v>338</v>
      </c>
      <c r="M110" s="46"/>
      <c r="N110" s="46"/>
      <c r="P110" s="45"/>
      <c r="Q110" s="45"/>
      <c r="R110" s="45"/>
      <c r="S110" s="45"/>
      <c r="T110" s="45"/>
      <c r="U110" s="45"/>
      <c r="V110" s="45"/>
      <c r="W110" s="45"/>
      <c r="X110" s="45"/>
      <c r="Y110" s="45"/>
      <c r="Z110" s="45"/>
      <c r="AA110" s="45"/>
      <c r="AB110" s="45"/>
      <c r="AC110" s="45"/>
      <c r="AD110" s="45"/>
      <c r="AE110" s="45"/>
      <c r="AF110" s="45"/>
      <c r="AG110" s="45"/>
      <c r="AH110" s="45"/>
      <c r="AI110" s="45"/>
    </row>
    <row r="111" spans="1:35" ht="30" customHeight="1">
      <c r="A111" s="43">
        <v>92</v>
      </c>
      <c r="B111" s="43" t="str">
        <f t="shared" si="9"/>
        <v/>
      </c>
      <c r="C111" s="43" t="str">
        <f t="shared" si="10"/>
        <v>（６０）</v>
      </c>
      <c r="D111" s="43">
        <f t="shared" si="11"/>
        <v>92</v>
      </c>
      <c r="E111" s="49" t="s">
        <v>288</v>
      </c>
      <c r="F111" s="48" t="s">
        <v>1573</v>
      </c>
      <c r="G111" s="50" t="s">
        <v>800</v>
      </c>
      <c r="H111" s="50" t="s">
        <v>620</v>
      </c>
      <c r="I111" s="50" t="s">
        <v>619</v>
      </c>
      <c r="J111" s="50" t="s">
        <v>618</v>
      </c>
      <c r="K111" s="47" t="s">
        <v>617</v>
      </c>
      <c r="L111" s="47" t="s">
        <v>616</v>
      </c>
      <c r="M111" s="47" t="s">
        <v>358</v>
      </c>
      <c r="N111" s="47" t="s">
        <v>357</v>
      </c>
      <c r="P111" s="45"/>
      <c r="Q111" s="45"/>
      <c r="R111" s="45"/>
      <c r="S111" s="45"/>
      <c r="T111" s="45"/>
      <c r="U111" s="45"/>
      <c r="V111" s="45"/>
      <c r="W111" s="45"/>
      <c r="X111" s="45"/>
      <c r="Y111" s="45"/>
      <c r="Z111" s="45"/>
      <c r="AA111" s="45"/>
      <c r="AB111" s="45"/>
      <c r="AC111" s="45"/>
      <c r="AD111" s="45"/>
      <c r="AE111" s="45"/>
      <c r="AF111" s="45"/>
      <c r="AG111" s="45"/>
      <c r="AH111" s="45"/>
      <c r="AI111" s="45"/>
    </row>
    <row r="112" spans="1:35" ht="30" customHeight="1">
      <c r="A112" s="43">
        <v>93</v>
      </c>
      <c r="B112" s="43" t="str">
        <f t="shared" si="9"/>
        <v/>
      </c>
      <c r="C112" s="43" t="str">
        <f t="shared" si="10"/>
        <v>（６１）</v>
      </c>
      <c r="D112" s="43">
        <f t="shared" si="11"/>
        <v>93</v>
      </c>
      <c r="E112" s="49" t="s">
        <v>286</v>
      </c>
      <c r="F112" s="48" t="s">
        <v>615</v>
      </c>
      <c r="G112" s="50" t="s">
        <v>614</v>
      </c>
      <c r="H112" s="50" t="s">
        <v>922</v>
      </c>
      <c r="I112" s="50" t="s">
        <v>921</v>
      </c>
      <c r="J112" s="50" t="s">
        <v>920</v>
      </c>
      <c r="K112" s="47" t="s">
        <v>919</v>
      </c>
      <c r="L112" s="46"/>
      <c r="M112" s="46"/>
      <c r="N112" s="46"/>
      <c r="P112" s="45"/>
      <c r="Q112" s="45"/>
      <c r="R112" s="45"/>
      <c r="S112" s="45"/>
      <c r="T112" s="45"/>
      <c r="U112" s="45"/>
      <c r="V112" s="45"/>
      <c r="W112" s="45"/>
      <c r="X112" s="45"/>
      <c r="Y112" s="45"/>
      <c r="Z112" s="45"/>
      <c r="AA112" s="45"/>
      <c r="AB112" s="45"/>
      <c r="AC112" s="45"/>
      <c r="AD112" s="45"/>
      <c r="AE112" s="45"/>
      <c r="AF112" s="45"/>
      <c r="AG112" s="45"/>
      <c r="AH112" s="45"/>
      <c r="AI112" s="45"/>
    </row>
    <row r="113" spans="1:35" ht="30" customHeight="1">
      <c r="A113" s="43">
        <v>94</v>
      </c>
      <c r="B113" s="43" t="str">
        <f t="shared" si="9"/>
        <v/>
      </c>
      <c r="C113" s="43" t="str">
        <f t="shared" si="10"/>
        <v>（６２）</v>
      </c>
      <c r="D113" s="43">
        <f t="shared" si="11"/>
        <v>94</v>
      </c>
      <c r="E113" s="49" t="s">
        <v>582</v>
      </c>
      <c r="F113" s="48" t="s">
        <v>348</v>
      </c>
      <c r="G113" s="50" t="s">
        <v>609</v>
      </c>
      <c r="H113" s="50" t="s">
        <v>976</v>
      </c>
      <c r="I113" s="50" t="s">
        <v>975</v>
      </c>
      <c r="J113" s="50" t="s">
        <v>974</v>
      </c>
      <c r="K113" s="47" t="s">
        <v>973</v>
      </c>
      <c r="L113" s="46"/>
      <c r="M113" s="46"/>
      <c r="N113" s="46"/>
      <c r="P113" s="45"/>
      <c r="Q113" s="45"/>
      <c r="R113" s="45"/>
      <c r="S113" s="45"/>
      <c r="T113" s="45"/>
      <c r="U113" s="45"/>
      <c r="V113" s="45"/>
      <c r="W113" s="45"/>
      <c r="X113" s="45"/>
      <c r="Y113" s="45"/>
      <c r="Z113" s="45"/>
      <c r="AA113" s="45"/>
      <c r="AB113" s="45"/>
      <c r="AC113" s="45"/>
      <c r="AD113" s="45"/>
      <c r="AE113" s="45"/>
      <c r="AF113" s="45"/>
      <c r="AG113" s="45"/>
      <c r="AH113" s="45"/>
      <c r="AI113" s="45"/>
    </row>
    <row r="114" spans="1:35" ht="52.5" customHeight="1">
      <c r="A114" s="43">
        <v>95</v>
      </c>
      <c r="B114" s="43" t="str">
        <f t="shared" si="9"/>
        <v/>
      </c>
      <c r="C114" s="43" t="str">
        <f t="shared" si="10"/>
        <v>（６３）</v>
      </c>
      <c r="D114" s="43">
        <f t="shared" si="11"/>
        <v>95</v>
      </c>
      <c r="E114" s="49" t="s">
        <v>1033</v>
      </c>
      <c r="F114" s="48" t="s">
        <v>1040</v>
      </c>
      <c r="G114" s="50" t="s">
        <v>603</v>
      </c>
      <c r="H114" s="50" t="s">
        <v>602</v>
      </c>
      <c r="I114" s="50" t="s">
        <v>601</v>
      </c>
      <c r="J114" s="47" t="s">
        <v>600</v>
      </c>
      <c r="K114" s="47" t="s">
        <v>339</v>
      </c>
      <c r="L114" s="47" t="s">
        <v>338</v>
      </c>
      <c r="M114" s="46"/>
      <c r="N114" s="46"/>
      <c r="P114" s="45"/>
      <c r="Q114" s="45"/>
      <c r="R114" s="45"/>
      <c r="S114" s="45"/>
      <c r="T114" s="45"/>
      <c r="U114" s="45"/>
      <c r="V114" s="45"/>
      <c r="W114" s="45"/>
      <c r="X114" s="45"/>
      <c r="Y114" s="45"/>
      <c r="Z114" s="45"/>
      <c r="AA114" s="45"/>
      <c r="AB114" s="45"/>
      <c r="AC114" s="45"/>
      <c r="AD114" s="45"/>
      <c r="AE114" s="45"/>
      <c r="AF114" s="45"/>
      <c r="AG114" s="45"/>
      <c r="AH114" s="45"/>
      <c r="AI114" s="45"/>
    </row>
    <row r="115" spans="1:35" ht="42" customHeight="1">
      <c r="A115" s="43">
        <v>96</v>
      </c>
      <c r="B115" s="43" t="str">
        <f t="shared" si="9"/>
        <v/>
      </c>
      <c r="C115" s="43" t="str">
        <f t="shared" si="10"/>
        <v>（６４）</v>
      </c>
      <c r="D115" s="43">
        <f t="shared" si="11"/>
        <v>96</v>
      </c>
      <c r="E115" s="49" t="s">
        <v>1031</v>
      </c>
      <c r="F115" s="48" t="s">
        <v>1574</v>
      </c>
      <c r="G115" s="50" t="s">
        <v>335</v>
      </c>
      <c r="H115" s="50" t="s">
        <v>322</v>
      </c>
      <c r="I115" s="46"/>
      <c r="J115" s="46"/>
      <c r="K115" s="46"/>
      <c r="L115" s="46"/>
      <c r="M115" s="46"/>
      <c r="N115" s="46"/>
      <c r="P115" s="45"/>
      <c r="Q115" s="45"/>
      <c r="R115" s="45"/>
      <c r="S115" s="45"/>
      <c r="T115" s="45"/>
      <c r="U115" s="45"/>
      <c r="V115" s="45"/>
      <c r="W115" s="45"/>
      <c r="X115" s="45"/>
      <c r="Y115" s="45"/>
      <c r="Z115" s="45"/>
      <c r="AA115" s="45"/>
      <c r="AB115" s="45"/>
      <c r="AC115" s="45"/>
      <c r="AD115" s="45"/>
      <c r="AE115" s="45"/>
      <c r="AF115" s="45"/>
      <c r="AG115" s="45"/>
      <c r="AH115" s="45"/>
      <c r="AI115" s="45"/>
    </row>
    <row r="116" spans="1:35" ht="56.25" customHeight="1">
      <c r="A116" s="43">
        <v>97</v>
      </c>
      <c r="B116" s="43" t="str">
        <f t="shared" si="9"/>
        <v/>
      </c>
      <c r="C116" s="43" t="str">
        <f t="shared" si="10"/>
        <v>（６５）</v>
      </c>
      <c r="D116" s="43">
        <f t="shared" si="11"/>
        <v>97</v>
      </c>
      <c r="E116" s="49" t="s">
        <v>1171</v>
      </c>
      <c r="F116" s="48" t="s">
        <v>1036</v>
      </c>
      <c r="G116" s="50" t="s">
        <v>603</v>
      </c>
      <c r="H116" s="50" t="s">
        <v>602</v>
      </c>
      <c r="I116" s="50" t="s">
        <v>601</v>
      </c>
      <c r="J116" s="50" t="s">
        <v>600</v>
      </c>
      <c r="K116" s="47" t="s">
        <v>626</v>
      </c>
      <c r="L116" s="47" t="s">
        <v>327</v>
      </c>
      <c r="M116" s="47" t="s">
        <v>591</v>
      </c>
      <c r="N116" s="46"/>
      <c r="P116" s="45"/>
      <c r="Q116" s="45"/>
      <c r="R116" s="45"/>
      <c r="S116" s="45"/>
      <c r="T116" s="45"/>
      <c r="U116" s="45"/>
      <c r="V116" s="45"/>
      <c r="W116" s="45"/>
      <c r="X116" s="45"/>
      <c r="Y116" s="45"/>
      <c r="Z116" s="45"/>
      <c r="AA116" s="45"/>
      <c r="AB116" s="45"/>
      <c r="AC116" s="45"/>
      <c r="AD116" s="45"/>
      <c r="AE116" s="45"/>
      <c r="AF116" s="45"/>
      <c r="AG116" s="45"/>
      <c r="AH116" s="45"/>
      <c r="AI116" s="45"/>
    </row>
    <row r="117" spans="1:35" ht="46.5" customHeight="1">
      <c r="A117" s="43">
        <v>98</v>
      </c>
      <c r="B117" s="43" t="str">
        <f t="shared" si="9"/>
        <v/>
      </c>
      <c r="C117" s="43" t="str">
        <f t="shared" si="10"/>
        <v>（６６）</v>
      </c>
      <c r="D117" s="43">
        <f t="shared" si="11"/>
        <v>98</v>
      </c>
      <c r="E117" s="49" t="s">
        <v>1026</v>
      </c>
      <c r="F117" s="48" t="s">
        <v>1575</v>
      </c>
      <c r="G117" s="50" t="s">
        <v>335</v>
      </c>
      <c r="H117" s="50" t="s">
        <v>322</v>
      </c>
      <c r="I117" s="46"/>
      <c r="J117" s="46"/>
      <c r="K117" s="46"/>
      <c r="L117" s="46"/>
      <c r="M117" s="46"/>
      <c r="N117" s="46"/>
      <c r="P117" s="45"/>
      <c r="Q117" s="45"/>
      <c r="R117" s="45"/>
      <c r="S117" s="45"/>
      <c r="T117" s="45"/>
      <c r="U117" s="45"/>
      <c r="V117" s="45"/>
      <c r="W117" s="45"/>
      <c r="X117" s="45"/>
      <c r="Y117" s="45"/>
      <c r="Z117" s="45"/>
      <c r="AA117" s="45"/>
      <c r="AB117" s="45"/>
      <c r="AC117" s="45"/>
      <c r="AD117" s="45"/>
      <c r="AE117" s="45"/>
      <c r="AF117" s="45"/>
      <c r="AG117" s="45"/>
      <c r="AH117" s="45"/>
      <c r="AI117" s="45"/>
    </row>
    <row r="118" spans="1:35" ht="30" customHeight="1">
      <c r="A118" s="43">
        <v>99</v>
      </c>
      <c r="B118" s="43" t="str">
        <f t="shared" si="9"/>
        <v/>
      </c>
      <c r="C118" s="43" t="str">
        <f t="shared" si="10"/>
        <v>（６７）</v>
      </c>
      <c r="D118" s="43">
        <f t="shared" si="11"/>
        <v>99</v>
      </c>
      <c r="E118" s="49" t="s">
        <v>1024</v>
      </c>
      <c r="F118" s="48" t="s">
        <v>587</v>
      </c>
      <c r="G118" s="50" t="s">
        <v>319</v>
      </c>
      <c r="H118" s="50" t="s">
        <v>318</v>
      </c>
      <c r="I118" s="50" t="s">
        <v>317</v>
      </c>
      <c r="J118" s="50" t="s">
        <v>316</v>
      </c>
      <c r="K118" s="46"/>
      <c r="L118" s="46"/>
      <c r="M118" s="46"/>
      <c r="N118" s="46"/>
      <c r="P118" s="45"/>
      <c r="Q118" s="45"/>
      <c r="R118" s="45"/>
      <c r="S118" s="45"/>
      <c r="T118" s="45"/>
      <c r="U118" s="45"/>
      <c r="V118" s="45"/>
      <c r="W118" s="45"/>
      <c r="X118" s="45"/>
      <c r="Y118" s="45"/>
      <c r="Z118" s="45"/>
      <c r="AA118" s="45"/>
      <c r="AB118" s="45"/>
      <c r="AC118" s="45"/>
      <c r="AD118" s="45"/>
      <c r="AE118" s="45"/>
      <c r="AF118" s="45"/>
      <c r="AG118" s="45"/>
      <c r="AH118" s="45"/>
      <c r="AI118" s="45"/>
    </row>
    <row r="119" spans="1:35" ht="30" customHeight="1">
      <c r="A119" s="43">
        <v>100</v>
      </c>
      <c r="B119" s="43" t="str">
        <f t="shared" si="9"/>
        <v/>
      </c>
      <c r="C119" s="43" t="str">
        <f t="shared" si="10"/>
        <v>（６８）</v>
      </c>
      <c r="D119" s="43">
        <f t="shared" si="11"/>
        <v>100</v>
      </c>
      <c r="E119" s="49" t="s">
        <v>1022</v>
      </c>
      <c r="F119" s="48" t="s">
        <v>581</v>
      </c>
      <c r="G119" s="50" t="s">
        <v>313</v>
      </c>
      <c r="H119" s="50" t="s">
        <v>312</v>
      </c>
      <c r="I119" s="50" t="s">
        <v>311</v>
      </c>
      <c r="J119" s="50" t="s">
        <v>310</v>
      </c>
      <c r="K119" s="46"/>
      <c r="L119" s="46"/>
      <c r="M119" s="46"/>
      <c r="N119" s="46"/>
      <c r="P119" s="45"/>
      <c r="Q119" s="45"/>
      <c r="R119" s="45"/>
      <c r="S119" s="45"/>
      <c r="T119" s="45"/>
      <c r="U119" s="45"/>
      <c r="V119" s="45"/>
      <c r="W119" s="45"/>
      <c r="X119" s="45"/>
      <c r="Y119" s="45"/>
      <c r="Z119" s="45"/>
      <c r="AA119" s="45"/>
      <c r="AB119" s="45"/>
      <c r="AC119" s="45"/>
      <c r="AD119" s="45"/>
      <c r="AE119" s="45"/>
      <c r="AF119" s="45"/>
      <c r="AG119" s="45"/>
      <c r="AH119" s="45"/>
      <c r="AI119" s="45"/>
    </row>
    <row r="120" spans="1:35" ht="30" customHeight="1">
      <c r="B120" s="43" t="str">
        <f t="shared" si="9"/>
        <v/>
      </c>
      <c r="C120" s="43" t="str">
        <f t="shared" si="10"/>
        <v/>
      </c>
      <c r="D120" s="43" t="str">
        <f t="shared" si="11"/>
        <v/>
      </c>
      <c r="E120" s="304" t="s">
        <v>1619</v>
      </c>
      <c r="F120" s="305"/>
      <c r="G120" s="305"/>
      <c r="H120" s="305"/>
      <c r="I120" s="305"/>
      <c r="J120" s="305"/>
      <c r="K120" s="305"/>
      <c r="L120" s="305"/>
      <c r="M120" s="305"/>
      <c r="N120" s="306"/>
      <c r="P120" s="45"/>
      <c r="Q120" s="45"/>
      <c r="R120" s="45"/>
      <c r="S120" s="45"/>
      <c r="T120" s="45"/>
      <c r="U120" s="45"/>
      <c r="V120" s="45"/>
      <c r="W120" s="45"/>
      <c r="X120" s="45"/>
      <c r="Y120" s="45"/>
      <c r="Z120" s="45"/>
      <c r="AA120" s="45"/>
      <c r="AB120" s="45"/>
      <c r="AC120" s="45"/>
      <c r="AD120" s="45"/>
      <c r="AE120" s="45"/>
      <c r="AF120" s="45"/>
      <c r="AG120" s="45"/>
      <c r="AH120" s="45"/>
      <c r="AI120" s="45"/>
    </row>
    <row r="121" spans="1:35" ht="30" customHeight="1">
      <c r="A121" s="43">
        <v>101</v>
      </c>
      <c r="B121" s="43" t="str">
        <f t="shared" si="9"/>
        <v/>
      </c>
      <c r="C121" s="43" t="str">
        <f t="shared" si="10"/>
        <v>（６９）</v>
      </c>
      <c r="D121" s="43">
        <f t="shared" si="11"/>
        <v>101</v>
      </c>
      <c r="E121" s="49" t="s">
        <v>1620</v>
      </c>
      <c r="F121" s="48" t="s">
        <v>578</v>
      </c>
      <c r="G121" s="47" t="s">
        <v>1578</v>
      </c>
      <c r="H121" s="46"/>
      <c r="I121" s="46"/>
      <c r="J121" s="46"/>
      <c r="K121" s="46"/>
      <c r="L121" s="46"/>
      <c r="M121" s="46"/>
      <c r="N121" s="46"/>
      <c r="P121" s="45"/>
      <c r="Q121" s="45"/>
      <c r="R121" s="45"/>
      <c r="S121" s="45"/>
      <c r="T121" s="45"/>
      <c r="U121" s="45"/>
      <c r="V121" s="45"/>
      <c r="W121" s="45"/>
      <c r="X121" s="45"/>
      <c r="Y121" s="45"/>
      <c r="Z121" s="45"/>
      <c r="AA121" s="45"/>
      <c r="AB121" s="45"/>
      <c r="AC121" s="45"/>
      <c r="AD121" s="45"/>
      <c r="AE121" s="45"/>
      <c r="AF121" s="45"/>
      <c r="AG121" s="45"/>
      <c r="AH121" s="45"/>
      <c r="AI121" s="45"/>
    </row>
    <row r="122" spans="1:35" ht="30" customHeight="1">
      <c r="A122" s="43">
        <v>102</v>
      </c>
      <c r="B122" s="43" t="str">
        <f t="shared" si="9"/>
        <v/>
      </c>
      <c r="C122" s="43" t="str">
        <f t="shared" si="10"/>
        <v>（７０）</v>
      </c>
      <c r="D122" s="43">
        <f t="shared" si="11"/>
        <v>102</v>
      </c>
      <c r="E122" s="49" t="s">
        <v>1015</v>
      </c>
      <c r="F122" s="48" t="s">
        <v>1579</v>
      </c>
      <c r="G122" s="50" t="s">
        <v>1580</v>
      </c>
      <c r="H122" s="50" t="s">
        <v>1581</v>
      </c>
      <c r="I122" s="50" t="s">
        <v>1582</v>
      </c>
      <c r="J122" s="46"/>
      <c r="K122" s="46"/>
      <c r="L122" s="46"/>
      <c r="M122" s="46"/>
      <c r="N122" s="46"/>
      <c r="P122" s="45"/>
      <c r="Q122" s="45"/>
      <c r="R122" s="45"/>
      <c r="S122" s="45"/>
      <c r="T122" s="45"/>
      <c r="U122" s="45"/>
      <c r="V122" s="45"/>
      <c r="W122" s="45"/>
      <c r="X122" s="45"/>
      <c r="Y122" s="45"/>
      <c r="Z122" s="45"/>
      <c r="AA122" s="45"/>
      <c r="AB122" s="45"/>
      <c r="AC122" s="45"/>
      <c r="AD122" s="45"/>
      <c r="AE122" s="45"/>
      <c r="AF122" s="45"/>
      <c r="AG122" s="45"/>
      <c r="AH122" s="45"/>
      <c r="AI122" s="45"/>
    </row>
  </sheetData>
  <mergeCells count="11">
    <mergeCell ref="E85:N85"/>
    <mergeCell ref="E93:N93"/>
    <mergeCell ref="E102:N102"/>
    <mergeCell ref="E106:N106"/>
    <mergeCell ref="E120:N120"/>
    <mergeCell ref="E72:N72"/>
    <mergeCell ref="E5:E6"/>
    <mergeCell ref="F5:F6"/>
    <mergeCell ref="G5:N5"/>
    <mergeCell ref="E39:N39"/>
    <mergeCell ref="E53:N53"/>
  </mergeCells>
  <phoneticPr fontId="3"/>
  <pageMargins left="0.70866141732283472" right="0.51181102362204722" top="0.74803149606299213" bottom="0.74803149606299213" header="0.31496062992125984" footer="0.31496062992125984"/>
  <pageSetup paperSize="8" scale="97" fitToHeight="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I117"/>
  <sheetViews>
    <sheetView zoomScaleNormal="100" workbookViewId="0">
      <selection activeCell="B1" sqref="B1:D1048576"/>
    </sheetView>
  </sheetViews>
  <sheetFormatPr baseColWidth="10" defaultColWidth="8.6640625" defaultRowHeight="30" customHeight="1"/>
  <cols>
    <col min="1" max="4" width="8.6640625" style="43"/>
    <col min="5" max="5" width="8.6640625" style="44"/>
    <col min="6" max="6" width="70.6640625" style="44" customWidth="1"/>
    <col min="7" max="16384" width="8.6640625" style="43"/>
  </cols>
  <sheetData>
    <row r="1" spans="1:14" s="76" customFormat="1" ht="19">
      <c r="A1" s="81" t="s">
        <v>1499</v>
      </c>
      <c r="B1" s="81"/>
      <c r="C1" s="81"/>
      <c r="D1" s="81"/>
      <c r="E1" s="79"/>
      <c r="F1" s="79"/>
      <c r="G1" s="78"/>
      <c r="H1" s="78"/>
      <c r="I1" s="78"/>
      <c r="J1" s="78"/>
      <c r="K1" s="77"/>
      <c r="L1" s="77"/>
      <c r="M1" s="77"/>
      <c r="N1" s="77"/>
    </row>
    <row r="2" spans="1:14" s="76" customFormat="1" ht="22">
      <c r="A2" s="80" t="s">
        <v>785</v>
      </c>
      <c r="B2" s="80"/>
      <c r="C2" s="80"/>
      <c r="D2" s="80"/>
      <c r="E2" s="79"/>
      <c r="F2" s="79"/>
      <c r="G2" s="78"/>
      <c r="H2" s="78"/>
      <c r="I2" s="78"/>
      <c r="J2" s="78"/>
      <c r="K2" s="77"/>
      <c r="L2" s="77"/>
      <c r="M2" s="77"/>
      <c r="N2" s="77"/>
    </row>
    <row r="3" spans="1:14" s="72" customFormat="1" ht="19">
      <c r="A3" s="74"/>
      <c r="B3" s="74"/>
      <c r="C3" s="74"/>
      <c r="D3" s="74"/>
      <c r="E3" s="75" t="s">
        <v>784</v>
      </c>
      <c r="F3" s="75"/>
      <c r="G3" s="74"/>
      <c r="H3" s="74"/>
      <c r="I3" s="74"/>
      <c r="J3" s="74"/>
      <c r="K3" s="73"/>
      <c r="L3" s="73"/>
      <c r="M3" s="73"/>
      <c r="N3" s="73"/>
    </row>
    <row r="4" spans="1:14" ht="30" customHeight="1">
      <c r="F4" s="71"/>
    </row>
    <row r="5" spans="1:14" ht="30" customHeight="1">
      <c r="E5" s="314" t="s">
        <v>573</v>
      </c>
      <c r="F5" s="314" t="s">
        <v>572</v>
      </c>
      <c r="G5" s="313" t="s">
        <v>571</v>
      </c>
      <c r="H5" s="313"/>
      <c r="I5" s="313"/>
      <c r="J5" s="313"/>
      <c r="K5" s="313"/>
      <c r="L5" s="313"/>
      <c r="M5" s="313"/>
      <c r="N5" s="313"/>
    </row>
    <row r="6" spans="1:14" ht="30" customHeight="1">
      <c r="E6" s="315"/>
      <c r="F6" s="315"/>
      <c r="G6" s="97" t="s">
        <v>569</v>
      </c>
      <c r="H6" s="97" t="s">
        <v>568</v>
      </c>
      <c r="I6" s="97" t="s">
        <v>567</v>
      </c>
      <c r="J6" s="97" t="s">
        <v>566</v>
      </c>
      <c r="K6" s="97" t="s">
        <v>565</v>
      </c>
      <c r="L6" s="97" t="s">
        <v>564</v>
      </c>
      <c r="M6" s="97" t="s">
        <v>563</v>
      </c>
      <c r="N6" s="97" t="s">
        <v>562</v>
      </c>
    </row>
    <row r="7" spans="1:14" s="45" customFormat="1" ht="40" customHeight="1">
      <c r="E7" s="68" t="s">
        <v>783</v>
      </c>
      <c r="F7" s="67"/>
      <c r="G7" s="66"/>
      <c r="H7" s="66"/>
      <c r="I7" s="66"/>
      <c r="J7" s="66"/>
      <c r="K7" s="66"/>
      <c r="L7" s="66"/>
      <c r="M7" s="66"/>
      <c r="N7" s="65"/>
    </row>
    <row r="8" spans="1:14" ht="30" customHeight="1">
      <c r="B8" s="43" t="str">
        <f t="shared" ref="B8:B39" si="0">IF(A8&lt;&gt;"",B7,IF(ISERROR(FIND("　",E8)),E8,""))</f>
        <v>（１）</v>
      </c>
      <c r="C8" s="43" t="str">
        <f t="shared" ref="C8:C39" si="1">IF(A8&lt;&gt;"", B8&amp;E8, "")</f>
        <v/>
      </c>
      <c r="D8" s="43" t="str">
        <f t="shared" ref="D8:D39" si="2">IF(A8=0,"",A8)</f>
        <v/>
      </c>
      <c r="E8" s="49" t="s">
        <v>560</v>
      </c>
      <c r="F8" s="88" t="s">
        <v>781</v>
      </c>
      <c r="G8" s="46"/>
      <c r="H8" s="46"/>
      <c r="I8" s="46"/>
      <c r="J8" s="46"/>
      <c r="K8" s="46"/>
      <c r="L8" s="46"/>
      <c r="M8" s="46"/>
      <c r="N8" s="46"/>
    </row>
    <row r="9" spans="1:14" ht="30" customHeight="1">
      <c r="A9" s="43">
        <v>1</v>
      </c>
      <c r="B9" s="43" t="str">
        <f t="shared" si="0"/>
        <v>（１）</v>
      </c>
      <c r="C9" s="43" t="str">
        <f t="shared" si="1"/>
        <v>（１）ア</v>
      </c>
      <c r="D9" s="43">
        <f t="shared" si="2"/>
        <v>1</v>
      </c>
      <c r="E9" s="64" t="s">
        <v>547</v>
      </c>
      <c r="F9" s="48" t="s">
        <v>780</v>
      </c>
      <c r="G9" s="50" t="s">
        <v>554</v>
      </c>
      <c r="H9" s="50" t="s">
        <v>553</v>
      </c>
      <c r="I9" s="50" t="s">
        <v>552</v>
      </c>
      <c r="J9" s="50" t="s">
        <v>551</v>
      </c>
      <c r="K9" s="46"/>
      <c r="L9" s="46"/>
      <c r="M9" s="46"/>
      <c r="N9" s="46"/>
    </row>
    <row r="10" spans="1:14" ht="30" customHeight="1">
      <c r="A10" s="43">
        <v>2</v>
      </c>
      <c r="B10" s="43" t="str">
        <f t="shared" si="0"/>
        <v>（１）</v>
      </c>
      <c r="C10" s="43" t="str">
        <f t="shared" si="1"/>
        <v>（１）イ</v>
      </c>
      <c r="D10" s="43">
        <f t="shared" si="2"/>
        <v>2</v>
      </c>
      <c r="E10" s="64" t="s">
        <v>545</v>
      </c>
      <c r="F10" s="48" t="s">
        <v>1004</v>
      </c>
      <c r="G10" s="50" t="s">
        <v>554</v>
      </c>
      <c r="H10" s="50" t="s">
        <v>553</v>
      </c>
      <c r="I10" s="50" t="s">
        <v>552</v>
      </c>
      <c r="J10" s="50" t="s">
        <v>551</v>
      </c>
      <c r="K10" s="46"/>
      <c r="L10" s="46"/>
      <c r="M10" s="46"/>
      <c r="N10" s="46"/>
    </row>
    <row r="11" spans="1:14" ht="30" customHeight="1">
      <c r="A11" s="43">
        <v>3</v>
      </c>
      <c r="B11" s="43" t="str">
        <f t="shared" si="0"/>
        <v>（１）</v>
      </c>
      <c r="C11" s="43" t="str">
        <f t="shared" si="1"/>
        <v>（１）ウ</v>
      </c>
      <c r="D11" s="43">
        <f t="shared" si="2"/>
        <v>3</v>
      </c>
      <c r="E11" s="64" t="s">
        <v>1500</v>
      </c>
      <c r="F11" s="48" t="s">
        <v>556</v>
      </c>
      <c r="G11" s="50" t="s">
        <v>554</v>
      </c>
      <c r="H11" s="50" t="s">
        <v>553</v>
      </c>
      <c r="I11" s="50" t="s">
        <v>552</v>
      </c>
      <c r="J11" s="50" t="s">
        <v>551</v>
      </c>
      <c r="K11" s="46"/>
      <c r="L11" s="46"/>
      <c r="M11" s="46"/>
      <c r="N11" s="46"/>
    </row>
    <row r="12" spans="1:14" ht="30" customHeight="1">
      <c r="A12" s="43">
        <v>4</v>
      </c>
      <c r="B12" s="43" t="str">
        <f t="shared" si="0"/>
        <v>（１）</v>
      </c>
      <c r="C12" s="43" t="str">
        <f t="shared" si="1"/>
        <v>（１）エ</v>
      </c>
      <c r="D12" s="43">
        <f t="shared" si="2"/>
        <v>4</v>
      </c>
      <c r="E12" s="64" t="s">
        <v>1501</v>
      </c>
      <c r="F12" s="48" t="s">
        <v>778</v>
      </c>
      <c r="G12" s="50" t="s">
        <v>554</v>
      </c>
      <c r="H12" s="50" t="s">
        <v>553</v>
      </c>
      <c r="I12" s="50" t="s">
        <v>552</v>
      </c>
      <c r="J12" s="50" t="s">
        <v>551</v>
      </c>
      <c r="K12" s="46"/>
      <c r="L12" s="46"/>
      <c r="M12" s="46"/>
      <c r="N12" s="46"/>
    </row>
    <row r="13" spans="1:14" ht="40" customHeight="1">
      <c r="B13" s="43" t="str">
        <f t="shared" si="0"/>
        <v/>
      </c>
      <c r="C13" s="43" t="str">
        <f t="shared" si="1"/>
        <v/>
      </c>
      <c r="D13" s="43" t="str">
        <f t="shared" si="2"/>
        <v/>
      </c>
      <c r="E13" s="63" t="s">
        <v>1502</v>
      </c>
      <c r="F13" s="62"/>
      <c r="G13" s="62"/>
      <c r="H13" s="62"/>
      <c r="I13" s="62"/>
      <c r="J13" s="62"/>
      <c r="K13" s="62"/>
      <c r="L13" s="62"/>
      <c r="M13" s="62"/>
      <c r="N13" s="61"/>
    </row>
    <row r="14" spans="1:14" ht="40" customHeight="1">
      <c r="B14" s="43" t="str">
        <f t="shared" si="0"/>
        <v>（２）</v>
      </c>
      <c r="C14" s="43" t="str">
        <f t="shared" si="1"/>
        <v/>
      </c>
      <c r="D14" s="43" t="str">
        <f t="shared" si="2"/>
        <v/>
      </c>
      <c r="E14" s="49" t="s">
        <v>1503</v>
      </c>
      <c r="F14" s="87" t="s">
        <v>775</v>
      </c>
      <c r="G14" s="46"/>
      <c r="H14" s="46"/>
      <c r="I14" s="46"/>
      <c r="J14" s="46"/>
      <c r="K14" s="46"/>
      <c r="L14" s="46"/>
      <c r="M14" s="46"/>
      <c r="N14" s="46"/>
    </row>
    <row r="15" spans="1:14" ht="30" customHeight="1">
      <c r="A15" s="43">
        <v>5</v>
      </c>
      <c r="B15" s="43" t="str">
        <f t="shared" si="0"/>
        <v>（２）</v>
      </c>
      <c r="C15" s="43" t="str">
        <f t="shared" si="1"/>
        <v>（２）ア</v>
      </c>
      <c r="D15" s="43">
        <f t="shared" si="2"/>
        <v>5</v>
      </c>
      <c r="E15" s="49" t="s">
        <v>1504</v>
      </c>
      <c r="F15" s="48" t="s">
        <v>774</v>
      </c>
      <c r="G15" s="50" t="s">
        <v>499</v>
      </c>
      <c r="H15" s="50" t="s">
        <v>726</v>
      </c>
      <c r="I15" s="50" t="s">
        <v>1505</v>
      </c>
      <c r="J15" s="50" t="s">
        <v>496</v>
      </c>
      <c r="K15" s="50" t="s">
        <v>495</v>
      </c>
      <c r="L15" s="58"/>
      <c r="M15" s="46"/>
      <c r="N15" s="46"/>
    </row>
    <row r="16" spans="1:14" ht="30" customHeight="1">
      <c r="A16" s="43">
        <v>6</v>
      </c>
      <c r="B16" s="43" t="str">
        <f t="shared" si="0"/>
        <v>（２）</v>
      </c>
      <c r="C16" s="43" t="str">
        <f t="shared" si="1"/>
        <v>（２）イ</v>
      </c>
      <c r="D16" s="43">
        <f t="shared" si="2"/>
        <v>6</v>
      </c>
      <c r="E16" s="49" t="s">
        <v>1506</v>
      </c>
      <c r="F16" s="48" t="s">
        <v>773</v>
      </c>
      <c r="G16" s="50" t="s">
        <v>499</v>
      </c>
      <c r="H16" s="50" t="s">
        <v>726</v>
      </c>
      <c r="I16" s="50" t="s">
        <v>1507</v>
      </c>
      <c r="J16" s="50" t="s">
        <v>496</v>
      </c>
      <c r="K16" s="50" t="s">
        <v>495</v>
      </c>
      <c r="L16" s="58"/>
      <c r="M16" s="46"/>
      <c r="N16" s="46"/>
    </row>
    <row r="17" spans="1:14" ht="30" customHeight="1">
      <c r="A17" s="43">
        <v>7</v>
      </c>
      <c r="B17" s="43" t="str">
        <f t="shared" si="0"/>
        <v>（２）</v>
      </c>
      <c r="C17" s="43" t="str">
        <f t="shared" si="1"/>
        <v>（２）ウ</v>
      </c>
      <c r="D17" s="43">
        <f t="shared" si="2"/>
        <v>7</v>
      </c>
      <c r="E17" s="49" t="s">
        <v>1500</v>
      </c>
      <c r="F17" s="48" t="s">
        <v>772</v>
      </c>
      <c r="G17" s="50" t="s">
        <v>499</v>
      </c>
      <c r="H17" s="50" t="s">
        <v>726</v>
      </c>
      <c r="I17" s="50" t="s">
        <v>1507</v>
      </c>
      <c r="J17" s="50" t="s">
        <v>496</v>
      </c>
      <c r="K17" s="50" t="s">
        <v>495</v>
      </c>
      <c r="L17" s="58"/>
      <c r="M17" s="46"/>
      <c r="N17" s="46"/>
    </row>
    <row r="18" spans="1:14" ht="30" customHeight="1">
      <c r="A18" s="43">
        <v>8</v>
      </c>
      <c r="B18" s="43" t="str">
        <f t="shared" si="0"/>
        <v>（２）</v>
      </c>
      <c r="C18" s="43" t="str">
        <f t="shared" si="1"/>
        <v>（２）エ</v>
      </c>
      <c r="D18" s="43">
        <f t="shared" si="2"/>
        <v>8</v>
      </c>
      <c r="E18" s="49" t="s">
        <v>1508</v>
      </c>
      <c r="F18" s="48" t="s">
        <v>540</v>
      </c>
      <c r="G18" s="50" t="s">
        <v>499</v>
      </c>
      <c r="H18" s="50" t="s">
        <v>726</v>
      </c>
      <c r="I18" s="50" t="s">
        <v>1507</v>
      </c>
      <c r="J18" s="50" t="s">
        <v>496</v>
      </c>
      <c r="K18" s="50" t="s">
        <v>495</v>
      </c>
      <c r="L18" s="58"/>
      <c r="M18" s="46"/>
      <c r="N18" s="46"/>
    </row>
    <row r="19" spans="1:14" ht="30" customHeight="1">
      <c r="A19" s="43">
        <v>9</v>
      </c>
      <c r="B19" s="43" t="str">
        <f t="shared" si="0"/>
        <v>（２）</v>
      </c>
      <c r="C19" s="43" t="str">
        <f t="shared" si="1"/>
        <v>（２）オ</v>
      </c>
      <c r="D19" s="43">
        <f t="shared" si="2"/>
        <v>9</v>
      </c>
      <c r="E19" s="49" t="s">
        <v>1509</v>
      </c>
      <c r="F19" s="48" t="s">
        <v>770</v>
      </c>
      <c r="G19" s="50" t="s">
        <v>499</v>
      </c>
      <c r="H19" s="50" t="s">
        <v>726</v>
      </c>
      <c r="I19" s="50" t="s">
        <v>1507</v>
      </c>
      <c r="J19" s="50" t="s">
        <v>496</v>
      </c>
      <c r="K19" s="50" t="s">
        <v>495</v>
      </c>
      <c r="L19" s="58"/>
      <c r="M19" s="46"/>
      <c r="N19" s="46"/>
    </row>
    <row r="20" spans="1:14" ht="30" customHeight="1">
      <c r="A20" s="43">
        <v>10</v>
      </c>
      <c r="B20" s="43" t="str">
        <f t="shared" si="0"/>
        <v>（２）</v>
      </c>
      <c r="C20" s="43" t="str">
        <f t="shared" si="1"/>
        <v>（２）カ</v>
      </c>
      <c r="D20" s="43">
        <f t="shared" si="2"/>
        <v>10</v>
      </c>
      <c r="E20" s="49" t="s">
        <v>1510</v>
      </c>
      <c r="F20" s="59" t="s">
        <v>536</v>
      </c>
      <c r="G20" s="50" t="s">
        <v>499</v>
      </c>
      <c r="H20" s="50" t="s">
        <v>726</v>
      </c>
      <c r="I20" s="50" t="s">
        <v>1507</v>
      </c>
      <c r="J20" s="50" t="s">
        <v>496</v>
      </c>
      <c r="K20" s="50" t="s">
        <v>495</v>
      </c>
      <c r="L20" s="58"/>
      <c r="M20" s="46"/>
      <c r="N20" s="46"/>
    </row>
    <row r="21" spans="1:14" ht="30" customHeight="1">
      <c r="A21" s="43">
        <v>11</v>
      </c>
      <c r="B21" s="43" t="str">
        <f t="shared" si="0"/>
        <v>（２）</v>
      </c>
      <c r="C21" s="43" t="str">
        <f t="shared" si="1"/>
        <v>（２）キ</v>
      </c>
      <c r="D21" s="43">
        <f t="shared" si="2"/>
        <v>11</v>
      </c>
      <c r="E21" s="49" t="s">
        <v>1511</v>
      </c>
      <c r="F21" s="48" t="s">
        <v>767</v>
      </c>
      <c r="G21" s="50" t="s">
        <v>499</v>
      </c>
      <c r="H21" s="50" t="s">
        <v>726</v>
      </c>
      <c r="I21" s="50" t="s">
        <v>1507</v>
      </c>
      <c r="J21" s="50" t="s">
        <v>496</v>
      </c>
      <c r="K21" s="50" t="s">
        <v>495</v>
      </c>
      <c r="L21" s="58"/>
      <c r="M21" s="46"/>
      <c r="N21" s="46"/>
    </row>
    <row r="22" spans="1:14" ht="30" customHeight="1">
      <c r="A22" s="43">
        <v>12</v>
      </c>
      <c r="B22" s="43" t="str">
        <f t="shared" si="0"/>
        <v>（２）</v>
      </c>
      <c r="C22" s="43" t="str">
        <f t="shared" si="1"/>
        <v>（２）ク</v>
      </c>
      <c r="D22" s="43">
        <f t="shared" si="2"/>
        <v>12</v>
      </c>
      <c r="E22" s="49" t="s">
        <v>1512</v>
      </c>
      <c r="F22" s="48" t="s">
        <v>765</v>
      </c>
      <c r="G22" s="50" t="s">
        <v>499</v>
      </c>
      <c r="H22" s="50" t="s">
        <v>726</v>
      </c>
      <c r="I22" s="50" t="s">
        <v>1507</v>
      </c>
      <c r="J22" s="50" t="s">
        <v>496</v>
      </c>
      <c r="K22" s="50" t="s">
        <v>495</v>
      </c>
      <c r="L22" s="58"/>
      <c r="M22" s="46"/>
      <c r="N22" s="46"/>
    </row>
    <row r="23" spans="1:14" ht="30" customHeight="1">
      <c r="A23" s="43">
        <v>13</v>
      </c>
      <c r="B23" s="43" t="str">
        <f t="shared" si="0"/>
        <v>（２）</v>
      </c>
      <c r="C23" s="43" t="str">
        <f t="shared" si="1"/>
        <v>（２）ケ</v>
      </c>
      <c r="D23" s="43">
        <f t="shared" si="2"/>
        <v>13</v>
      </c>
      <c r="E23" s="49" t="s">
        <v>1513</v>
      </c>
      <c r="F23" s="48" t="s">
        <v>530</v>
      </c>
      <c r="G23" s="50" t="s">
        <v>499</v>
      </c>
      <c r="H23" s="50" t="s">
        <v>726</v>
      </c>
      <c r="I23" s="50" t="s">
        <v>1507</v>
      </c>
      <c r="J23" s="50" t="s">
        <v>496</v>
      </c>
      <c r="K23" s="50" t="s">
        <v>495</v>
      </c>
      <c r="L23" s="58"/>
      <c r="M23" s="46"/>
      <c r="N23" s="46"/>
    </row>
    <row r="24" spans="1:14" ht="30" customHeight="1">
      <c r="A24" s="43">
        <v>14</v>
      </c>
      <c r="B24" s="43" t="str">
        <f t="shared" si="0"/>
        <v>（２）</v>
      </c>
      <c r="C24" s="43" t="str">
        <f t="shared" si="1"/>
        <v>（２）コ</v>
      </c>
      <c r="D24" s="43">
        <f t="shared" si="2"/>
        <v>14</v>
      </c>
      <c r="E24" s="49" t="s">
        <v>1514</v>
      </c>
      <c r="F24" s="48" t="s">
        <v>762</v>
      </c>
      <c r="G24" s="50" t="s">
        <v>499</v>
      </c>
      <c r="H24" s="50" t="s">
        <v>726</v>
      </c>
      <c r="I24" s="50" t="s">
        <v>1507</v>
      </c>
      <c r="J24" s="50" t="s">
        <v>496</v>
      </c>
      <c r="K24" s="50" t="s">
        <v>495</v>
      </c>
      <c r="L24" s="58"/>
      <c r="M24" s="46"/>
      <c r="N24" s="46"/>
    </row>
    <row r="25" spans="1:14" ht="30" customHeight="1">
      <c r="A25" s="43">
        <v>15</v>
      </c>
      <c r="B25" s="43" t="str">
        <f t="shared" si="0"/>
        <v>（２）</v>
      </c>
      <c r="C25" s="43" t="str">
        <f t="shared" si="1"/>
        <v>（２）サ</v>
      </c>
      <c r="D25" s="43">
        <f t="shared" si="2"/>
        <v>15</v>
      </c>
      <c r="E25" s="49" t="s">
        <v>761</v>
      </c>
      <c r="F25" s="48" t="s">
        <v>760</v>
      </c>
      <c r="G25" s="50" t="s">
        <v>499</v>
      </c>
      <c r="H25" s="50" t="s">
        <v>726</v>
      </c>
      <c r="I25" s="50" t="s">
        <v>1507</v>
      </c>
      <c r="J25" s="50" t="s">
        <v>496</v>
      </c>
      <c r="K25" s="50" t="s">
        <v>495</v>
      </c>
      <c r="L25" s="58"/>
      <c r="M25" s="46"/>
      <c r="N25" s="46"/>
    </row>
    <row r="26" spans="1:14" ht="30" customHeight="1">
      <c r="A26" s="43">
        <v>16</v>
      </c>
      <c r="B26" s="43" t="str">
        <f t="shared" si="0"/>
        <v>（２）</v>
      </c>
      <c r="C26" s="43" t="str">
        <f t="shared" si="1"/>
        <v>（２）シ</v>
      </c>
      <c r="D26" s="43">
        <f t="shared" si="2"/>
        <v>16</v>
      </c>
      <c r="E26" s="49" t="s">
        <v>1515</v>
      </c>
      <c r="F26" s="48" t="s">
        <v>758</v>
      </c>
      <c r="G26" s="50" t="s">
        <v>499</v>
      </c>
      <c r="H26" s="50" t="s">
        <v>726</v>
      </c>
      <c r="I26" s="50" t="s">
        <v>1507</v>
      </c>
      <c r="J26" s="50" t="s">
        <v>496</v>
      </c>
      <c r="K26" s="50" t="s">
        <v>495</v>
      </c>
      <c r="L26" s="58"/>
      <c r="M26" s="46"/>
      <c r="N26" s="46"/>
    </row>
    <row r="27" spans="1:14" ht="30" customHeight="1">
      <c r="A27" s="43">
        <v>17</v>
      </c>
      <c r="B27" s="43" t="str">
        <f t="shared" si="0"/>
        <v>（２）</v>
      </c>
      <c r="C27" s="43" t="str">
        <f t="shared" si="1"/>
        <v>（２）ス</v>
      </c>
      <c r="D27" s="43">
        <f t="shared" si="2"/>
        <v>17</v>
      </c>
      <c r="E27" s="49" t="s">
        <v>1516</v>
      </c>
      <c r="F27" s="48" t="s">
        <v>522</v>
      </c>
      <c r="G27" s="50" t="s">
        <v>499</v>
      </c>
      <c r="H27" s="50" t="s">
        <v>726</v>
      </c>
      <c r="I27" s="50" t="s">
        <v>1507</v>
      </c>
      <c r="J27" s="50" t="s">
        <v>496</v>
      </c>
      <c r="K27" s="50" t="s">
        <v>495</v>
      </c>
      <c r="L27" s="58"/>
      <c r="M27" s="46"/>
      <c r="N27" s="46"/>
    </row>
    <row r="28" spans="1:14" ht="30" customHeight="1">
      <c r="A28" s="43">
        <v>18</v>
      </c>
      <c r="B28" s="43" t="str">
        <f t="shared" si="0"/>
        <v>（２）</v>
      </c>
      <c r="C28" s="43" t="str">
        <f t="shared" si="1"/>
        <v>（２）セ</v>
      </c>
      <c r="D28" s="43">
        <f t="shared" si="2"/>
        <v>18</v>
      </c>
      <c r="E28" s="49" t="s">
        <v>1517</v>
      </c>
      <c r="F28" s="48" t="s">
        <v>520</v>
      </c>
      <c r="G28" s="50" t="s">
        <v>499</v>
      </c>
      <c r="H28" s="50" t="s">
        <v>726</v>
      </c>
      <c r="I28" s="50" t="s">
        <v>1507</v>
      </c>
      <c r="J28" s="50" t="s">
        <v>496</v>
      </c>
      <c r="K28" s="50" t="s">
        <v>495</v>
      </c>
      <c r="L28" s="58"/>
      <c r="M28" s="46"/>
      <c r="N28" s="46"/>
    </row>
    <row r="29" spans="1:14" ht="30" customHeight="1">
      <c r="A29" s="43">
        <v>19</v>
      </c>
      <c r="B29" s="43" t="str">
        <f t="shared" si="0"/>
        <v>（２）</v>
      </c>
      <c r="C29" s="43" t="str">
        <f t="shared" si="1"/>
        <v>（２）ソ</v>
      </c>
      <c r="D29" s="43">
        <f t="shared" si="2"/>
        <v>19</v>
      </c>
      <c r="E29" s="49" t="s">
        <v>1518</v>
      </c>
      <c r="F29" s="48" t="s">
        <v>754</v>
      </c>
      <c r="G29" s="50" t="s">
        <v>499</v>
      </c>
      <c r="H29" s="50" t="s">
        <v>726</v>
      </c>
      <c r="I29" s="50" t="s">
        <v>1507</v>
      </c>
      <c r="J29" s="50" t="s">
        <v>496</v>
      </c>
      <c r="K29" s="50" t="s">
        <v>495</v>
      </c>
      <c r="L29" s="58"/>
      <c r="M29" s="46"/>
      <c r="N29" s="46"/>
    </row>
    <row r="30" spans="1:14" ht="30" customHeight="1">
      <c r="A30" s="43">
        <v>20</v>
      </c>
      <c r="B30" s="43" t="str">
        <f t="shared" si="0"/>
        <v>（２）</v>
      </c>
      <c r="C30" s="43" t="str">
        <f t="shared" si="1"/>
        <v>（２）タ</v>
      </c>
      <c r="D30" s="43">
        <f t="shared" si="2"/>
        <v>20</v>
      </c>
      <c r="E30" s="49" t="s">
        <v>1519</v>
      </c>
      <c r="F30" s="48" t="s">
        <v>516</v>
      </c>
      <c r="G30" s="50" t="s">
        <v>499</v>
      </c>
      <c r="H30" s="50" t="s">
        <v>726</v>
      </c>
      <c r="I30" s="50" t="s">
        <v>1507</v>
      </c>
      <c r="J30" s="50" t="s">
        <v>496</v>
      </c>
      <c r="K30" s="50" t="s">
        <v>495</v>
      </c>
      <c r="L30" s="58"/>
      <c r="M30" s="46"/>
      <c r="N30" s="46"/>
    </row>
    <row r="31" spans="1:14" ht="30" customHeight="1">
      <c r="A31" s="43">
        <v>21</v>
      </c>
      <c r="B31" s="43" t="str">
        <f t="shared" si="0"/>
        <v>（２）</v>
      </c>
      <c r="C31" s="43" t="str">
        <f t="shared" si="1"/>
        <v>（２）チ</v>
      </c>
      <c r="D31" s="43">
        <f t="shared" si="2"/>
        <v>21</v>
      </c>
      <c r="E31" s="49" t="s">
        <v>752</v>
      </c>
      <c r="F31" s="48" t="s">
        <v>751</v>
      </c>
      <c r="G31" s="50" t="s">
        <v>499</v>
      </c>
      <c r="H31" s="50" t="s">
        <v>726</v>
      </c>
      <c r="I31" s="50" t="s">
        <v>1507</v>
      </c>
      <c r="J31" s="50" t="s">
        <v>496</v>
      </c>
      <c r="K31" s="50" t="s">
        <v>495</v>
      </c>
      <c r="L31" s="58"/>
      <c r="M31" s="46"/>
      <c r="N31" s="46"/>
    </row>
    <row r="32" spans="1:14" ht="30" customHeight="1">
      <c r="A32" s="43">
        <v>22</v>
      </c>
      <c r="B32" s="43" t="str">
        <f t="shared" si="0"/>
        <v>（２）</v>
      </c>
      <c r="C32" s="43" t="str">
        <f t="shared" si="1"/>
        <v>（２）ツ</v>
      </c>
      <c r="D32" s="43">
        <f t="shared" si="2"/>
        <v>22</v>
      </c>
      <c r="E32" s="49" t="s">
        <v>1520</v>
      </c>
      <c r="F32" s="48" t="s">
        <v>849</v>
      </c>
      <c r="G32" s="50" t="s">
        <v>499</v>
      </c>
      <c r="H32" s="50" t="s">
        <v>726</v>
      </c>
      <c r="I32" s="50" t="s">
        <v>1507</v>
      </c>
      <c r="J32" s="50" t="s">
        <v>496</v>
      </c>
      <c r="K32" s="50" t="s">
        <v>495</v>
      </c>
      <c r="L32" s="58"/>
      <c r="M32" s="46"/>
      <c r="N32" s="46"/>
    </row>
    <row r="33" spans="1:14" ht="30" customHeight="1">
      <c r="A33" s="43">
        <v>23</v>
      </c>
      <c r="B33" s="43" t="str">
        <f t="shared" si="0"/>
        <v>（２）</v>
      </c>
      <c r="C33" s="43" t="str">
        <f t="shared" si="1"/>
        <v>（２）テ</v>
      </c>
      <c r="D33" s="43">
        <f t="shared" si="2"/>
        <v>23</v>
      </c>
      <c r="E33" s="49" t="s">
        <v>1521</v>
      </c>
      <c r="F33" s="48" t="s">
        <v>747</v>
      </c>
      <c r="G33" s="50" t="s">
        <v>499</v>
      </c>
      <c r="H33" s="50" t="s">
        <v>726</v>
      </c>
      <c r="I33" s="50" t="s">
        <v>1507</v>
      </c>
      <c r="J33" s="50" t="s">
        <v>496</v>
      </c>
      <c r="K33" s="50" t="s">
        <v>495</v>
      </c>
      <c r="L33" s="58"/>
      <c r="M33" s="46"/>
      <c r="N33" s="46"/>
    </row>
    <row r="34" spans="1:14" ht="30" customHeight="1">
      <c r="A34" s="43">
        <v>24</v>
      </c>
      <c r="B34" s="43" t="str">
        <f t="shared" si="0"/>
        <v>（２）</v>
      </c>
      <c r="C34" s="43" t="str">
        <f t="shared" si="1"/>
        <v>（２）ト</v>
      </c>
      <c r="D34" s="43">
        <f t="shared" si="2"/>
        <v>24</v>
      </c>
      <c r="E34" s="49" t="s">
        <v>746</v>
      </c>
      <c r="F34" s="48" t="s">
        <v>745</v>
      </c>
      <c r="G34" s="50" t="s">
        <v>499</v>
      </c>
      <c r="H34" s="50" t="s">
        <v>726</v>
      </c>
      <c r="I34" s="50" t="s">
        <v>1507</v>
      </c>
      <c r="J34" s="50" t="s">
        <v>496</v>
      </c>
      <c r="K34" s="50" t="s">
        <v>495</v>
      </c>
      <c r="L34" s="58"/>
      <c r="M34" s="46"/>
      <c r="N34" s="46"/>
    </row>
    <row r="35" spans="1:14" ht="30" customHeight="1">
      <c r="A35" s="43">
        <v>25</v>
      </c>
      <c r="B35" s="43" t="str">
        <f t="shared" si="0"/>
        <v>（２）</v>
      </c>
      <c r="C35" s="43" t="str">
        <f t="shared" si="1"/>
        <v>（２）ナ</v>
      </c>
      <c r="D35" s="43">
        <f t="shared" si="2"/>
        <v>25</v>
      </c>
      <c r="E35" s="49" t="s">
        <v>1522</v>
      </c>
      <c r="F35" s="48" t="s">
        <v>743</v>
      </c>
      <c r="G35" s="50" t="s">
        <v>499</v>
      </c>
      <c r="H35" s="50" t="s">
        <v>726</v>
      </c>
      <c r="I35" s="50" t="s">
        <v>1507</v>
      </c>
      <c r="J35" s="50" t="s">
        <v>496</v>
      </c>
      <c r="K35" s="50" t="s">
        <v>495</v>
      </c>
      <c r="L35" s="58"/>
      <c r="M35" s="46"/>
      <c r="N35" s="46"/>
    </row>
    <row r="36" spans="1:14" ht="30" customHeight="1">
      <c r="A36" s="43">
        <v>26</v>
      </c>
      <c r="B36" s="43" t="str">
        <f t="shared" si="0"/>
        <v>（２）</v>
      </c>
      <c r="C36" s="43" t="str">
        <f t="shared" si="1"/>
        <v>（２）ニ</v>
      </c>
      <c r="D36" s="43">
        <f t="shared" si="2"/>
        <v>26</v>
      </c>
      <c r="E36" s="49" t="s">
        <v>742</v>
      </c>
      <c r="F36" s="48" t="s">
        <v>999</v>
      </c>
      <c r="G36" s="50" t="s">
        <v>499</v>
      </c>
      <c r="H36" s="50" t="s">
        <v>726</v>
      </c>
      <c r="I36" s="50" t="s">
        <v>1507</v>
      </c>
      <c r="J36" s="50" t="s">
        <v>496</v>
      </c>
      <c r="K36" s="50" t="s">
        <v>495</v>
      </c>
      <c r="L36" s="58"/>
      <c r="M36" s="46"/>
      <c r="N36" s="46"/>
    </row>
    <row r="37" spans="1:14" ht="30" customHeight="1">
      <c r="A37" s="43">
        <v>27</v>
      </c>
      <c r="B37" s="43" t="str">
        <f t="shared" si="0"/>
        <v>（２）</v>
      </c>
      <c r="C37" s="43" t="str">
        <f t="shared" si="1"/>
        <v>（２）ヌ</v>
      </c>
      <c r="D37" s="43">
        <f t="shared" si="2"/>
        <v>27</v>
      </c>
      <c r="E37" s="49" t="s">
        <v>1523</v>
      </c>
      <c r="F37" s="48" t="s">
        <v>739</v>
      </c>
      <c r="G37" s="50" t="s">
        <v>499</v>
      </c>
      <c r="H37" s="50" t="s">
        <v>726</v>
      </c>
      <c r="I37" s="50" t="s">
        <v>1507</v>
      </c>
      <c r="J37" s="50" t="s">
        <v>496</v>
      </c>
      <c r="K37" s="50" t="s">
        <v>495</v>
      </c>
      <c r="L37" s="58"/>
      <c r="M37" s="46"/>
      <c r="N37" s="46"/>
    </row>
    <row r="38" spans="1:14" ht="30" customHeight="1">
      <c r="A38" s="43">
        <v>28</v>
      </c>
      <c r="B38" s="43" t="str">
        <f t="shared" si="0"/>
        <v>（２）</v>
      </c>
      <c r="C38" s="43" t="str">
        <f t="shared" si="1"/>
        <v>（２）ネ</v>
      </c>
      <c r="D38" s="43">
        <f t="shared" si="2"/>
        <v>28</v>
      </c>
      <c r="E38" s="49" t="s">
        <v>1524</v>
      </c>
      <c r="F38" s="48" t="s">
        <v>1525</v>
      </c>
      <c r="G38" s="50" t="s">
        <v>499</v>
      </c>
      <c r="H38" s="50" t="s">
        <v>726</v>
      </c>
      <c r="I38" s="50" t="s">
        <v>1507</v>
      </c>
      <c r="J38" s="50" t="s">
        <v>496</v>
      </c>
      <c r="K38" s="50" t="s">
        <v>495</v>
      </c>
      <c r="L38" s="58"/>
      <c r="M38" s="46"/>
      <c r="N38" s="46"/>
    </row>
    <row r="39" spans="1:14" ht="30" customHeight="1">
      <c r="B39" s="43" t="str">
        <f t="shared" si="0"/>
        <v/>
      </c>
      <c r="C39" s="43" t="str">
        <f t="shared" si="1"/>
        <v/>
      </c>
      <c r="D39" s="43" t="str">
        <f t="shared" si="2"/>
        <v/>
      </c>
      <c r="E39" s="307" t="s">
        <v>846</v>
      </c>
      <c r="F39" s="317"/>
      <c r="G39" s="317"/>
      <c r="H39" s="317"/>
      <c r="I39" s="317"/>
      <c r="J39" s="317"/>
      <c r="K39" s="317"/>
      <c r="L39" s="317"/>
      <c r="M39" s="317"/>
      <c r="N39" s="318"/>
    </row>
    <row r="40" spans="1:14" ht="30" customHeight="1">
      <c r="A40" s="43">
        <v>29</v>
      </c>
      <c r="B40" s="43" t="str">
        <f t="shared" ref="B40:B71" si="3">IF(A40&lt;&gt;"",B39,IF(ISERROR(FIND("　",E40)),E40,""))</f>
        <v/>
      </c>
      <c r="C40" s="43" t="str">
        <f t="shared" ref="C40:C71" si="4">IF(A40&lt;&gt;"", B40&amp;E40, "")</f>
        <v>（３）</v>
      </c>
      <c r="D40" s="43">
        <f t="shared" ref="D40:D71" si="5">IF(A40=0,"",A40)</f>
        <v>29</v>
      </c>
      <c r="E40" s="49" t="s">
        <v>1526</v>
      </c>
      <c r="F40" s="48" t="s">
        <v>997</v>
      </c>
      <c r="G40" s="50" t="s">
        <v>836</v>
      </c>
      <c r="H40" s="50" t="s">
        <v>835</v>
      </c>
      <c r="I40" s="50" t="s">
        <v>834</v>
      </c>
      <c r="J40" s="50" t="s">
        <v>726</v>
      </c>
      <c r="K40" s="50" t="s">
        <v>833</v>
      </c>
      <c r="L40" s="46"/>
      <c r="M40" s="46"/>
      <c r="N40" s="46"/>
    </row>
    <row r="41" spans="1:14" ht="30" customHeight="1">
      <c r="A41" s="43">
        <v>30</v>
      </c>
      <c r="B41" s="43" t="str">
        <f t="shared" si="3"/>
        <v/>
      </c>
      <c r="C41" s="43" t="str">
        <f t="shared" si="4"/>
        <v>（４）</v>
      </c>
      <c r="D41" s="43">
        <f t="shared" si="5"/>
        <v>30</v>
      </c>
      <c r="E41" s="49" t="s">
        <v>491</v>
      </c>
      <c r="F41" s="48" t="s">
        <v>844</v>
      </c>
      <c r="G41" s="50" t="s">
        <v>836</v>
      </c>
      <c r="H41" s="50" t="s">
        <v>835</v>
      </c>
      <c r="I41" s="50" t="s">
        <v>834</v>
      </c>
      <c r="J41" s="50" t="s">
        <v>726</v>
      </c>
      <c r="K41" s="50" t="s">
        <v>833</v>
      </c>
      <c r="L41" s="46"/>
      <c r="M41" s="46"/>
      <c r="N41" s="46"/>
    </row>
    <row r="42" spans="1:14" ht="30" customHeight="1">
      <c r="A42" s="43">
        <v>31</v>
      </c>
      <c r="B42" s="43" t="str">
        <f t="shared" si="3"/>
        <v/>
      </c>
      <c r="C42" s="43" t="str">
        <f t="shared" si="4"/>
        <v>（５）</v>
      </c>
      <c r="D42" s="43">
        <f t="shared" si="5"/>
        <v>31</v>
      </c>
      <c r="E42" s="49" t="s">
        <v>489</v>
      </c>
      <c r="F42" s="48" t="s">
        <v>996</v>
      </c>
      <c r="G42" s="50" t="s">
        <v>836</v>
      </c>
      <c r="H42" s="50" t="s">
        <v>835</v>
      </c>
      <c r="I42" s="50" t="s">
        <v>834</v>
      </c>
      <c r="J42" s="50" t="s">
        <v>726</v>
      </c>
      <c r="K42" s="50" t="s">
        <v>833</v>
      </c>
      <c r="L42" s="46"/>
      <c r="M42" s="46"/>
      <c r="N42" s="46"/>
    </row>
    <row r="43" spans="1:14" ht="30" customHeight="1">
      <c r="A43" s="43">
        <v>32</v>
      </c>
      <c r="B43" s="43" t="str">
        <f t="shared" si="3"/>
        <v/>
      </c>
      <c r="C43" s="43" t="str">
        <f t="shared" si="4"/>
        <v>（６）</v>
      </c>
      <c r="D43" s="43">
        <f t="shared" si="5"/>
        <v>32</v>
      </c>
      <c r="E43" s="49" t="s">
        <v>487</v>
      </c>
      <c r="F43" s="48" t="s">
        <v>995</v>
      </c>
      <c r="G43" s="50" t="s">
        <v>836</v>
      </c>
      <c r="H43" s="50" t="s">
        <v>835</v>
      </c>
      <c r="I43" s="50" t="s">
        <v>834</v>
      </c>
      <c r="J43" s="50" t="s">
        <v>726</v>
      </c>
      <c r="K43" s="50" t="s">
        <v>833</v>
      </c>
      <c r="L43" s="46"/>
      <c r="M43" s="46"/>
      <c r="N43" s="46"/>
    </row>
    <row r="44" spans="1:14" ht="30" customHeight="1">
      <c r="A44" s="43">
        <v>33</v>
      </c>
      <c r="B44" s="43" t="str">
        <f t="shared" si="3"/>
        <v/>
      </c>
      <c r="C44" s="43" t="str">
        <f t="shared" si="4"/>
        <v>（７）</v>
      </c>
      <c r="D44" s="43">
        <f t="shared" si="5"/>
        <v>33</v>
      </c>
      <c r="E44" s="49" t="s">
        <v>485</v>
      </c>
      <c r="F44" s="48" t="s">
        <v>841</v>
      </c>
      <c r="G44" s="50" t="s">
        <v>836</v>
      </c>
      <c r="H44" s="50" t="s">
        <v>835</v>
      </c>
      <c r="I44" s="50" t="s">
        <v>834</v>
      </c>
      <c r="J44" s="50" t="s">
        <v>726</v>
      </c>
      <c r="K44" s="50" t="s">
        <v>833</v>
      </c>
      <c r="L44" s="46"/>
      <c r="M44" s="46"/>
      <c r="N44" s="46"/>
    </row>
    <row r="45" spans="1:14" ht="30" customHeight="1">
      <c r="A45" s="43">
        <v>34</v>
      </c>
      <c r="B45" s="43" t="str">
        <f t="shared" si="3"/>
        <v/>
      </c>
      <c r="C45" s="43" t="str">
        <f t="shared" si="4"/>
        <v>（８）</v>
      </c>
      <c r="D45" s="43">
        <f t="shared" si="5"/>
        <v>34</v>
      </c>
      <c r="E45" s="49" t="s">
        <v>483</v>
      </c>
      <c r="F45" s="48" t="s">
        <v>840</v>
      </c>
      <c r="G45" s="50" t="s">
        <v>836</v>
      </c>
      <c r="H45" s="50" t="s">
        <v>835</v>
      </c>
      <c r="I45" s="50" t="s">
        <v>834</v>
      </c>
      <c r="J45" s="50" t="s">
        <v>726</v>
      </c>
      <c r="K45" s="50" t="s">
        <v>833</v>
      </c>
      <c r="L45" s="46"/>
      <c r="M45" s="46"/>
      <c r="N45" s="46"/>
    </row>
    <row r="46" spans="1:14" ht="30" customHeight="1">
      <c r="A46" s="43">
        <v>35</v>
      </c>
      <c r="B46" s="43" t="str">
        <f t="shared" si="3"/>
        <v/>
      </c>
      <c r="C46" s="43" t="str">
        <f t="shared" si="4"/>
        <v>（９）</v>
      </c>
      <c r="D46" s="43">
        <f t="shared" si="5"/>
        <v>35</v>
      </c>
      <c r="E46" s="49" t="s">
        <v>481</v>
      </c>
      <c r="F46" s="48" t="s">
        <v>839</v>
      </c>
      <c r="G46" s="50" t="s">
        <v>836</v>
      </c>
      <c r="H46" s="50" t="s">
        <v>835</v>
      </c>
      <c r="I46" s="50" t="s">
        <v>834</v>
      </c>
      <c r="J46" s="50" t="s">
        <v>726</v>
      </c>
      <c r="K46" s="50" t="s">
        <v>833</v>
      </c>
      <c r="L46" s="46"/>
      <c r="M46" s="46"/>
      <c r="N46" s="46"/>
    </row>
    <row r="47" spans="1:14" ht="30" customHeight="1">
      <c r="A47" s="43">
        <v>36</v>
      </c>
      <c r="B47" s="43" t="str">
        <f t="shared" si="3"/>
        <v/>
      </c>
      <c r="C47" s="43" t="str">
        <f t="shared" si="4"/>
        <v>（１０）</v>
      </c>
      <c r="D47" s="43">
        <f t="shared" si="5"/>
        <v>36</v>
      </c>
      <c r="E47" s="49" t="s">
        <v>479</v>
      </c>
      <c r="F47" s="48" t="s">
        <v>994</v>
      </c>
      <c r="G47" s="50" t="s">
        <v>836</v>
      </c>
      <c r="H47" s="50" t="s">
        <v>835</v>
      </c>
      <c r="I47" s="50" t="s">
        <v>834</v>
      </c>
      <c r="J47" s="50" t="s">
        <v>726</v>
      </c>
      <c r="K47" s="50" t="s">
        <v>833</v>
      </c>
      <c r="L47" s="46"/>
      <c r="M47" s="46"/>
      <c r="N47" s="46"/>
    </row>
    <row r="48" spans="1:14" ht="30" customHeight="1">
      <c r="B48" s="43" t="str">
        <f t="shared" si="3"/>
        <v/>
      </c>
      <c r="C48" s="43" t="str">
        <f t="shared" si="4"/>
        <v/>
      </c>
      <c r="D48" s="43" t="str">
        <f t="shared" si="5"/>
        <v/>
      </c>
      <c r="E48" s="310" t="s">
        <v>1527</v>
      </c>
      <c r="F48" s="311"/>
      <c r="G48" s="311"/>
      <c r="H48" s="311"/>
      <c r="I48" s="311"/>
      <c r="J48" s="311"/>
      <c r="K48" s="311"/>
      <c r="L48" s="311"/>
      <c r="M48" s="311"/>
      <c r="N48" s="312"/>
    </row>
    <row r="49" spans="1:35" ht="30" customHeight="1">
      <c r="A49" s="43">
        <v>37</v>
      </c>
      <c r="B49" s="43" t="str">
        <f t="shared" si="3"/>
        <v/>
      </c>
      <c r="C49" s="43" t="str">
        <f t="shared" si="4"/>
        <v>（１１）</v>
      </c>
      <c r="D49" s="43">
        <f t="shared" si="5"/>
        <v>37</v>
      </c>
      <c r="E49" s="49" t="s">
        <v>1528</v>
      </c>
      <c r="F49" s="51" t="s">
        <v>465</v>
      </c>
      <c r="G49" s="50" t="s">
        <v>425</v>
      </c>
      <c r="H49" s="50" t="s">
        <v>424</v>
      </c>
      <c r="I49" s="50" t="s">
        <v>423</v>
      </c>
      <c r="J49" s="50" t="s">
        <v>422</v>
      </c>
      <c r="K49" s="46"/>
      <c r="L49" s="46"/>
      <c r="M49" s="46"/>
      <c r="N49" s="46"/>
    </row>
    <row r="50" spans="1:35" ht="30" customHeight="1">
      <c r="A50" s="43">
        <v>38</v>
      </c>
      <c r="B50" s="43" t="str">
        <f t="shared" si="3"/>
        <v/>
      </c>
      <c r="C50" s="43" t="str">
        <f t="shared" si="4"/>
        <v>（１２）</v>
      </c>
      <c r="D50" s="43">
        <f t="shared" si="5"/>
        <v>38</v>
      </c>
      <c r="E50" s="49" t="s">
        <v>475</v>
      </c>
      <c r="F50" s="51" t="s">
        <v>720</v>
      </c>
      <c r="G50" s="50" t="s">
        <v>375</v>
      </c>
      <c r="H50" s="50" t="s">
        <v>374</v>
      </c>
      <c r="I50" s="50" t="s">
        <v>462</v>
      </c>
      <c r="J50" s="50" t="s">
        <v>461</v>
      </c>
      <c r="K50" s="46"/>
      <c r="L50" s="46"/>
      <c r="M50" s="46"/>
      <c r="N50" s="46"/>
    </row>
    <row r="51" spans="1:35" ht="30" customHeight="1">
      <c r="A51" s="43">
        <v>39</v>
      </c>
      <c r="B51" s="43" t="str">
        <f t="shared" si="3"/>
        <v/>
      </c>
      <c r="C51" s="43" t="str">
        <f t="shared" si="4"/>
        <v>（１３）</v>
      </c>
      <c r="D51" s="43">
        <f t="shared" si="5"/>
        <v>39</v>
      </c>
      <c r="E51" s="49" t="s">
        <v>473</v>
      </c>
      <c r="F51" s="51" t="s">
        <v>1529</v>
      </c>
      <c r="G51" s="50" t="s">
        <v>456</v>
      </c>
      <c r="H51" s="50" t="s">
        <v>455</v>
      </c>
      <c r="I51" s="50" t="s">
        <v>454</v>
      </c>
      <c r="J51" s="50" t="s">
        <v>716</v>
      </c>
      <c r="K51" s="46"/>
      <c r="L51" s="46"/>
      <c r="M51" s="46"/>
      <c r="N51" s="46"/>
    </row>
    <row r="52" spans="1:35" ht="30" customHeight="1">
      <c r="A52" s="43">
        <v>40</v>
      </c>
      <c r="B52" s="43" t="str">
        <f t="shared" si="3"/>
        <v/>
      </c>
      <c r="C52" s="43" t="str">
        <f t="shared" si="4"/>
        <v>（１４）</v>
      </c>
      <c r="D52" s="43">
        <f t="shared" si="5"/>
        <v>40</v>
      </c>
      <c r="E52" s="49" t="s">
        <v>471</v>
      </c>
      <c r="F52" s="51" t="s">
        <v>718</v>
      </c>
      <c r="G52" s="50" t="s">
        <v>456</v>
      </c>
      <c r="H52" s="50" t="s">
        <v>455</v>
      </c>
      <c r="I52" s="50" t="s">
        <v>454</v>
      </c>
      <c r="J52" s="50" t="s">
        <v>716</v>
      </c>
      <c r="K52" s="46"/>
      <c r="L52" s="46"/>
      <c r="M52" s="46"/>
      <c r="N52" s="46"/>
    </row>
    <row r="53" spans="1:35" ht="30" customHeight="1">
      <c r="A53" s="43">
        <v>41</v>
      </c>
      <c r="B53" s="43" t="str">
        <f t="shared" si="3"/>
        <v/>
      </c>
      <c r="C53" s="43" t="str">
        <f t="shared" si="4"/>
        <v>（１５）</v>
      </c>
      <c r="D53" s="43">
        <f t="shared" si="5"/>
        <v>41</v>
      </c>
      <c r="E53" s="49" t="s">
        <v>715</v>
      </c>
      <c r="F53" s="51" t="s">
        <v>1530</v>
      </c>
      <c r="G53" s="50" t="s">
        <v>1531</v>
      </c>
      <c r="H53" s="50" t="s">
        <v>1532</v>
      </c>
      <c r="I53" s="50" t="s">
        <v>1533</v>
      </c>
      <c r="J53" s="50" t="s">
        <v>1534</v>
      </c>
      <c r="K53" s="47" t="s">
        <v>1535</v>
      </c>
      <c r="L53" s="47" t="s">
        <v>1536</v>
      </c>
      <c r="M53" s="47" t="s">
        <v>1537</v>
      </c>
      <c r="N53" s="46"/>
    </row>
    <row r="54" spans="1:35" ht="30" customHeight="1">
      <c r="A54" s="43">
        <v>42</v>
      </c>
      <c r="B54" s="43" t="str">
        <f t="shared" si="3"/>
        <v/>
      </c>
      <c r="C54" s="43" t="str">
        <f t="shared" si="4"/>
        <v>（１６）</v>
      </c>
      <c r="D54" s="43">
        <f t="shared" si="5"/>
        <v>42</v>
      </c>
      <c r="E54" s="49" t="s">
        <v>713</v>
      </c>
      <c r="F54" s="51" t="s">
        <v>714</v>
      </c>
      <c r="G54" s="50" t="s">
        <v>450</v>
      </c>
      <c r="H54" s="50" t="s">
        <v>449</v>
      </c>
      <c r="I54" s="50" t="s">
        <v>448</v>
      </c>
      <c r="J54" s="47" t="s">
        <v>447</v>
      </c>
      <c r="K54" s="46"/>
      <c r="L54" s="46"/>
      <c r="M54" s="46"/>
      <c r="N54" s="46"/>
    </row>
    <row r="55" spans="1:35" ht="30" customHeight="1">
      <c r="A55" s="43">
        <v>43</v>
      </c>
      <c r="B55" s="43" t="str">
        <f t="shared" si="3"/>
        <v/>
      </c>
      <c r="C55" s="43" t="str">
        <f t="shared" si="4"/>
        <v>（１７）</v>
      </c>
      <c r="D55" s="43">
        <f t="shared" si="5"/>
        <v>43</v>
      </c>
      <c r="E55" s="49" t="s">
        <v>460</v>
      </c>
      <c r="F55" s="51" t="s">
        <v>1538</v>
      </c>
      <c r="G55" s="50" t="s">
        <v>442</v>
      </c>
      <c r="H55" s="50" t="s">
        <v>357</v>
      </c>
      <c r="I55" s="50" t="s">
        <v>441</v>
      </c>
      <c r="J55" s="46"/>
      <c r="K55" s="46"/>
      <c r="L55" s="46"/>
      <c r="M55" s="46"/>
      <c r="N55" s="46"/>
    </row>
    <row r="56" spans="1:35" ht="30" customHeight="1">
      <c r="A56" s="43">
        <v>44</v>
      </c>
      <c r="B56" s="43" t="str">
        <f t="shared" si="3"/>
        <v/>
      </c>
      <c r="C56" s="43" t="str">
        <f t="shared" si="4"/>
        <v>（１８）</v>
      </c>
      <c r="D56" s="43">
        <f t="shared" si="5"/>
        <v>44</v>
      </c>
      <c r="E56" s="49" t="s">
        <v>458</v>
      </c>
      <c r="F56" s="51" t="s">
        <v>711</v>
      </c>
      <c r="G56" s="50" t="s">
        <v>442</v>
      </c>
      <c r="H56" s="50" t="s">
        <v>357</v>
      </c>
      <c r="I56" s="50" t="s">
        <v>441</v>
      </c>
      <c r="J56" s="46"/>
      <c r="K56" s="46"/>
      <c r="L56" s="46"/>
      <c r="M56" s="46"/>
      <c r="N56" s="46"/>
    </row>
    <row r="57" spans="1:35" ht="45">
      <c r="B57" s="43" t="str">
        <f t="shared" si="3"/>
        <v>（１９）</v>
      </c>
      <c r="C57" s="43" t="str">
        <f t="shared" si="4"/>
        <v/>
      </c>
      <c r="D57" s="43" t="str">
        <f t="shared" si="5"/>
        <v/>
      </c>
      <c r="E57" s="49" t="s">
        <v>1539</v>
      </c>
      <c r="F57" s="86" t="s">
        <v>1540</v>
      </c>
      <c r="G57" s="83"/>
      <c r="H57" s="83"/>
      <c r="I57" s="83"/>
      <c r="J57" s="83"/>
      <c r="K57" s="83"/>
      <c r="L57" s="83"/>
      <c r="M57" s="83"/>
      <c r="N57" s="82"/>
      <c r="P57" s="45"/>
      <c r="Q57" s="45"/>
      <c r="R57" s="45"/>
      <c r="S57" s="45"/>
      <c r="T57" s="45"/>
      <c r="U57" s="45"/>
      <c r="V57" s="45"/>
      <c r="W57" s="45"/>
      <c r="X57" s="45"/>
      <c r="Y57" s="45"/>
      <c r="Z57" s="45"/>
      <c r="AA57" s="45"/>
      <c r="AB57" s="45"/>
      <c r="AC57" s="45"/>
      <c r="AD57" s="45"/>
      <c r="AE57" s="45"/>
      <c r="AF57" s="45"/>
      <c r="AG57" s="45"/>
      <c r="AH57" s="45"/>
      <c r="AI57" s="45"/>
    </row>
    <row r="58" spans="1:35" ht="30" customHeight="1">
      <c r="A58" s="43">
        <v>45</v>
      </c>
      <c r="B58" s="43" t="str">
        <f t="shared" si="3"/>
        <v>（１９）</v>
      </c>
      <c r="C58" s="43" t="str">
        <f t="shared" si="4"/>
        <v>（１９）ア</v>
      </c>
      <c r="D58" s="43">
        <f t="shared" si="5"/>
        <v>45</v>
      </c>
      <c r="E58" s="85" t="s">
        <v>1541</v>
      </c>
      <c r="F58" s="51" t="s">
        <v>708</v>
      </c>
      <c r="G58" s="50" t="s">
        <v>313</v>
      </c>
      <c r="H58" s="50" t="s">
        <v>1542</v>
      </c>
      <c r="I58" s="50" t="s">
        <v>1543</v>
      </c>
      <c r="J58" s="50" t="s">
        <v>310</v>
      </c>
      <c r="K58" s="46"/>
      <c r="L58" s="46"/>
      <c r="M58" s="46"/>
      <c r="N58" s="46"/>
    </row>
    <row r="59" spans="1:35" ht="30" customHeight="1">
      <c r="A59" s="43">
        <v>46</v>
      </c>
      <c r="B59" s="43" t="str">
        <f t="shared" si="3"/>
        <v>（１９）</v>
      </c>
      <c r="C59" s="43" t="str">
        <f t="shared" si="4"/>
        <v>（１９）イ</v>
      </c>
      <c r="D59" s="43">
        <f t="shared" si="5"/>
        <v>46</v>
      </c>
      <c r="E59" s="85" t="s">
        <v>1506</v>
      </c>
      <c r="F59" s="51" t="s">
        <v>707</v>
      </c>
      <c r="G59" s="50" t="s">
        <v>313</v>
      </c>
      <c r="H59" s="50" t="s">
        <v>1542</v>
      </c>
      <c r="I59" s="50" t="s">
        <v>1543</v>
      </c>
      <c r="J59" s="50" t="s">
        <v>310</v>
      </c>
      <c r="K59" s="46"/>
      <c r="L59" s="46"/>
      <c r="M59" s="46"/>
      <c r="N59" s="46"/>
    </row>
    <row r="60" spans="1:35" ht="30" customHeight="1">
      <c r="A60" s="43">
        <v>47</v>
      </c>
      <c r="B60" s="43" t="str">
        <f t="shared" si="3"/>
        <v>（１９）</v>
      </c>
      <c r="C60" s="43" t="str">
        <f t="shared" si="4"/>
        <v>（１９）ウ</v>
      </c>
      <c r="D60" s="43">
        <f t="shared" si="5"/>
        <v>47</v>
      </c>
      <c r="E60" s="85" t="s">
        <v>1500</v>
      </c>
      <c r="F60" s="51" t="s">
        <v>706</v>
      </c>
      <c r="G60" s="50" t="s">
        <v>313</v>
      </c>
      <c r="H60" s="50" t="s">
        <v>1542</v>
      </c>
      <c r="I60" s="50" t="s">
        <v>1543</v>
      </c>
      <c r="J60" s="50" t="s">
        <v>310</v>
      </c>
      <c r="K60" s="46"/>
      <c r="L60" s="46"/>
      <c r="M60" s="46"/>
      <c r="N60" s="46"/>
    </row>
    <row r="61" spans="1:35" ht="30" customHeight="1">
      <c r="A61" s="43">
        <v>48</v>
      </c>
      <c r="B61" s="43" t="str">
        <f t="shared" si="3"/>
        <v>（１９）</v>
      </c>
      <c r="C61" s="43" t="str">
        <f t="shared" si="4"/>
        <v>（１９）エ</v>
      </c>
      <c r="D61" s="43">
        <f t="shared" si="5"/>
        <v>48</v>
      </c>
      <c r="E61" s="85" t="s">
        <v>1508</v>
      </c>
      <c r="F61" s="51" t="s">
        <v>705</v>
      </c>
      <c r="G61" s="50" t="s">
        <v>313</v>
      </c>
      <c r="H61" s="50" t="s">
        <v>1542</v>
      </c>
      <c r="I61" s="50" t="s">
        <v>1543</v>
      </c>
      <c r="J61" s="50" t="s">
        <v>310</v>
      </c>
      <c r="K61" s="46"/>
      <c r="L61" s="46"/>
      <c r="M61" s="46"/>
      <c r="N61" s="46"/>
    </row>
    <row r="62" spans="1:35" ht="42.75" customHeight="1">
      <c r="B62" s="43" t="str">
        <f t="shared" si="3"/>
        <v>（２０）</v>
      </c>
      <c r="C62" s="43" t="str">
        <f t="shared" si="4"/>
        <v/>
      </c>
      <c r="D62" s="43" t="str">
        <f t="shared" si="5"/>
        <v/>
      </c>
      <c r="E62" s="49" t="s">
        <v>1544</v>
      </c>
      <c r="F62" s="86" t="s">
        <v>1545</v>
      </c>
      <c r="G62" s="83"/>
      <c r="H62" s="83"/>
      <c r="I62" s="83"/>
      <c r="J62" s="83"/>
      <c r="K62" s="83"/>
      <c r="L62" s="83"/>
      <c r="M62" s="83"/>
      <c r="N62" s="82"/>
      <c r="P62" s="45"/>
      <c r="Q62" s="45"/>
      <c r="R62" s="45"/>
      <c r="S62" s="45"/>
      <c r="T62" s="45"/>
      <c r="U62" s="45"/>
      <c r="V62" s="45"/>
      <c r="W62" s="45"/>
      <c r="X62" s="45"/>
      <c r="Y62" s="45"/>
      <c r="Z62" s="45"/>
      <c r="AA62" s="45"/>
      <c r="AB62" s="45"/>
      <c r="AC62" s="45"/>
      <c r="AD62" s="45"/>
      <c r="AE62" s="45"/>
      <c r="AF62" s="45"/>
      <c r="AG62" s="45"/>
      <c r="AH62" s="45"/>
      <c r="AI62" s="45"/>
    </row>
    <row r="63" spans="1:35" ht="30" customHeight="1">
      <c r="A63" s="43">
        <v>49</v>
      </c>
      <c r="B63" s="43" t="str">
        <f t="shared" si="3"/>
        <v>（２０）</v>
      </c>
      <c r="C63" s="43" t="str">
        <f t="shared" si="4"/>
        <v>（２０）ア</v>
      </c>
      <c r="D63" s="43">
        <f t="shared" si="5"/>
        <v>49</v>
      </c>
      <c r="E63" s="85" t="s">
        <v>1541</v>
      </c>
      <c r="F63" s="51" t="s">
        <v>701</v>
      </c>
      <c r="G63" s="50" t="s">
        <v>313</v>
      </c>
      <c r="H63" s="50" t="s">
        <v>1542</v>
      </c>
      <c r="I63" s="50" t="s">
        <v>1543</v>
      </c>
      <c r="J63" s="50" t="s">
        <v>310</v>
      </c>
      <c r="K63" s="46"/>
      <c r="L63" s="46"/>
      <c r="M63" s="46"/>
      <c r="N63" s="46"/>
    </row>
    <row r="64" spans="1:35" ht="30" customHeight="1">
      <c r="A64" s="43">
        <v>50</v>
      </c>
      <c r="B64" s="43" t="str">
        <f t="shared" si="3"/>
        <v>（２０）</v>
      </c>
      <c r="C64" s="43" t="str">
        <f t="shared" si="4"/>
        <v>（２０）イ</v>
      </c>
      <c r="D64" s="43">
        <f t="shared" si="5"/>
        <v>50</v>
      </c>
      <c r="E64" s="85" t="s">
        <v>1506</v>
      </c>
      <c r="F64" s="51" t="s">
        <v>699</v>
      </c>
      <c r="G64" s="50" t="s">
        <v>313</v>
      </c>
      <c r="H64" s="50" t="s">
        <v>1542</v>
      </c>
      <c r="I64" s="50" t="s">
        <v>1543</v>
      </c>
      <c r="J64" s="50" t="s">
        <v>310</v>
      </c>
      <c r="K64" s="46"/>
      <c r="L64" s="46"/>
      <c r="M64" s="46"/>
      <c r="N64" s="46"/>
    </row>
    <row r="65" spans="1:14" ht="30" customHeight="1">
      <c r="A65" s="43">
        <v>51</v>
      </c>
      <c r="B65" s="43" t="str">
        <f t="shared" si="3"/>
        <v>（２０）</v>
      </c>
      <c r="C65" s="43" t="str">
        <f t="shared" si="4"/>
        <v>（２０）ウ</v>
      </c>
      <c r="D65" s="43">
        <f t="shared" si="5"/>
        <v>51</v>
      </c>
      <c r="E65" s="85" t="s">
        <v>1500</v>
      </c>
      <c r="F65" s="51" t="s">
        <v>697</v>
      </c>
      <c r="G65" s="50" t="s">
        <v>313</v>
      </c>
      <c r="H65" s="50" t="s">
        <v>1542</v>
      </c>
      <c r="I65" s="50" t="s">
        <v>1543</v>
      </c>
      <c r="J65" s="50" t="s">
        <v>310</v>
      </c>
      <c r="K65" s="46"/>
      <c r="L65" s="46"/>
      <c r="M65" s="46"/>
      <c r="N65" s="46"/>
    </row>
    <row r="66" spans="1:14" ht="30" customHeight="1">
      <c r="A66" s="43">
        <v>52</v>
      </c>
      <c r="B66" s="43" t="str">
        <f t="shared" si="3"/>
        <v>（２０）</v>
      </c>
      <c r="C66" s="43" t="str">
        <f t="shared" si="4"/>
        <v>（２０）エ</v>
      </c>
      <c r="D66" s="43">
        <f t="shared" si="5"/>
        <v>52</v>
      </c>
      <c r="E66" s="85" t="s">
        <v>1508</v>
      </c>
      <c r="F66" s="51" t="s">
        <v>695</v>
      </c>
      <c r="G66" s="50" t="s">
        <v>313</v>
      </c>
      <c r="H66" s="50" t="s">
        <v>1542</v>
      </c>
      <c r="I66" s="50" t="s">
        <v>1543</v>
      </c>
      <c r="J66" s="50" t="s">
        <v>310</v>
      </c>
      <c r="K66" s="46"/>
      <c r="L66" s="46"/>
      <c r="M66" s="46"/>
      <c r="N66" s="46"/>
    </row>
    <row r="67" spans="1:14" ht="30" customHeight="1">
      <c r="B67" s="43" t="str">
        <f t="shared" si="3"/>
        <v/>
      </c>
      <c r="C67" s="43" t="str">
        <f t="shared" si="4"/>
        <v/>
      </c>
      <c r="D67" s="43" t="str">
        <f t="shared" si="5"/>
        <v/>
      </c>
      <c r="E67" s="307" t="s">
        <v>1546</v>
      </c>
      <c r="F67" s="308"/>
      <c r="G67" s="308"/>
      <c r="H67" s="308"/>
      <c r="I67" s="308"/>
      <c r="J67" s="308"/>
      <c r="K67" s="308"/>
      <c r="L67" s="308"/>
      <c r="M67" s="308"/>
      <c r="N67" s="309"/>
    </row>
    <row r="68" spans="1:14" ht="30" customHeight="1">
      <c r="A68" s="43">
        <v>53</v>
      </c>
      <c r="B68" s="43" t="str">
        <f t="shared" si="3"/>
        <v/>
      </c>
      <c r="C68" s="43" t="str">
        <f t="shared" si="4"/>
        <v>（２１）</v>
      </c>
      <c r="D68" s="43">
        <f t="shared" si="5"/>
        <v>53</v>
      </c>
      <c r="E68" s="49" t="s">
        <v>1547</v>
      </c>
      <c r="F68" s="48" t="s">
        <v>690</v>
      </c>
      <c r="G68" s="50" t="s">
        <v>284</v>
      </c>
      <c r="H68" s="50" t="s">
        <v>1548</v>
      </c>
      <c r="I68" s="50" t="s">
        <v>1549</v>
      </c>
      <c r="J68" s="50" t="s">
        <v>281</v>
      </c>
      <c r="K68" s="46"/>
      <c r="L68" s="46"/>
      <c r="M68" s="46"/>
      <c r="N68" s="46"/>
    </row>
    <row r="69" spans="1:14" ht="30" customHeight="1">
      <c r="A69" s="43">
        <v>54</v>
      </c>
      <c r="B69" s="43" t="str">
        <f t="shared" si="3"/>
        <v/>
      </c>
      <c r="C69" s="43" t="str">
        <f t="shared" si="4"/>
        <v>（２２）</v>
      </c>
      <c r="D69" s="43">
        <f t="shared" si="5"/>
        <v>54</v>
      </c>
      <c r="E69" s="49" t="s">
        <v>1550</v>
      </c>
      <c r="F69" s="48" t="s">
        <v>689</v>
      </c>
      <c r="G69" s="50" t="s">
        <v>284</v>
      </c>
      <c r="H69" s="50" t="s">
        <v>1548</v>
      </c>
      <c r="I69" s="50" t="s">
        <v>1549</v>
      </c>
      <c r="J69" s="50" t="s">
        <v>281</v>
      </c>
      <c r="K69" s="46"/>
      <c r="L69" s="46"/>
      <c r="M69" s="46"/>
      <c r="N69" s="46"/>
    </row>
    <row r="70" spans="1:14" ht="30" customHeight="1">
      <c r="A70" s="43">
        <v>55</v>
      </c>
      <c r="B70" s="43" t="str">
        <f t="shared" si="3"/>
        <v/>
      </c>
      <c r="C70" s="43" t="str">
        <f t="shared" si="4"/>
        <v>（２３）</v>
      </c>
      <c r="D70" s="43">
        <f t="shared" si="5"/>
        <v>55</v>
      </c>
      <c r="E70" s="49" t="s">
        <v>686</v>
      </c>
      <c r="F70" s="48" t="s">
        <v>687</v>
      </c>
      <c r="G70" s="50" t="s">
        <v>284</v>
      </c>
      <c r="H70" s="50" t="s">
        <v>1548</v>
      </c>
      <c r="I70" s="50" t="s">
        <v>1549</v>
      </c>
      <c r="J70" s="50" t="s">
        <v>281</v>
      </c>
      <c r="K70" s="46"/>
      <c r="L70" s="46"/>
      <c r="M70" s="46"/>
      <c r="N70" s="46"/>
    </row>
    <row r="71" spans="1:14" ht="30" customHeight="1">
      <c r="A71" s="43">
        <v>56</v>
      </c>
      <c r="B71" s="43" t="str">
        <f t="shared" si="3"/>
        <v/>
      </c>
      <c r="C71" s="43" t="str">
        <f t="shared" si="4"/>
        <v>（２４）</v>
      </c>
      <c r="D71" s="43">
        <f t="shared" si="5"/>
        <v>56</v>
      </c>
      <c r="E71" s="49" t="s">
        <v>427</v>
      </c>
      <c r="F71" s="48" t="s">
        <v>685</v>
      </c>
      <c r="G71" s="50" t="s">
        <v>284</v>
      </c>
      <c r="H71" s="50" t="s">
        <v>1548</v>
      </c>
      <c r="I71" s="50" t="s">
        <v>1549</v>
      </c>
      <c r="J71" s="50" t="s">
        <v>281</v>
      </c>
      <c r="K71" s="46"/>
      <c r="L71" s="46"/>
      <c r="M71" s="46"/>
      <c r="N71" s="46"/>
    </row>
    <row r="72" spans="1:14" ht="30" customHeight="1">
      <c r="A72" s="43">
        <v>57</v>
      </c>
      <c r="B72" s="43" t="str">
        <f t="shared" ref="B72:B103" si="6">IF(A72&lt;&gt;"",B71,IF(ISERROR(FIND("　",E72)),E72,""))</f>
        <v/>
      </c>
      <c r="C72" s="43" t="str">
        <f t="shared" ref="C72:C103" si="7">IF(A72&lt;&gt;"", B72&amp;E72, "")</f>
        <v>（２５）</v>
      </c>
      <c r="D72" s="43">
        <f t="shared" ref="D72:D103" si="8">IF(A72=0,"",A72)</f>
        <v>57</v>
      </c>
      <c r="E72" s="49" t="s">
        <v>421</v>
      </c>
      <c r="F72" s="48" t="s">
        <v>684</v>
      </c>
      <c r="G72" s="50" t="s">
        <v>284</v>
      </c>
      <c r="H72" s="50" t="s">
        <v>1548</v>
      </c>
      <c r="I72" s="50" t="s">
        <v>1549</v>
      </c>
      <c r="J72" s="50" t="s">
        <v>281</v>
      </c>
      <c r="K72" s="46"/>
      <c r="L72" s="46"/>
      <c r="M72" s="46"/>
      <c r="N72" s="46"/>
    </row>
    <row r="73" spans="1:14" ht="30" customHeight="1">
      <c r="A73" s="43">
        <v>58</v>
      </c>
      <c r="B73" s="43" t="str">
        <f t="shared" si="6"/>
        <v/>
      </c>
      <c r="C73" s="43" t="str">
        <f t="shared" si="7"/>
        <v>（２６）</v>
      </c>
      <c r="D73" s="43">
        <f t="shared" si="8"/>
        <v>58</v>
      </c>
      <c r="E73" s="49" t="s">
        <v>419</v>
      </c>
      <c r="F73" s="48" t="s">
        <v>683</v>
      </c>
      <c r="G73" s="50" t="s">
        <v>284</v>
      </c>
      <c r="H73" s="50" t="s">
        <v>1548</v>
      </c>
      <c r="I73" s="50" t="s">
        <v>1549</v>
      </c>
      <c r="J73" s="50" t="s">
        <v>281</v>
      </c>
      <c r="K73" s="46"/>
      <c r="L73" s="46"/>
      <c r="M73" s="46"/>
      <c r="N73" s="46"/>
    </row>
    <row r="74" spans="1:14" ht="30" customHeight="1">
      <c r="A74" s="43">
        <v>59</v>
      </c>
      <c r="B74" s="43" t="str">
        <f t="shared" si="6"/>
        <v/>
      </c>
      <c r="C74" s="43" t="str">
        <f t="shared" si="7"/>
        <v>（２７）</v>
      </c>
      <c r="D74" s="43">
        <f t="shared" si="8"/>
        <v>59</v>
      </c>
      <c r="E74" s="49" t="s">
        <v>413</v>
      </c>
      <c r="F74" s="48" t="s">
        <v>682</v>
      </c>
      <c r="G74" s="50" t="s">
        <v>284</v>
      </c>
      <c r="H74" s="50" t="s">
        <v>1548</v>
      </c>
      <c r="I74" s="50" t="s">
        <v>1549</v>
      </c>
      <c r="J74" s="50" t="s">
        <v>281</v>
      </c>
      <c r="K74" s="46"/>
      <c r="L74" s="46"/>
      <c r="M74" s="46"/>
      <c r="N74" s="46"/>
    </row>
    <row r="75" spans="1:14" ht="30" customHeight="1">
      <c r="A75" s="43">
        <v>60</v>
      </c>
      <c r="B75" s="43" t="str">
        <f t="shared" si="6"/>
        <v/>
      </c>
      <c r="C75" s="43" t="str">
        <f t="shared" si="7"/>
        <v>（２８）</v>
      </c>
      <c r="D75" s="43">
        <f t="shared" si="8"/>
        <v>60</v>
      </c>
      <c r="E75" s="49" t="s">
        <v>407</v>
      </c>
      <c r="F75" s="48" t="s">
        <v>681</v>
      </c>
      <c r="G75" s="50" t="s">
        <v>284</v>
      </c>
      <c r="H75" s="50" t="s">
        <v>1548</v>
      </c>
      <c r="I75" s="50" t="s">
        <v>1549</v>
      </c>
      <c r="J75" s="50" t="s">
        <v>281</v>
      </c>
      <c r="K75" s="46"/>
      <c r="L75" s="46"/>
      <c r="M75" s="46"/>
      <c r="N75" s="46"/>
    </row>
    <row r="76" spans="1:14" ht="30" customHeight="1">
      <c r="A76" s="43">
        <v>61</v>
      </c>
      <c r="B76" s="43" t="str">
        <f t="shared" si="6"/>
        <v/>
      </c>
      <c r="C76" s="43" t="str">
        <f t="shared" si="7"/>
        <v>（２９）</v>
      </c>
      <c r="D76" s="43">
        <f t="shared" si="8"/>
        <v>61</v>
      </c>
      <c r="E76" s="49" t="s">
        <v>679</v>
      </c>
      <c r="F76" s="48" t="s">
        <v>1551</v>
      </c>
      <c r="G76" s="50" t="s">
        <v>284</v>
      </c>
      <c r="H76" s="50" t="s">
        <v>1548</v>
      </c>
      <c r="I76" s="50" t="s">
        <v>1549</v>
      </c>
      <c r="J76" s="50" t="s">
        <v>281</v>
      </c>
      <c r="K76" s="46"/>
      <c r="L76" s="46"/>
      <c r="M76" s="46"/>
      <c r="N76" s="46"/>
    </row>
    <row r="77" spans="1:14" ht="30" customHeight="1">
      <c r="A77" s="43">
        <v>62</v>
      </c>
      <c r="B77" s="43" t="str">
        <f t="shared" si="6"/>
        <v/>
      </c>
      <c r="C77" s="43" t="str">
        <f t="shared" si="7"/>
        <v>（３０）</v>
      </c>
      <c r="D77" s="43">
        <f t="shared" si="8"/>
        <v>62</v>
      </c>
      <c r="E77" s="49" t="s">
        <v>398</v>
      </c>
      <c r="F77" s="48" t="s">
        <v>678</v>
      </c>
      <c r="G77" s="50" t="s">
        <v>284</v>
      </c>
      <c r="H77" s="50" t="s">
        <v>1548</v>
      </c>
      <c r="I77" s="50" t="s">
        <v>1549</v>
      </c>
      <c r="J77" s="50" t="s">
        <v>281</v>
      </c>
      <c r="K77" s="46"/>
      <c r="L77" s="46"/>
      <c r="M77" s="46"/>
      <c r="N77" s="46"/>
    </row>
    <row r="78" spans="1:14" ht="30" customHeight="1">
      <c r="A78" s="43">
        <v>63</v>
      </c>
      <c r="B78" s="43" t="str">
        <f t="shared" si="6"/>
        <v/>
      </c>
      <c r="C78" s="43" t="str">
        <f t="shared" si="7"/>
        <v>（３１）</v>
      </c>
      <c r="D78" s="43">
        <f t="shared" si="8"/>
        <v>63</v>
      </c>
      <c r="E78" s="49" t="s">
        <v>396</v>
      </c>
      <c r="F78" s="48" t="s">
        <v>677</v>
      </c>
      <c r="G78" s="50" t="s">
        <v>284</v>
      </c>
      <c r="H78" s="50" t="s">
        <v>1548</v>
      </c>
      <c r="I78" s="50" t="s">
        <v>1549</v>
      </c>
      <c r="J78" s="50" t="s">
        <v>281</v>
      </c>
      <c r="K78" s="46"/>
      <c r="L78" s="46"/>
      <c r="M78" s="46"/>
      <c r="N78" s="46"/>
    </row>
    <row r="79" spans="1:14" ht="30" customHeight="1">
      <c r="A79" s="43">
        <v>64</v>
      </c>
      <c r="B79" s="43" t="str">
        <f t="shared" si="6"/>
        <v/>
      </c>
      <c r="C79" s="43" t="str">
        <f t="shared" si="7"/>
        <v>（３２）</v>
      </c>
      <c r="D79" s="43">
        <f t="shared" si="8"/>
        <v>64</v>
      </c>
      <c r="E79" s="49" t="s">
        <v>394</v>
      </c>
      <c r="F79" s="48" t="s">
        <v>676</v>
      </c>
      <c r="G79" s="50" t="s">
        <v>284</v>
      </c>
      <c r="H79" s="50" t="s">
        <v>1548</v>
      </c>
      <c r="I79" s="50" t="s">
        <v>1549</v>
      </c>
      <c r="J79" s="50" t="s">
        <v>281</v>
      </c>
      <c r="K79" s="46"/>
      <c r="L79" s="46"/>
      <c r="M79" s="46"/>
      <c r="N79" s="46"/>
    </row>
    <row r="80" spans="1:14" ht="30" customHeight="1">
      <c r="B80" s="43" t="str">
        <f t="shared" si="6"/>
        <v/>
      </c>
      <c r="C80" s="43" t="str">
        <f t="shared" si="7"/>
        <v/>
      </c>
      <c r="D80" s="43" t="str">
        <f t="shared" si="8"/>
        <v/>
      </c>
      <c r="E80" s="307" t="s">
        <v>1552</v>
      </c>
      <c r="F80" s="308"/>
      <c r="G80" s="308"/>
      <c r="H80" s="308"/>
      <c r="I80" s="308"/>
      <c r="J80" s="308"/>
      <c r="K80" s="308"/>
      <c r="L80" s="308"/>
      <c r="M80" s="308"/>
      <c r="N80" s="309"/>
    </row>
    <row r="81" spans="1:15" ht="30" customHeight="1">
      <c r="A81" s="43">
        <v>65</v>
      </c>
      <c r="B81" s="43" t="str">
        <f t="shared" si="6"/>
        <v/>
      </c>
      <c r="C81" s="43" t="str">
        <f t="shared" si="7"/>
        <v>（３３）</v>
      </c>
      <c r="D81" s="43">
        <f t="shared" si="8"/>
        <v>65</v>
      </c>
      <c r="E81" s="49" t="s">
        <v>1553</v>
      </c>
      <c r="F81" s="48" t="s">
        <v>438</v>
      </c>
      <c r="G81" s="50" t="s">
        <v>671</v>
      </c>
      <c r="H81" s="50" t="s">
        <v>670</v>
      </c>
      <c r="I81" s="50" t="s">
        <v>669</v>
      </c>
      <c r="J81" s="50" t="s">
        <v>817</v>
      </c>
      <c r="K81" s="46"/>
      <c r="L81" s="46"/>
      <c r="M81" s="46"/>
      <c r="N81" s="46"/>
      <c r="O81" s="43" t="s">
        <v>1554</v>
      </c>
    </row>
    <row r="82" spans="1:15" ht="30" customHeight="1">
      <c r="A82" s="43">
        <v>66</v>
      </c>
      <c r="B82" s="43" t="str">
        <f t="shared" si="6"/>
        <v/>
      </c>
      <c r="C82" s="43" t="str">
        <f t="shared" si="7"/>
        <v>（３４）</v>
      </c>
      <c r="D82" s="43">
        <f t="shared" si="8"/>
        <v>66</v>
      </c>
      <c r="E82" s="49" t="s">
        <v>390</v>
      </c>
      <c r="F82" s="48" t="s">
        <v>667</v>
      </c>
      <c r="G82" s="50" t="s">
        <v>1555</v>
      </c>
      <c r="H82" s="50" t="s">
        <v>665</v>
      </c>
      <c r="I82" s="50" t="s">
        <v>664</v>
      </c>
      <c r="J82" s="50" t="s">
        <v>663</v>
      </c>
      <c r="K82" s="46"/>
      <c r="L82" s="46"/>
      <c r="M82" s="46"/>
      <c r="N82" s="46"/>
      <c r="O82" s="43" t="s">
        <v>1554</v>
      </c>
    </row>
    <row r="83" spans="1:15" ht="30" customHeight="1">
      <c r="A83" s="43">
        <v>67</v>
      </c>
      <c r="B83" s="43" t="str">
        <f t="shared" si="6"/>
        <v/>
      </c>
      <c r="C83" s="43" t="str">
        <f t="shared" si="7"/>
        <v>（３５）</v>
      </c>
      <c r="D83" s="43">
        <f t="shared" si="8"/>
        <v>67</v>
      </c>
      <c r="E83" s="49" t="s">
        <v>388</v>
      </c>
      <c r="F83" s="48" t="s">
        <v>662</v>
      </c>
      <c r="G83" s="50" t="s">
        <v>425</v>
      </c>
      <c r="H83" s="50" t="s">
        <v>1556</v>
      </c>
      <c r="I83" s="50" t="s">
        <v>423</v>
      </c>
      <c r="J83" s="50" t="s">
        <v>422</v>
      </c>
      <c r="K83" s="46"/>
      <c r="L83" s="46"/>
      <c r="M83" s="46"/>
      <c r="N83" s="46"/>
      <c r="O83" s="43" t="s">
        <v>1554</v>
      </c>
    </row>
    <row r="84" spans="1:15" ht="30" customHeight="1">
      <c r="A84" s="43">
        <v>68</v>
      </c>
      <c r="B84" s="43" t="str">
        <f t="shared" si="6"/>
        <v/>
      </c>
      <c r="C84" s="43" t="str">
        <f t="shared" si="7"/>
        <v>（３６）</v>
      </c>
      <c r="D84" s="43">
        <f t="shared" si="8"/>
        <v>68</v>
      </c>
      <c r="E84" s="49" t="s">
        <v>386</v>
      </c>
      <c r="F84" s="56" t="s">
        <v>660</v>
      </c>
      <c r="G84" s="50" t="s">
        <v>655</v>
      </c>
      <c r="H84" s="50" t="s">
        <v>654</v>
      </c>
      <c r="I84" s="50" t="s">
        <v>653</v>
      </c>
      <c r="J84" s="50" t="s">
        <v>652</v>
      </c>
      <c r="K84" s="46"/>
      <c r="L84" s="46"/>
      <c r="M84" s="46"/>
      <c r="N84" s="46"/>
      <c r="O84" s="43" t="s">
        <v>1557</v>
      </c>
    </row>
    <row r="85" spans="1:15" ht="30" customHeight="1">
      <c r="A85" s="43">
        <v>69</v>
      </c>
      <c r="B85" s="43" t="str">
        <f t="shared" si="6"/>
        <v/>
      </c>
      <c r="C85" s="43" t="str">
        <f t="shared" si="7"/>
        <v>（３７）</v>
      </c>
      <c r="D85" s="43">
        <f t="shared" si="8"/>
        <v>69</v>
      </c>
      <c r="E85" s="49" t="s">
        <v>657</v>
      </c>
      <c r="F85" s="48" t="s">
        <v>659</v>
      </c>
      <c r="G85" s="50" t="s">
        <v>417</v>
      </c>
      <c r="H85" s="50" t="s">
        <v>416</v>
      </c>
      <c r="I85" s="50" t="s">
        <v>415</v>
      </c>
      <c r="J85" s="50" t="s">
        <v>414</v>
      </c>
      <c r="K85" s="46"/>
      <c r="L85" s="46"/>
      <c r="M85" s="46"/>
      <c r="N85" s="46"/>
      <c r="O85" s="43" t="s">
        <v>1558</v>
      </c>
    </row>
    <row r="86" spans="1:15" ht="30" customHeight="1">
      <c r="A86" s="43">
        <v>70</v>
      </c>
      <c r="B86" s="43" t="str">
        <f t="shared" si="6"/>
        <v/>
      </c>
      <c r="C86" s="43" t="str">
        <f t="shared" si="7"/>
        <v>（３８）</v>
      </c>
      <c r="D86" s="43">
        <f t="shared" si="8"/>
        <v>70</v>
      </c>
      <c r="E86" s="49" t="s">
        <v>377</v>
      </c>
      <c r="F86" s="48" t="s">
        <v>656</v>
      </c>
      <c r="G86" s="50" t="s">
        <v>655</v>
      </c>
      <c r="H86" s="50" t="s">
        <v>654</v>
      </c>
      <c r="I86" s="50" t="s">
        <v>653</v>
      </c>
      <c r="J86" s="50" t="s">
        <v>652</v>
      </c>
      <c r="K86" s="46"/>
      <c r="L86" s="46"/>
      <c r="M86" s="46"/>
      <c r="N86" s="46"/>
      <c r="O86" s="43" t="s">
        <v>1557</v>
      </c>
    </row>
    <row r="87" spans="1:15" ht="30" customHeight="1">
      <c r="A87" s="43">
        <v>71</v>
      </c>
      <c r="B87" s="43" t="str">
        <f t="shared" si="6"/>
        <v/>
      </c>
      <c r="C87" s="43" t="str">
        <f t="shared" si="7"/>
        <v>（３９）</v>
      </c>
      <c r="D87" s="43">
        <f t="shared" si="8"/>
        <v>71</v>
      </c>
      <c r="E87" s="49" t="s">
        <v>811</v>
      </c>
      <c r="F87" s="48" t="s">
        <v>650</v>
      </c>
      <c r="G87" s="50" t="s">
        <v>405</v>
      </c>
      <c r="H87" s="50" t="s">
        <v>404</v>
      </c>
      <c r="I87" s="50" t="s">
        <v>403</v>
      </c>
      <c r="J87" s="50" t="s">
        <v>649</v>
      </c>
      <c r="K87" s="46"/>
      <c r="L87" s="46"/>
      <c r="M87" s="46"/>
      <c r="N87" s="46"/>
      <c r="O87" s="43" t="s">
        <v>1559</v>
      </c>
    </row>
    <row r="88" spans="1:15" ht="30" customHeight="1">
      <c r="B88" s="43" t="str">
        <f t="shared" si="6"/>
        <v/>
      </c>
      <c r="C88" s="43" t="str">
        <f t="shared" si="7"/>
        <v/>
      </c>
      <c r="D88" s="43" t="str">
        <f t="shared" si="8"/>
        <v/>
      </c>
      <c r="E88" s="307" t="s">
        <v>1560</v>
      </c>
      <c r="F88" s="308"/>
      <c r="G88" s="308"/>
      <c r="H88" s="308"/>
      <c r="I88" s="308"/>
      <c r="J88" s="308"/>
      <c r="K88" s="308"/>
      <c r="L88" s="308"/>
      <c r="M88" s="308"/>
      <c r="N88" s="309"/>
    </row>
    <row r="89" spans="1:15" ht="30" customHeight="1">
      <c r="A89" s="43">
        <v>72</v>
      </c>
      <c r="B89" s="43" t="str">
        <f t="shared" si="6"/>
        <v/>
      </c>
      <c r="C89" s="43" t="str">
        <f t="shared" si="7"/>
        <v>（４０）</v>
      </c>
      <c r="D89" s="43">
        <f t="shared" si="8"/>
        <v>72</v>
      </c>
      <c r="E89" s="49" t="s">
        <v>1561</v>
      </c>
      <c r="F89" s="84" t="s">
        <v>882</v>
      </c>
      <c r="G89" s="50" t="s">
        <v>640</v>
      </c>
      <c r="H89" s="50" t="s">
        <v>1562</v>
      </c>
      <c r="I89" s="50" t="s">
        <v>1563</v>
      </c>
      <c r="J89" s="50" t="s">
        <v>381</v>
      </c>
      <c r="K89" s="83"/>
      <c r="L89" s="83"/>
      <c r="M89" s="83"/>
      <c r="N89" s="82"/>
    </row>
    <row r="90" spans="1:15" ht="30" customHeight="1">
      <c r="A90" s="43">
        <v>73</v>
      </c>
      <c r="B90" s="43" t="str">
        <f t="shared" si="6"/>
        <v/>
      </c>
      <c r="C90" s="43" t="str">
        <f t="shared" si="7"/>
        <v>（４１）</v>
      </c>
      <c r="D90" s="43">
        <f t="shared" si="8"/>
        <v>73</v>
      </c>
      <c r="E90" s="49" t="s">
        <v>366</v>
      </c>
      <c r="F90" s="84" t="s">
        <v>397</v>
      </c>
      <c r="G90" s="50" t="s">
        <v>640</v>
      </c>
      <c r="H90" s="50" t="s">
        <v>1564</v>
      </c>
      <c r="I90" s="50" t="s">
        <v>1565</v>
      </c>
      <c r="J90" s="50" t="s">
        <v>381</v>
      </c>
      <c r="K90" s="83"/>
      <c r="L90" s="83"/>
      <c r="M90" s="83"/>
      <c r="N90" s="82"/>
    </row>
    <row r="91" spans="1:15" ht="30" customHeight="1">
      <c r="A91" s="43">
        <v>74</v>
      </c>
      <c r="B91" s="43" t="str">
        <f t="shared" si="6"/>
        <v/>
      </c>
      <c r="C91" s="43" t="str">
        <f t="shared" si="7"/>
        <v>（４２）</v>
      </c>
      <c r="D91" s="43">
        <f t="shared" si="8"/>
        <v>74</v>
      </c>
      <c r="E91" s="49" t="s">
        <v>356</v>
      </c>
      <c r="F91" s="84" t="s">
        <v>810</v>
      </c>
      <c r="G91" s="50" t="s">
        <v>640</v>
      </c>
      <c r="H91" s="50" t="s">
        <v>1564</v>
      </c>
      <c r="I91" s="50" t="s">
        <v>1565</v>
      </c>
      <c r="J91" s="50" t="s">
        <v>381</v>
      </c>
      <c r="K91" s="83"/>
      <c r="L91" s="83"/>
      <c r="M91" s="83"/>
      <c r="N91" s="82"/>
    </row>
    <row r="92" spans="1:15" ht="30" customHeight="1">
      <c r="A92" s="43">
        <v>75</v>
      </c>
      <c r="B92" s="43" t="str">
        <f t="shared" si="6"/>
        <v/>
      </c>
      <c r="C92" s="43" t="str">
        <f t="shared" si="7"/>
        <v>（４３）</v>
      </c>
      <c r="D92" s="43">
        <f t="shared" si="8"/>
        <v>75</v>
      </c>
      <c r="E92" s="49" t="s">
        <v>349</v>
      </c>
      <c r="F92" s="84" t="s">
        <v>393</v>
      </c>
      <c r="G92" s="50" t="s">
        <v>640</v>
      </c>
      <c r="H92" s="50" t="s">
        <v>1564</v>
      </c>
      <c r="I92" s="50" t="s">
        <v>1565</v>
      </c>
      <c r="J92" s="50" t="s">
        <v>381</v>
      </c>
      <c r="K92" s="83"/>
      <c r="L92" s="83"/>
      <c r="M92" s="83"/>
      <c r="N92" s="82"/>
    </row>
    <row r="93" spans="1:15" ht="30" customHeight="1">
      <c r="A93" s="43">
        <v>76</v>
      </c>
      <c r="B93" s="43" t="str">
        <f t="shared" si="6"/>
        <v/>
      </c>
      <c r="C93" s="43" t="str">
        <f t="shared" si="7"/>
        <v>（４４）</v>
      </c>
      <c r="D93" s="43">
        <f t="shared" si="8"/>
        <v>76</v>
      </c>
      <c r="E93" s="49" t="s">
        <v>341</v>
      </c>
      <c r="F93" s="84" t="s">
        <v>644</v>
      </c>
      <c r="G93" s="50" t="s">
        <v>640</v>
      </c>
      <c r="H93" s="50" t="s">
        <v>1564</v>
      </c>
      <c r="I93" s="50" t="s">
        <v>1565</v>
      </c>
      <c r="J93" s="50" t="s">
        <v>381</v>
      </c>
      <c r="K93" s="83"/>
      <c r="L93" s="83"/>
      <c r="M93" s="83"/>
      <c r="N93" s="82"/>
    </row>
    <row r="94" spans="1:15" ht="30" customHeight="1">
      <c r="A94" s="43">
        <v>77</v>
      </c>
      <c r="B94" s="43" t="str">
        <f t="shared" si="6"/>
        <v/>
      </c>
      <c r="C94" s="43" t="str">
        <f t="shared" si="7"/>
        <v>（４５）</v>
      </c>
      <c r="D94" s="43">
        <f t="shared" si="8"/>
        <v>77</v>
      </c>
      <c r="E94" s="49" t="s">
        <v>337</v>
      </c>
      <c r="F94" s="84" t="s">
        <v>643</v>
      </c>
      <c r="G94" s="50" t="s">
        <v>640</v>
      </c>
      <c r="H94" s="50" t="s">
        <v>1564</v>
      </c>
      <c r="I94" s="50" t="s">
        <v>1565</v>
      </c>
      <c r="J94" s="50" t="s">
        <v>381</v>
      </c>
      <c r="K94" s="83"/>
      <c r="L94" s="83"/>
      <c r="M94" s="83"/>
      <c r="N94" s="82"/>
    </row>
    <row r="95" spans="1:15" ht="30" customHeight="1">
      <c r="A95" s="43">
        <v>78</v>
      </c>
      <c r="B95" s="43" t="str">
        <f t="shared" si="6"/>
        <v/>
      </c>
      <c r="C95" s="43" t="str">
        <f t="shared" si="7"/>
        <v>（４６）</v>
      </c>
      <c r="D95" s="43">
        <f t="shared" si="8"/>
        <v>78</v>
      </c>
      <c r="E95" s="49" t="s">
        <v>334</v>
      </c>
      <c r="F95" s="84" t="s">
        <v>642</v>
      </c>
      <c r="G95" s="50" t="s">
        <v>640</v>
      </c>
      <c r="H95" s="50" t="s">
        <v>1564</v>
      </c>
      <c r="I95" s="50" t="s">
        <v>1565</v>
      </c>
      <c r="J95" s="50" t="s">
        <v>381</v>
      </c>
      <c r="K95" s="83"/>
      <c r="L95" s="83"/>
      <c r="M95" s="83"/>
      <c r="N95" s="82"/>
    </row>
    <row r="96" spans="1:15" ht="30" customHeight="1">
      <c r="A96" s="43">
        <v>79</v>
      </c>
      <c r="B96" s="43" t="str">
        <f t="shared" si="6"/>
        <v/>
      </c>
      <c r="C96" s="43" t="str">
        <f t="shared" si="7"/>
        <v>（４７）</v>
      </c>
      <c r="D96" s="43">
        <f t="shared" si="8"/>
        <v>79</v>
      </c>
      <c r="E96" s="49" t="s">
        <v>325</v>
      </c>
      <c r="F96" s="84" t="s">
        <v>641</v>
      </c>
      <c r="G96" s="50" t="s">
        <v>640</v>
      </c>
      <c r="H96" s="50" t="s">
        <v>1564</v>
      </c>
      <c r="I96" s="50" t="s">
        <v>1565</v>
      </c>
      <c r="J96" s="50" t="s">
        <v>381</v>
      </c>
      <c r="K96" s="83"/>
      <c r="L96" s="83"/>
      <c r="M96" s="83"/>
      <c r="N96" s="82"/>
    </row>
    <row r="97" spans="1:14" ht="30" customHeight="1">
      <c r="B97" s="43" t="str">
        <f t="shared" si="6"/>
        <v/>
      </c>
      <c r="C97" s="43" t="str">
        <f t="shared" si="7"/>
        <v/>
      </c>
      <c r="D97" s="43" t="str">
        <f t="shared" si="8"/>
        <v/>
      </c>
      <c r="E97" s="307" t="s">
        <v>1566</v>
      </c>
      <c r="F97" s="308"/>
      <c r="G97" s="308"/>
      <c r="H97" s="308"/>
      <c r="I97" s="308"/>
      <c r="J97" s="308"/>
      <c r="K97" s="308"/>
      <c r="L97" s="308"/>
      <c r="M97" s="308"/>
      <c r="N97" s="309"/>
    </row>
    <row r="98" spans="1:14" ht="30" customHeight="1">
      <c r="A98" s="43">
        <v>80</v>
      </c>
      <c r="B98" s="43" t="str">
        <f t="shared" si="6"/>
        <v/>
      </c>
      <c r="C98" s="43" t="str">
        <f t="shared" si="7"/>
        <v>（４８）</v>
      </c>
      <c r="D98" s="43">
        <f t="shared" si="8"/>
        <v>80</v>
      </c>
      <c r="E98" s="49" t="s">
        <v>1567</v>
      </c>
      <c r="F98" s="84" t="s">
        <v>637</v>
      </c>
      <c r="G98" s="50" t="s">
        <v>313</v>
      </c>
      <c r="H98" s="50" t="s">
        <v>1568</v>
      </c>
      <c r="I98" s="50" t="s">
        <v>1543</v>
      </c>
      <c r="J98" s="50" t="s">
        <v>310</v>
      </c>
      <c r="K98" s="83"/>
      <c r="L98" s="83"/>
      <c r="M98" s="83"/>
      <c r="N98" s="82"/>
    </row>
    <row r="99" spans="1:14" ht="30" customHeight="1">
      <c r="A99" s="43">
        <v>81</v>
      </c>
      <c r="B99" s="43" t="str">
        <f t="shared" si="6"/>
        <v/>
      </c>
      <c r="C99" s="43" t="str">
        <f t="shared" si="7"/>
        <v>（４９）</v>
      </c>
      <c r="D99" s="43">
        <f t="shared" si="8"/>
        <v>81</v>
      </c>
      <c r="E99" s="49" t="s">
        <v>315</v>
      </c>
      <c r="F99" s="84" t="s">
        <v>635</v>
      </c>
      <c r="G99" s="50" t="s">
        <v>313</v>
      </c>
      <c r="H99" s="50" t="s">
        <v>1568</v>
      </c>
      <c r="I99" s="50" t="s">
        <v>1543</v>
      </c>
      <c r="J99" s="50" t="s">
        <v>310</v>
      </c>
      <c r="K99" s="83"/>
      <c r="L99" s="83"/>
      <c r="M99" s="83"/>
      <c r="N99" s="82"/>
    </row>
    <row r="100" spans="1:14" ht="30" customHeight="1">
      <c r="A100" s="43">
        <v>82</v>
      </c>
      <c r="B100" s="43" t="str">
        <f t="shared" si="6"/>
        <v/>
      </c>
      <c r="C100" s="43" t="str">
        <f t="shared" si="7"/>
        <v>（５０）</v>
      </c>
      <c r="D100" s="43">
        <f t="shared" si="8"/>
        <v>82</v>
      </c>
      <c r="E100" s="49" t="s">
        <v>799</v>
      </c>
      <c r="F100" s="84" t="s">
        <v>634</v>
      </c>
      <c r="G100" s="50" t="s">
        <v>313</v>
      </c>
      <c r="H100" s="50" t="s">
        <v>1568</v>
      </c>
      <c r="I100" s="50" t="s">
        <v>1543</v>
      </c>
      <c r="J100" s="50" t="s">
        <v>310</v>
      </c>
      <c r="K100" s="83"/>
      <c r="L100" s="83"/>
      <c r="M100" s="83"/>
      <c r="N100" s="82"/>
    </row>
    <row r="101" spans="1:14" ht="30" customHeight="1">
      <c r="B101" s="43" t="str">
        <f t="shared" si="6"/>
        <v/>
      </c>
      <c r="C101" s="43" t="str">
        <f t="shared" si="7"/>
        <v/>
      </c>
      <c r="D101" s="43" t="str">
        <f t="shared" si="8"/>
        <v/>
      </c>
      <c r="E101" s="304" t="s">
        <v>1569</v>
      </c>
      <c r="F101" s="305"/>
      <c r="G101" s="305"/>
      <c r="H101" s="305"/>
      <c r="I101" s="305"/>
      <c r="J101" s="305"/>
      <c r="K101" s="305"/>
      <c r="L101" s="305"/>
      <c r="M101" s="305"/>
      <c r="N101" s="306"/>
    </row>
    <row r="102" spans="1:14" ht="30" customHeight="1">
      <c r="A102" s="43">
        <v>83</v>
      </c>
      <c r="B102" s="43" t="str">
        <f t="shared" si="6"/>
        <v/>
      </c>
      <c r="C102" s="43" t="str">
        <f t="shared" si="7"/>
        <v>（５１）</v>
      </c>
      <c r="D102" s="43">
        <f t="shared" si="8"/>
        <v>83</v>
      </c>
      <c r="E102" s="49" t="s">
        <v>1570</v>
      </c>
      <c r="F102" s="48" t="s">
        <v>378</v>
      </c>
      <c r="G102" s="50" t="s">
        <v>375</v>
      </c>
      <c r="H102" s="50" t="s">
        <v>374</v>
      </c>
      <c r="I102" s="50" t="s">
        <v>373</v>
      </c>
      <c r="J102" s="50" t="s">
        <v>876</v>
      </c>
      <c r="K102" s="46"/>
      <c r="L102" s="46"/>
      <c r="M102" s="46"/>
      <c r="N102" s="46"/>
    </row>
    <row r="103" spans="1:14" ht="30" customHeight="1">
      <c r="A103" s="43">
        <v>84</v>
      </c>
      <c r="B103" s="43" t="str">
        <f t="shared" si="6"/>
        <v/>
      </c>
      <c r="C103" s="43" t="str">
        <f t="shared" si="7"/>
        <v>（５２）</v>
      </c>
      <c r="D103" s="43">
        <f t="shared" si="8"/>
        <v>84</v>
      </c>
      <c r="E103" s="49" t="s">
        <v>304</v>
      </c>
      <c r="F103" s="48" t="s">
        <v>877</v>
      </c>
      <c r="G103" s="50" t="s">
        <v>375</v>
      </c>
      <c r="H103" s="50" t="s">
        <v>374</v>
      </c>
      <c r="I103" s="50" t="s">
        <v>373</v>
      </c>
      <c r="J103" s="50" t="s">
        <v>876</v>
      </c>
      <c r="K103" s="46"/>
      <c r="L103" s="46"/>
      <c r="M103" s="46"/>
      <c r="N103" s="46"/>
    </row>
    <row r="104" spans="1:14" ht="49.5" customHeight="1">
      <c r="A104" s="43">
        <v>85</v>
      </c>
      <c r="B104" s="43" t="str">
        <f t="shared" ref="B104:B117" si="9">IF(A104&lt;&gt;"",B103,IF(ISERROR(FIND("　",E104)),E104,""))</f>
        <v/>
      </c>
      <c r="C104" s="43" t="str">
        <f t="shared" ref="C104:C117" si="10">IF(A104&lt;&gt;"", B104&amp;E104, "")</f>
        <v>（５３）</v>
      </c>
      <c r="D104" s="43">
        <f t="shared" ref="D104:D117" si="11">IF(A104=0,"",A104)</f>
        <v>85</v>
      </c>
      <c r="E104" s="49" t="s">
        <v>302</v>
      </c>
      <c r="F104" s="48" t="s">
        <v>1571</v>
      </c>
      <c r="G104" s="50" t="s">
        <v>627</v>
      </c>
      <c r="H104" s="50" t="s">
        <v>601</v>
      </c>
      <c r="I104" s="50" t="s">
        <v>600</v>
      </c>
      <c r="J104" s="50" t="s">
        <v>626</v>
      </c>
      <c r="K104" s="50" t="s">
        <v>327</v>
      </c>
      <c r="L104" s="50" t="s">
        <v>338</v>
      </c>
      <c r="M104" s="46"/>
      <c r="N104" s="46"/>
    </row>
    <row r="105" spans="1:14" ht="36.75" customHeight="1">
      <c r="A105" s="43">
        <v>86</v>
      </c>
      <c r="B105" s="43" t="str">
        <f t="shared" si="9"/>
        <v/>
      </c>
      <c r="C105" s="43" t="str">
        <f t="shared" si="10"/>
        <v>（５４）</v>
      </c>
      <c r="D105" s="43">
        <f t="shared" si="11"/>
        <v>86</v>
      </c>
      <c r="E105" s="49" t="s">
        <v>300</v>
      </c>
      <c r="F105" s="48" t="s">
        <v>1572</v>
      </c>
      <c r="G105" s="50" t="s">
        <v>603</v>
      </c>
      <c r="H105" s="50" t="s">
        <v>602</v>
      </c>
      <c r="I105" s="50" t="s">
        <v>601</v>
      </c>
      <c r="J105" s="50" t="s">
        <v>600</v>
      </c>
      <c r="K105" s="50" t="s">
        <v>339</v>
      </c>
      <c r="L105" s="50" t="s">
        <v>338</v>
      </c>
      <c r="M105" s="46"/>
      <c r="N105" s="46"/>
    </row>
    <row r="106" spans="1:14" ht="30" customHeight="1">
      <c r="A106" s="43">
        <v>87</v>
      </c>
      <c r="B106" s="43" t="str">
        <f t="shared" si="9"/>
        <v/>
      </c>
      <c r="C106" s="43" t="str">
        <f t="shared" si="10"/>
        <v>（５５）</v>
      </c>
      <c r="D106" s="43">
        <f t="shared" si="11"/>
        <v>87</v>
      </c>
      <c r="E106" s="49" t="s">
        <v>298</v>
      </c>
      <c r="F106" s="48" t="s">
        <v>1573</v>
      </c>
      <c r="G106" s="50" t="s">
        <v>800</v>
      </c>
      <c r="H106" s="50" t="s">
        <v>620</v>
      </c>
      <c r="I106" s="50" t="s">
        <v>619</v>
      </c>
      <c r="J106" s="50" t="s">
        <v>618</v>
      </c>
      <c r="K106" s="50" t="s">
        <v>617</v>
      </c>
      <c r="L106" s="50" t="s">
        <v>616</v>
      </c>
      <c r="M106" s="50" t="s">
        <v>358</v>
      </c>
      <c r="N106" s="50" t="s">
        <v>357</v>
      </c>
    </row>
    <row r="107" spans="1:14" ht="30" customHeight="1">
      <c r="A107" s="43">
        <v>88</v>
      </c>
      <c r="B107" s="43" t="str">
        <f t="shared" si="9"/>
        <v/>
      </c>
      <c r="C107" s="43" t="str">
        <f t="shared" si="10"/>
        <v>（５６）</v>
      </c>
      <c r="D107" s="43">
        <f t="shared" si="11"/>
        <v>88</v>
      </c>
      <c r="E107" s="49" t="s">
        <v>296</v>
      </c>
      <c r="F107" s="55" t="s">
        <v>615</v>
      </c>
      <c r="G107" s="50" t="s">
        <v>614</v>
      </c>
      <c r="H107" s="50" t="s">
        <v>922</v>
      </c>
      <c r="I107" s="50" t="s">
        <v>921</v>
      </c>
      <c r="J107" s="50" t="s">
        <v>920</v>
      </c>
      <c r="K107" s="50" t="s">
        <v>919</v>
      </c>
      <c r="L107" s="46"/>
      <c r="M107" s="46"/>
      <c r="N107" s="46"/>
    </row>
    <row r="108" spans="1:14" ht="30" customHeight="1">
      <c r="A108" s="43">
        <v>89</v>
      </c>
      <c r="B108" s="43" t="str">
        <f t="shared" si="9"/>
        <v/>
      </c>
      <c r="C108" s="43" t="str">
        <f t="shared" si="10"/>
        <v>（５７）</v>
      </c>
      <c r="D108" s="43">
        <f t="shared" si="11"/>
        <v>89</v>
      </c>
      <c r="E108" s="49" t="s">
        <v>294</v>
      </c>
      <c r="F108" s="54" t="s">
        <v>348</v>
      </c>
      <c r="G108" s="50" t="s">
        <v>609</v>
      </c>
      <c r="H108" s="50" t="s">
        <v>976</v>
      </c>
      <c r="I108" s="50" t="s">
        <v>975</v>
      </c>
      <c r="J108" s="50" t="s">
        <v>974</v>
      </c>
      <c r="K108" s="50" t="s">
        <v>973</v>
      </c>
      <c r="L108" s="46"/>
      <c r="M108" s="46"/>
      <c r="N108" s="46"/>
    </row>
    <row r="109" spans="1:14" ht="40.5" customHeight="1">
      <c r="A109" s="43">
        <v>90</v>
      </c>
      <c r="B109" s="43" t="str">
        <f t="shared" si="9"/>
        <v/>
      </c>
      <c r="C109" s="43" t="str">
        <f t="shared" si="10"/>
        <v>（５８）</v>
      </c>
      <c r="D109" s="43">
        <f t="shared" si="11"/>
        <v>90</v>
      </c>
      <c r="E109" s="49" t="s">
        <v>292</v>
      </c>
      <c r="F109" s="48" t="s">
        <v>1040</v>
      </c>
      <c r="G109" s="50" t="s">
        <v>603</v>
      </c>
      <c r="H109" s="50" t="s">
        <v>602</v>
      </c>
      <c r="I109" s="50" t="s">
        <v>601</v>
      </c>
      <c r="J109" s="50" t="s">
        <v>600</v>
      </c>
      <c r="K109" s="50" t="s">
        <v>339</v>
      </c>
      <c r="L109" s="50" t="s">
        <v>338</v>
      </c>
      <c r="M109" s="46"/>
      <c r="N109" s="46"/>
    </row>
    <row r="110" spans="1:14" ht="41.25" customHeight="1">
      <c r="A110" s="43">
        <v>91</v>
      </c>
      <c r="B110" s="43" t="str">
        <f t="shared" si="9"/>
        <v/>
      </c>
      <c r="C110" s="43" t="str">
        <f t="shared" si="10"/>
        <v>（５９）</v>
      </c>
      <c r="D110" s="43">
        <f t="shared" si="11"/>
        <v>91</v>
      </c>
      <c r="E110" s="49" t="s">
        <v>290</v>
      </c>
      <c r="F110" s="48" t="s">
        <v>1574</v>
      </c>
      <c r="G110" s="50" t="s">
        <v>335</v>
      </c>
      <c r="H110" s="50" t="s">
        <v>322</v>
      </c>
      <c r="I110" s="46"/>
      <c r="J110" s="46"/>
      <c r="K110" s="46"/>
      <c r="L110" s="46"/>
      <c r="M110" s="46"/>
      <c r="N110" s="46"/>
    </row>
    <row r="111" spans="1:14" ht="47.25" customHeight="1">
      <c r="A111" s="43">
        <v>92</v>
      </c>
      <c r="B111" s="43" t="str">
        <f t="shared" si="9"/>
        <v/>
      </c>
      <c r="C111" s="43" t="str">
        <f t="shared" si="10"/>
        <v>（６０）</v>
      </c>
      <c r="D111" s="43">
        <f t="shared" si="11"/>
        <v>92</v>
      </c>
      <c r="E111" s="49" t="s">
        <v>288</v>
      </c>
      <c r="F111" s="48" t="s">
        <v>1036</v>
      </c>
      <c r="G111" s="50" t="s">
        <v>603</v>
      </c>
      <c r="H111" s="50" t="s">
        <v>602</v>
      </c>
      <c r="I111" s="50" t="s">
        <v>601</v>
      </c>
      <c r="J111" s="50" t="s">
        <v>600</v>
      </c>
      <c r="K111" s="50" t="s">
        <v>626</v>
      </c>
      <c r="L111" s="50" t="s">
        <v>327</v>
      </c>
      <c r="M111" s="50" t="s">
        <v>591</v>
      </c>
      <c r="N111" s="46"/>
    </row>
    <row r="112" spans="1:14" ht="52.5" customHeight="1">
      <c r="A112" s="43">
        <v>93</v>
      </c>
      <c r="B112" s="43" t="str">
        <f t="shared" si="9"/>
        <v/>
      </c>
      <c r="C112" s="43" t="str">
        <f t="shared" si="10"/>
        <v>（６１）</v>
      </c>
      <c r="D112" s="43">
        <f t="shared" si="11"/>
        <v>93</v>
      </c>
      <c r="E112" s="49" t="s">
        <v>286</v>
      </c>
      <c r="F112" s="48" t="s">
        <v>1575</v>
      </c>
      <c r="G112" s="50" t="s">
        <v>335</v>
      </c>
      <c r="H112" s="50" t="s">
        <v>322</v>
      </c>
      <c r="I112" s="46"/>
      <c r="J112" s="46"/>
      <c r="K112" s="46"/>
      <c r="L112" s="46"/>
      <c r="M112" s="46"/>
      <c r="N112" s="46"/>
    </row>
    <row r="113" spans="1:14" ht="30" customHeight="1">
      <c r="A113" s="43">
        <v>94</v>
      </c>
      <c r="B113" s="43" t="str">
        <f t="shared" si="9"/>
        <v/>
      </c>
      <c r="C113" s="43" t="str">
        <f t="shared" si="10"/>
        <v>（６２）</v>
      </c>
      <c r="D113" s="43">
        <f t="shared" si="11"/>
        <v>94</v>
      </c>
      <c r="E113" s="49" t="s">
        <v>582</v>
      </c>
      <c r="F113" s="48" t="s">
        <v>587</v>
      </c>
      <c r="G113" s="50" t="s">
        <v>319</v>
      </c>
      <c r="H113" s="50" t="s">
        <v>318</v>
      </c>
      <c r="I113" s="50" t="s">
        <v>317</v>
      </c>
      <c r="J113" s="50" t="s">
        <v>316</v>
      </c>
      <c r="K113" s="46"/>
      <c r="L113" s="46"/>
      <c r="M113" s="46"/>
      <c r="N113" s="46"/>
    </row>
    <row r="114" spans="1:14" ht="30" customHeight="1">
      <c r="A114" s="43">
        <v>95</v>
      </c>
      <c r="B114" s="43" t="str">
        <f t="shared" si="9"/>
        <v/>
      </c>
      <c r="C114" s="43" t="str">
        <f t="shared" si="10"/>
        <v>（６３）</v>
      </c>
      <c r="D114" s="43">
        <f t="shared" si="11"/>
        <v>95</v>
      </c>
      <c r="E114" s="49" t="s">
        <v>1033</v>
      </c>
      <c r="F114" s="48" t="s">
        <v>581</v>
      </c>
      <c r="G114" s="50" t="s">
        <v>313</v>
      </c>
      <c r="H114" s="50" t="s">
        <v>312</v>
      </c>
      <c r="I114" s="50" t="s">
        <v>311</v>
      </c>
      <c r="J114" s="50" t="s">
        <v>310</v>
      </c>
      <c r="K114" s="46"/>
      <c r="L114" s="46"/>
      <c r="M114" s="46"/>
      <c r="N114" s="46"/>
    </row>
    <row r="115" spans="1:14" ht="30" customHeight="1">
      <c r="B115" s="43" t="str">
        <f t="shared" si="9"/>
        <v/>
      </c>
      <c r="C115" s="43" t="str">
        <f t="shared" si="10"/>
        <v/>
      </c>
      <c r="D115" s="43" t="str">
        <f t="shared" si="11"/>
        <v/>
      </c>
      <c r="E115" s="304" t="s">
        <v>1576</v>
      </c>
      <c r="F115" s="305"/>
      <c r="G115" s="305"/>
      <c r="H115" s="305"/>
      <c r="I115" s="305"/>
      <c r="J115" s="305"/>
      <c r="K115" s="305"/>
      <c r="L115" s="305"/>
      <c r="M115" s="305"/>
      <c r="N115" s="306"/>
    </row>
    <row r="116" spans="1:14" ht="30" customHeight="1">
      <c r="A116" s="43">
        <v>96</v>
      </c>
      <c r="B116" s="43" t="str">
        <f t="shared" si="9"/>
        <v/>
      </c>
      <c r="C116" s="43" t="str">
        <f t="shared" si="10"/>
        <v>（６４）</v>
      </c>
      <c r="D116" s="43">
        <f t="shared" si="11"/>
        <v>96</v>
      </c>
      <c r="E116" s="49" t="s">
        <v>1577</v>
      </c>
      <c r="F116" s="48" t="s">
        <v>578</v>
      </c>
      <c r="G116" s="47" t="s">
        <v>1578</v>
      </c>
      <c r="H116" s="46"/>
      <c r="I116" s="46"/>
      <c r="J116" s="46"/>
      <c r="K116" s="46"/>
      <c r="L116" s="46"/>
      <c r="M116" s="46"/>
      <c r="N116" s="46"/>
    </row>
    <row r="117" spans="1:14" ht="30" customHeight="1">
      <c r="A117" s="43">
        <v>97</v>
      </c>
      <c r="B117" s="43" t="str">
        <f t="shared" si="9"/>
        <v/>
      </c>
      <c r="C117" s="43" t="str">
        <f t="shared" si="10"/>
        <v>（６５）</v>
      </c>
      <c r="D117" s="43">
        <f t="shared" si="11"/>
        <v>97</v>
      </c>
      <c r="E117" s="49" t="s">
        <v>1171</v>
      </c>
      <c r="F117" s="48" t="s">
        <v>1579</v>
      </c>
      <c r="G117" s="47" t="s">
        <v>1580</v>
      </c>
      <c r="H117" s="47" t="s">
        <v>1581</v>
      </c>
      <c r="I117" s="47" t="s">
        <v>1582</v>
      </c>
      <c r="J117" s="46"/>
      <c r="K117" s="46"/>
      <c r="L117" s="46"/>
      <c r="M117" s="46"/>
      <c r="N117" s="46"/>
    </row>
  </sheetData>
  <mergeCells count="11">
    <mergeCell ref="E80:N80"/>
    <mergeCell ref="E88:N88"/>
    <mergeCell ref="E97:N97"/>
    <mergeCell ref="E101:N101"/>
    <mergeCell ref="E115:N115"/>
    <mergeCell ref="E67:N67"/>
    <mergeCell ref="E5:E6"/>
    <mergeCell ref="F5:F6"/>
    <mergeCell ref="G5:N5"/>
    <mergeCell ref="E39:N39"/>
    <mergeCell ref="E48:N48"/>
  </mergeCells>
  <phoneticPr fontId="3"/>
  <pageMargins left="0.70866141732283472" right="0.70866141732283472" top="0.74803149606299213" bottom="0.74803149606299213" header="0.31496062992125984" footer="0.31496062992125984"/>
  <pageSetup paperSize="8"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31</vt:i4>
      </vt:variant>
      <vt:variant>
        <vt:lpstr>名前付き一覧</vt:lpstr>
      </vt:variant>
      <vt:variant>
        <vt:i4>20</vt:i4>
      </vt:variant>
    </vt:vector>
  </HeadingPairs>
  <TitlesOfParts>
    <vt:vector size="51" baseType="lpstr">
      <vt:lpstr>H31質問表</vt:lpstr>
      <vt:lpstr>H31qidinfo</vt:lpstr>
      <vt:lpstr>統一</vt:lpstr>
      <vt:lpstr>対応表2</vt:lpstr>
      <vt:lpstr>IDマスタ</vt:lpstr>
      <vt:lpstr>一覧（設問番号）</vt:lpstr>
      <vt:lpstr>H28_小4</vt:lpstr>
      <vt:lpstr>H28_小５</vt:lpstr>
      <vt:lpstr>H28_小６</vt:lpstr>
      <vt:lpstr>H28_中1</vt:lpstr>
      <vt:lpstr>H28_中2</vt:lpstr>
      <vt:lpstr>H28_中3</vt:lpstr>
      <vt:lpstr>H29_小4</vt:lpstr>
      <vt:lpstr>H29_小５</vt:lpstr>
      <vt:lpstr>H29_小６</vt:lpstr>
      <vt:lpstr>H29_中１</vt:lpstr>
      <vt:lpstr>H29_中2</vt:lpstr>
      <vt:lpstr>H29_中3</vt:lpstr>
      <vt:lpstr>一覧</vt:lpstr>
      <vt:lpstr>H31_小4</vt:lpstr>
      <vt:lpstr>H31_小５</vt:lpstr>
      <vt:lpstr>H31_小６</vt:lpstr>
      <vt:lpstr>H31_中１</vt:lpstr>
      <vt:lpstr>H31_中2</vt:lpstr>
      <vt:lpstr>H31_中3</vt:lpstr>
      <vt:lpstr>H30_小4</vt:lpstr>
      <vt:lpstr>H30_小５</vt:lpstr>
      <vt:lpstr>H30_小６</vt:lpstr>
      <vt:lpstr>H30_中１</vt:lpstr>
      <vt:lpstr>H30_中2</vt:lpstr>
      <vt:lpstr>H30_中3</vt:lpstr>
      <vt:lpstr>H28_小５!Print_Titles</vt:lpstr>
      <vt:lpstr>H28_小６!Print_Titles</vt:lpstr>
      <vt:lpstr>H28_中1!Print_Titles</vt:lpstr>
      <vt:lpstr>H28_中2!Print_Titles</vt:lpstr>
      <vt:lpstr>H28_中3!Print_Titles</vt:lpstr>
      <vt:lpstr>H29_小５!Print_Titles</vt:lpstr>
      <vt:lpstr>H29_小６!Print_Titles</vt:lpstr>
      <vt:lpstr>H29_中１!Print_Titles</vt:lpstr>
      <vt:lpstr>H29_中2!Print_Titles</vt:lpstr>
      <vt:lpstr>H29_中3!Print_Titles</vt:lpstr>
      <vt:lpstr>H30_小５!Print_Titles</vt:lpstr>
      <vt:lpstr>H30_小６!Print_Titles</vt:lpstr>
      <vt:lpstr>H30_中１!Print_Titles</vt:lpstr>
      <vt:lpstr>H30_中2!Print_Titles</vt:lpstr>
      <vt:lpstr>H30_中3!Print_Titles</vt:lpstr>
      <vt:lpstr>H31_小５!Print_Titles</vt:lpstr>
      <vt:lpstr>H31_小６!Print_Titles</vt:lpstr>
      <vt:lpstr>H31_中１!Print_Titles</vt:lpstr>
      <vt:lpstr>H31_中2!Print_Titles</vt:lpstr>
      <vt:lpstr>H31_中3!Print_Titles</vt:lpstr>
    </vt:vector>
  </TitlesOfParts>
  <Company>埼玉県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saitamaken</dc:creator>
  <cp:lastModifiedBy>hirotake ito</cp:lastModifiedBy>
  <cp:lastPrinted>2017-05-11T07:22:54Z</cp:lastPrinted>
  <dcterms:created xsi:type="dcterms:W3CDTF">2017-04-16T21:46:21Z</dcterms:created>
  <dcterms:modified xsi:type="dcterms:W3CDTF">2019-09-10T06:16:17Z</dcterms:modified>
</cp:coreProperties>
</file>