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docs\"/>
    </mc:Choice>
  </mc:AlternateContent>
  <xr:revisionPtr revIDLastSave="0" documentId="13_ncr:1_{460E4F06-7420-4640-9759-0C40FCAFF7F8}" xr6:coauthVersionLast="36" xr6:coauthVersionMax="36" xr10:uidLastSave="{00000000-0000-0000-0000-000000000000}"/>
  <bookViews>
    <workbookView xWindow="0" yWindow="0" windowWidth="23040" windowHeight="9648" activeTab="1" xr2:uid="{2AF67740-745B-48CA-ADF8-AEEF73343129}"/>
  </bookViews>
  <sheets>
    <sheet name="Parameter Table" sheetId="1" r:id="rId1"/>
    <sheet name="Cost-effectiveness" sheetId="2" r:id="rId2"/>
    <sheet name="PS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10" i="2"/>
  <c r="C10" i="2"/>
  <c r="F6" i="2"/>
  <c r="E6" i="2"/>
  <c r="C6" i="2"/>
  <c r="H10" i="2" l="1"/>
</calcChain>
</file>

<file path=xl/sharedStrings.xml><?xml version="1.0" encoding="utf-8"?>
<sst xmlns="http://schemas.openxmlformats.org/spreadsheetml/2006/main" count="150" uniqueCount="98">
  <si>
    <t>Cohorts characteristics</t>
  </si>
  <si>
    <t>Hospitalized, not intubated</t>
  </si>
  <si>
    <t>Sex</t>
  </si>
  <si>
    <t>N</t>
  </si>
  <si>
    <t>Proportion</t>
  </si>
  <si>
    <t>Male</t>
  </si>
  <si>
    <t>Female</t>
  </si>
  <si>
    <t>Age Group</t>
  </si>
  <si>
    <t>45 - 54 yo.</t>
  </si>
  <si>
    <t>55 -64 yo.</t>
  </si>
  <si>
    <t>65 - 69 yo.</t>
  </si>
  <si>
    <t>70 + yo.</t>
  </si>
  <si>
    <t>Total</t>
  </si>
  <si>
    <t>Hospitalized, intubated</t>
  </si>
  <si>
    <t>Model Assumptions</t>
  </si>
  <si>
    <t>Markov Model COVID-19 Sick - Dead</t>
  </si>
  <si>
    <t>Time horizon</t>
  </si>
  <si>
    <t>50 days</t>
  </si>
  <si>
    <t xml:space="preserve">Number of states </t>
  </si>
  <si>
    <t>Name of states</t>
  </si>
  <si>
    <t>Cov-19 +</t>
  </si>
  <si>
    <t>Cov-19 Dead</t>
  </si>
  <si>
    <t>Dead Other causes</t>
  </si>
  <si>
    <t>Markov Model COVID-19 Alive - Dead</t>
  </si>
  <si>
    <t>Alive</t>
  </si>
  <si>
    <t>Dead</t>
  </si>
  <si>
    <t>Discount rate</t>
  </si>
  <si>
    <t>Utilities and Costs</t>
  </si>
  <si>
    <t>Remdesivir Treatment</t>
  </si>
  <si>
    <t>Baricitinib Treatment</t>
  </si>
  <si>
    <t>Dexamethasone treatment</t>
  </si>
  <si>
    <t>Cost (2021 Mexican Pesos) $</t>
  </si>
  <si>
    <t>Frequency</t>
  </si>
  <si>
    <t>Daily</t>
  </si>
  <si>
    <t>Hospitalization costs, not intubated</t>
  </si>
  <si>
    <t>Hospitalization costs, intubated</t>
  </si>
  <si>
    <t>Age - Group</t>
  </si>
  <si>
    <t>45 - 49</t>
  </si>
  <si>
    <t>50 - 59</t>
  </si>
  <si>
    <t>60 - 69</t>
  </si>
  <si>
    <t>70 - 79</t>
  </si>
  <si>
    <t>Lifetime</t>
  </si>
  <si>
    <t>Sensitivity analysis parameters</t>
  </si>
  <si>
    <t>Hospitalization time, not intubated</t>
  </si>
  <si>
    <t>Hospitalization time, intubated</t>
  </si>
  <si>
    <t>Remdesivir Intervention effect</t>
  </si>
  <si>
    <t>Baricitinib Intervention effect</t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</si>
  <si>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0.73,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0.17</t>
    </r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</si>
  <si>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0.65,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0.26</t>
    </r>
  </si>
  <si>
    <t>Dexamethasone intervention effect</t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</si>
  <si>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0.64,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0.11</t>
    </r>
  </si>
  <si>
    <r>
      <t xml:space="preserve">Gamma distribution: </t>
    </r>
    <r>
      <rPr>
        <sz val="10"/>
        <color theme="1"/>
        <rFont val="Calibri"/>
        <family val="2"/>
      </rPr>
      <t>ꓗ</t>
    </r>
    <r>
      <rPr>
        <sz val="10"/>
        <color theme="1"/>
        <rFont val="Times New Roman"/>
        <family val="1"/>
      </rPr>
      <t xml:space="preserve"> = 8, </t>
    </r>
    <r>
      <rPr>
        <sz val="10"/>
        <color theme="1"/>
        <rFont val="Calibri"/>
        <family val="2"/>
      </rPr>
      <t>θ</t>
    </r>
    <r>
      <rPr>
        <sz val="10"/>
        <color theme="1"/>
        <rFont val="Times New Roman"/>
        <family val="1"/>
      </rPr>
      <t xml:space="preserve"> = 5518.87</t>
    </r>
  </si>
  <si>
    <t>Mean Hospitalization costs, not intubated</t>
  </si>
  <si>
    <t>Mean Hospitalization costs, intubated</t>
  </si>
  <si>
    <t>Treatment</t>
  </si>
  <si>
    <t>Strategy</t>
  </si>
  <si>
    <t>QALYs</t>
  </si>
  <si>
    <t>Cohort: Hospitalized, Not Intubated</t>
  </si>
  <si>
    <t>Cohort: Hospitalized, Intubated</t>
  </si>
  <si>
    <t>No treatment</t>
  </si>
  <si>
    <t>Remdesivir &amp; Baricitinib</t>
  </si>
  <si>
    <t>Dexamethasone</t>
  </si>
  <si>
    <t>Incremental Costs</t>
  </si>
  <si>
    <t>Incremental QALYs</t>
  </si>
  <si>
    <t>Costs ($)</t>
  </si>
  <si>
    <t>-</t>
  </si>
  <si>
    <t xml:space="preserve">Remdesivir* </t>
  </si>
  <si>
    <t xml:space="preserve">Parameter Distributions for Probabilistic Sensitivity Analysis </t>
  </si>
  <si>
    <t>Value</t>
  </si>
  <si>
    <t>Distribution</t>
  </si>
  <si>
    <t>μ = 13.29; SD = 7.17</t>
  </si>
  <si>
    <t>μ = 13.89; SD = 13.17</t>
  </si>
  <si>
    <t>Source</t>
  </si>
  <si>
    <t>μ = 9,272; SD = 3278</t>
  </si>
  <si>
    <t>μ = 44,151; SD = 15,610</t>
  </si>
  <si>
    <t>HR: 0.73, CI: 0.52 - 1.03</t>
  </si>
  <si>
    <t>HR: 0.65, CI: 0.39 - 1.09</t>
  </si>
  <si>
    <t>HR: 0.64, CI: 0.51 - 0.81</t>
  </si>
  <si>
    <t>Hospitalization time: Intubated Cohort</t>
  </si>
  <si>
    <t>Hospitalization time: Not intubated Cohort</t>
  </si>
  <si>
    <t>Hospitalization costs $: Intubated Cohort</t>
  </si>
  <si>
    <t>Hospitalization costs $: Not intubated Cohort</t>
  </si>
  <si>
    <t>Lognormal           μ = 2.43, σ = 0.51</t>
  </si>
  <si>
    <t>Lognormal           μ = 2.31, σ = 0.80</t>
  </si>
  <si>
    <t>Lognormal            μ = 0.73, σ = 0.17</t>
  </si>
  <si>
    <t>Lognormal           μ = 0.65, σ = 0.26</t>
  </si>
  <si>
    <t>Lognormal            μ = 0.64, σ = 0.11</t>
  </si>
  <si>
    <t>Gamma 
α = 8, β= 1159</t>
  </si>
  <si>
    <t>Gamma 
α = 8, β= 5519</t>
  </si>
  <si>
    <t>ICERs ($/QALYs)</t>
  </si>
  <si>
    <t>* Weakly Dominated Strategy</t>
  </si>
  <si>
    <t>Health outcomes and costs mean estimates from probabilistc sensitivity analysis</t>
  </si>
  <si>
    <t>Health outcomes</t>
  </si>
  <si>
    <t>Decision Model Values, Utilities and Costs</t>
  </si>
  <si>
    <t>20 - 59</t>
  </si>
  <si>
    <r>
      <t xml:space="preserve">60 </t>
    </r>
    <r>
      <rPr>
        <sz val="11"/>
        <color theme="1"/>
        <rFont val="Calibri"/>
        <family val="2"/>
      </rPr>
      <t>≤</t>
    </r>
  </si>
  <si>
    <r>
      <rPr>
        <sz val="11"/>
        <color theme="1"/>
        <rFont val="Times New Roman"/>
        <family val="1"/>
      </rPr>
      <t>80</t>
    </r>
    <r>
      <rPr>
        <sz val="11"/>
        <color theme="1"/>
        <rFont val="Times New Roman"/>
        <family val="2"/>
      </rPr>
      <t xml:space="preserve"> ≤</t>
    </r>
  </si>
  <si>
    <t>Anual Healthcare expenditure by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</si>
</sst>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5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3" fontId="5" fillId="6" borderId="0" xfId="0" applyNumberFormat="1" applyFont="1" applyFill="1" applyAlignment="1">
      <alignment horizontal="center"/>
    </xf>
    <xf numFmtId="9" fontId="5" fillId="6" borderId="0" xfId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7" borderId="0" xfId="0" applyFont="1" applyFill="1" applyAlignment="1">
      <alignment horizontal="left"/>
    </xf>
    <xf numFmtId="10" fontId="5" fillId="7" borderId="0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9" fillId="7" borderId="4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6012-610F-4857-947F-E7F75CC05600}">
  <dimension ref="A1:D66"/>
  <sheetViews>
    <sheetView topLeftCell="A43" workbookViewId="0">
      <selection activeCell="A2" sqref="A2:D56"/>
    </sheetView>
  </sheetViews>
  <sheetFormatPr baseColWidth="10" defaultRowHeight="14.4" x14ac:dyDescent="0.3"/>
  <cols>
    <col min="1" max="1" width="36.6640625" bestFit="1" customWidth="1"/>
    <col min="2" max="2" width="20.44140625" bestFit="1" customWidth="1"/>
  </cols>
  <sheetData>
    <row r="1" spans="1:4" x14ac:dyDescent="0.3">
      <c r="A1" s="34" t="s">
        <v>93</v>
      </c>
      <c r="B1" s="34"/>
      <c r="C1" s="34"/>
      <c r="D1" s="34"/>
    </row>
    <row r="2" spans="1:4" x14ac:dyDescent="0.3">
      <c r="A2" s="35" t="s">
        <v>0</v>
      </c>
      <c r="B2" s="35"/>
      <c r="C2" s="35"/>
      <c r="D2" s="35"/>
    </row>
    <row r="3" spans="1:4" x14ac:dyDescent="0.3">
      <c r="A3" s="27" t="s">
        <v>1</v>
      </c>
      <c r="B3" s="27"/>
      <c r="C3" s="27"/>
      <c r="D3" s="27"/>
    </row>
    <row r="4" spans="1:4" x14ac:dyDescent="0.3">
      <c r="A4" s="12" t="s">
        <v>2</v>
      </c>
      <c r="B4" s="12" t="s">
        <v>7</v>
      </c>
      <c r="C4" s="12" t="s">
        <v>3</v>
      </c>
      <c r="D4" s="12" t="s">
        <v>4</v>
      </c>
    </row>
    <row r="5" spans="1:4" x14ac:dyDescent="0.3">
      <c r="A5" s="30" t="s">
        <v>5</v>
      </c>
      <c r="B5" s="8" t="s">
        <v>8</v>
      </c>
      <c r="C5" s="11">
        <v>32154</v>
      </c>
      <c r="D5" s="7">
        <v>0.16021485552560377</v>
      </c>
    </row>
    <row r="6" spans="1:4" x14ac:dyDescent="0.3">
      <c r="A6" s="30"/>
      <c r="B6" s="8" t="s">
        <v>9</v>
      </c>
      <c r="C6" s="11">
        <v>35973</v>
      </c>
      <c r="D6" s="7">
        <v>0.17924391981783122</v>
      </c>
    </row>
    <row r="7" spans="1:4" x14ac:dyDescent="0.3">
      <c r="A7" s="30"/>
      <c r="B7" s="8" t="s">
        <v>10</v>
      </c>
      <c r="C7" s="11">
        <v>16133</v>
      </c>
      <c r="D7" s="7">
        <v>8.0386460912936678E-2</v>
      </c>
    </row>
    <row r="8" spans="1:4" x14ac:dyDescent="0.3">
      <c r="A8" s="30"/>
      <c r="B8" s="8" t="s">
        <v>11</v>
      </c>
      <c r="C8" s="11">
        <v>34915</v>
      </c>
      <c r="D8" s="7">
        <v>0.17397218637421336</v>
      </c>
    </row>
    <row r="9" spans="1:4" x14ac:dyDescent="0.3">
      <c r="A9" s="31" t="s">
        <v>6</v>
      </c>
      <c r="B9" s="12" t="s">
        <v>8</v>
      </c>
      <c r="C9" s="15">
        <v>19869</v>
      </c>
      <c r="D9" s="16">
        <v>9.9001958214785774E-2</v>
      </c>
    </row>
    <row r="10" spans="1:4" x14ac:dyDescent="0.3">
      <c r="A10" s="31"/>
      <c r="B10" s="12" t="s">
        <v>9</v>
      </c>
      <c r="C10" s="15">
        <v>24948</v>
      </c>
      <c r="D10" s="16">
        <v>0.12430926838504582</v>
      </c>
    </row>
    <row r="11" spans="1:4" x14ac:dyDescent="0.3">
      <c r="A11" s="31"/>
      <c r="B11" s="12" t="s">
        <v>10</v>
      </c>
      <c r="C11" s="15">
        <v>11512</v>
      </c>
      <c r="D11" s="16">
        <v>5.7361243291993241E-2</v>
      </c>
    </row>
    <row r="12" spans="1:4" x14ac:dyDescent="0.3">
      <c r="A12" s="31"/>
      <c r="B12" s="12" t="s">
        <v>11</v>
      </c>
      <c r="C12" s="15">
        <v>25189</v>
      </c>
      <c r="D12" s="16">
        <v>0.12551010747759014</v>
      </c>
    </row>
    <row r="13" spans="1:4" x14ac:dyDescent="0.3">
      <c r="A13" s="8" t="s">
        <v>12</v>
      </c>
      <c r="B13" s="8"/>
      <c r="C13" s="11">
        <v>200693</v>
      </c>
      <c r="D13" s="8"/>
    </row>
    <row r="14" spans="1:4" x14ac:dyDescent="0.3">
      <c r="A14" s="27" t="s">
        <v>13</v>
      </c>
      <c r="B14" s="27"/>
      <c r="C14" s="27"/>
      <c r="D14" s="27"/>
    </row>
    <row r="15" spans="1:4" x14ac:dyDescent="0.3">
      <c r="A15" s="12" t="s">
        <v>2</v>
      </c>
      <c r="B15" s="12" t="s">
        <v>7</v>
      </c>
      <c r="C15" s="12" t="s">
        <v>3</v>
      </c>
      <c r="D15" s="12" t="s">
        <v>4</v>
      </c>
    </row>
    <row r="16" spans="1:4" x14ac:dyDescent="0.3">
      <c r="A16" s="30" t="s">
        <v>5</v>
      </c>
      <c r="B16" s="8" t="s">
        <v>8</v>
      </c>
      <c r="C16" s="11">
        <v>5898</v>
      </c>
      <c r="D16" s="7">
        <v>0.15168192572780578</v>
      </c>
    </row>
    <row r="17" spans="1:4" x14ac:dyDescent="0.3">
      <c r="A17" s="30"/>
      <c r="B17" s="8" t="s">
        <v>9</v>
      </c>
      <c r="C17" s="11">
        <v>7837</v>
      </c>
      <c r="D17" s="7">
        <v>0.20154819463018209</v>
      </c>
    </row>
    <row r="18" spans="1:4" x14ac:dyDescent="0.3">
      <c r="A18" s="30"/>
      <c r="B18" s="8" t="s">
        <v>10</v>
      </c>
      <c r="C18" s="11">
        <v>3838</v>
      </c>
      <c r="D18" s="7">
        <v>9.870383705380105E-2</v>
      </c>
    </row>
    <row r="19" spans="1:4" x14ac:dyDescent="0.3">
      <c r="A19" s="30"/>
      <c r="B19" s="8" t="s">
        <v>11</v>
      </c>
      <c r="C19" s="11">
        <v>7295</v>
      </c>
      <c r="D19" s="7">
        <v>0.1876092994547886</v>
      </c>
    </row>
    <row r="20" spans="1:4" x14ac:dyDescent="0.3">
      <c r="A20" s="31" t="s">
        <v>6</v>
      </c>
      <c r="B20" s="12" t="s">
        <v>8</v>
      </c>
      <c r="C20" s="15">
        <v>2719</v>
      </c>
      <c r="D20" s="16">
        <v>6.992593354593149E-2</v>
      </c>
    </row>
    <row r="21" spans="1:4" x14ac:dyDescent="0.3">
      <c r="A21" s="31"/>
      <c r="B21" s="12" t="s">
        <v>9</v>
      </c>
      <c r="C21" s="15">
        <v>4451</v>
      </c>
      <c r="D21" s="16">
        <v>0.11446867606213353</v>
      </c>
    </row>
    <row r="22" spans="1:4" x14ac:dyDescent="0.3">
      <c r="A22" s="31"/>
      <c r="B22" s="12" t="s">
        <v>10</v>
      </c>
      <c r="C22" s="15">
        <v>2268</v>
      </c>
      <c r="D22" s="16">
        <v>5.8327332578952784E-2</v>
      </c>
    </row>
    <row r="23" spans="1:4" x14ac:dyDescent="0.3">
      <c r="A23" s="31"/>
      <c r="B23" s="12" t="s">
        <v>11</v>
      </c>
      <c r="C23" s="15">
        <v>4578</v>
      </c>
      <c r="D23" s="16">
        <v>0.11773480094640469</v>
      </c>
    </row>
    <row r="24" spans="1:4" x14ac:dyDescent="0.3">
      <c r="A24" s="8" t="s">
        <v>12</v>
      </c>
      <c r="B24" s="8"/>
      <c r="C24" s="11">
        <v>38884</v>
      </c>
      <c r="D24" s="8"/>
    </row>
    <row r="25" spans="1:4" x14ac:dyDescent="0.3">
      <c r="A25" s="32" t="s">
        <v>14</v>
      </c>
      <c r="B25" s="32"/>
      <c r="C25" s="32"/>
      <c r="D25" s="32"/>
    </row>
    <row r="26" spans="1:4" x14ac:dyDescent="0.3">
      <c r="A26" s="27" t="s">
        <v>15</v>
      </c>
      <c r="B26" s="27"/>
      <c r="C26" s="27"/>
      <c r="D26" s="27"/>
    </row>
    <row r="27" spans="1:4" x14ac:dyDescent="0.3">
      <c r="A27" s="8" t="s">
        <v>16</v>
      </c>
      <c r="B27" s="29" t="s">
        <v>17</v>
      </c>
      <c r="C27" s="29"/>
      <c r="D27" s="29"/>
    </row>
    <row r="28" spans="1:4" x14ac:dyDescent="0.3">
      <c r="A28" s="12" t="s">
        <v>18</v>
      </c>
      <c r="B28" s="27">
        <v>3</v>
      </c>
      <c r="C28" s="27"/>
      <c r="D28" s="27"/>
    </row>
    <row r="29" spans="1:4" x14ac:dyDescent="0.3">
      <c r="A29" s="30" t="s">
        <v>19</v>
      </c>
      <c r="B29" s="30" t="s">
        <v>20</v>
      </c>
      <c r="C29" s="30"/>
      <c r="D29" s="30"/>
    </row>
    <row r="30" spans="1:4" x14ac:dyDescent="0.3">
      <c r="A30" s="30"/>
      <c r="B30" s="30" t="s">
        <v>21</v>
      </c>
      <c r="C30" s="30"/>
      <c r="D30" s="30"/>
    </row>
    <row r="31" spans="1:4" x14ac:dyDescent="0.3">
      <c r="A31" s="30"/>
      <c r="B31" s="30" t="s">
        <v>22</v>
      </c>
      <c r="C31" s="30"/>
      <c r="D31" s="30"/>
    </row>
    <row r="32" spans="1:4" x14ac:dyDescent="0.3">
      <c r="A32" s="27" t="s">
        <v>23</v>
      </c>
      <c r="B32" s="27"/>
      <c r="C32" s="27"/>
      <c r="D32" s="27"/>
    </row>
    <row r="33" spans="1:4" x14ac:dyDescent="0.3">
      <c r="A33" s="8" t="s">
        <v>16</v>
      </c>
      <c r="B33" s="33" t="s">
        <v>41</v>
      </c>
      <c r="C33" s="33"/>
      <c r="D33" s="33"/>
    </row>
    <row r="34" spans="1:4" x14ac:dyDescent="0.3">
      <c r="A34" s="12" t="s">
        <v>18</v>
      </c>
      <c r="B34" s="27">
        <v>2</v>
      </c>
      <c r="C34" s="27"/>
      <c r="D34" s="27"/>
    </row>
    <row r="35" spans="1:4" x14ac:dyDescent="0.3">
      <c r="A35" s="30" t="s">
        <v>19</v>
      </c>
      <c r="B35" s="33" t="s">
        <v>24</v>
      </c>
      <c r="C35" s="33"/>
      <c r="D35" s="33"/>
    </row>
    <row r="36" spans="1:4" x14ac:dyDescent="0.3">
      <c r="A36" s="30"/>
      <c r="B36" s="29" t="s">
        <v>25</v>
      </c>
      <c r="C36" s="29"/>
      <c r="D36" s="29"/>
    </row>
    <row r="37" spans="1:4" x14ac:dyDescent="0.3">
      <c r="A37" s="12" t="s">
        <v>26</v>
      </c>
      <c r="B37" s="27">
        <v>0.05</v>
      </c>
      <c r="C37" s="27"/>
      <c r="D37" s="27"/>
    </row>
    <row r="38" spans="1:4" x14ac:dyDescent="0.3">
      <c r="A38" s="32" t="s">
        <v>27</v>
      </c>
      <c r="B38" s="32"/>
      <c r="C38" s="32"/>
      <c r="D38" s="32"/>
    </row>
    <row r="39" spans="1:4" x14ac:dyDescent="0.3">
      <c r="A39" s="32" t="s">
        <v>31</v>
      </c>
      <c r="B39" s="32"/>
      <c r="C39" s="32"/>
      <c r="D39" s="32"/>
    </row>
    <row r="40" spans="1:4" x14ac:dyDescent="0.3">
      <c r="A40" s="12" t="s">
        <v>54</v>
      </c>
      <c r="B40" s="12"/>
      <c r="C40" s="27" t="s">
        <v>32</v>
      </c>
      <c r="D40" s="27"/>
    </row>
    <row r="41" spans="1:4" x14ac:dyDescent="0.3">
      <c r="A41" s="8" t="s">
        <v>28</v>
      </c>
      <c r="B41" s="15">
        <v>6188</v>
      </c>
      <c r="C41" s="29" t="s">
        <v>33</v>
      </c>
      <c r="D41" s="29"/>
    </row>
    <row r="42" spans="1:4" x14ac:dyDescent="0.3">
      <c r="A42" s="8" t="s">
        <v>29</v>
      </c>
      <c r="B42" s="15">
        <v>3672</v>
      </c>
      <c r="C42" s="29" t="s">
        <v>33</v>
      </c>
      <c r="D42" s="29"/>
    </row>
    <row r="43" spans="1:4" x14ac:dyDescent="0.3">
      <c r="A43" s="8" t="s">
        <v>30</v>
      </c>
      <c r="B43" s="15">
        <v>4</v>
      </c>
      <c r="C43" s="29" t="s">
        <v>33</v>
      </c>
      <c r="D43" s="29"/>
    </row>
    <row r="44" spans="1:4" x14ac:dyDescent="0.3">
      <c r="A44" s="8" t="s">
        <v>52</v>
      </c>
      <c r="B44" s="15">
        <v>9272</v>
      </c>
      <c r="C44" s="29" t="s">
        <v>33</v>
      </c>
      <c r="D44" s="29"/>
    </row>
    <row r="45" spans="1:4" x14ac:dyDescent="0.3">
      <c r="A45" s="8" t="s">
        <v>53</v>
      </c>
      <c r="B45" s="15">
        <v>44151</v>
      </c>
      <c r="C45" s="29" t="s">
        <v>33</v>
      </c>
      <c r="D45" s="29"/>
    </row>
    <row r="46" spans="1:4" x14ac:dyDescent="0.3">
      <c r="A46" s="27" t="s">
        <v>97</v>
      </c>
      <c r="B46" s="27"/>
      <c r="C46" s="27"/>
      <c r="D46" s="27"/>
    </row>
    <row r="47" spans="1:4" x14ac:dyDescent="0.3">
      <c r="A47" s="25" t="s">
        <v>36</v>
      </c>
      <c r="B47" s="25" t="s">
        <v>5</v>
      </c>
      <c r="C47" s="27" t="s">
        <v>6</v>
      </c>
      <c r="D47" s="27"/>
    </row>
    <row r="48" spans="1:4" x14ac:dyDescent="0.3">
      <c r="A48" s="24" t="s">
        <v>94</v>
      </c>
      <c r="B48" s="15">
        <v>10912.375486782816</v>
      </c>
      <c r="C48" s="28">
        <v>13518.536754120814</v>
      </c>
      <c r="D48" s="28"/>
    </row>
    <row r="49" spans="1:4" x14ac:dyDescent="0.3">
      <c r="A49" s="24" t="s">
        <v>95</v>
      </c>
      <c r="B49" s="15">
        <v>24382</v>
      </c>
      <c r="C49" s="29">
        <v>24382</v>
      </c>
      <c r="D49" s="29"/>
    </row>
    <row r="50" spans="1:4" x14ac:dyDescent="0.3">
      <c r="A50" s="32" t="s">
        <v>92</v>
      </c>
      <c r="B50" s="32"/>
      <c r="C50" s="32"/>
      <c r="D50" s="32"/>
    </row>
    <row r="51" spans="1:4" x14ac:dyDescent="0.3">
      <c r="A51" s="25" t="s">
        <v>36</v>
      </c>
      <c r="B51" s="25" t="s">
        <v>5</v>
      </c>
      <c r="C51" s="27" t="s">
        <v>6</v>
      </c>
      <c r="D51" s="27"/>
    </row>
    <row r="52" spans="1:4" x14ac:dyDescent="0.3">
      <c r="A52" s="24" t="s">
        <v>37</v>
      </c>
      <c r="B52" s="25">
        <v>0.88700000000000001</v>
      </c>
      <c r="C52" s="29">
        <v>0.86299999999999999</v>
      </c>
      <c r="D52" s="29"/>
    </row>
    <row r="53" spans="1:4" x14ac:dyDescent="0.3">
      <c r="A53" s="24" t="s">
        <v>38</v>
      </c>
      <c r="B53" s="25">
        <v>0.86099999999999999</v>
      </c>
      <c r="C53" s="29">
        <v>0.83699999999999997</v>
      </c>
      <c r="D53" s="29"/>
    </row>
    <row r="54" spans="1:4" x14ac:dyDescent="0.3">
      <c r="A54" s="24" t="s">
        <v>39</v>
      </c>
      <c r="B54" s="25">
        <v>0.84</v>
      </c>
      <c r="C54" s="29">
        <v>0.81100000000000005</v>
      </c>
      <c r="D54" s="29"/>
    </row>
    <row r="55" spans="1:4" x14ac:dyDescent="0.3">
      <c r="A55" s="24" t="s">
        <v>40</v>
      </c>
      <c r="B55" s="25">
        <v>0.80200000000000005</v>
      </c>
      <c r="C55" s="29">
        <v>0.77100000000000002</v>
      </c>
      <c r="D55" s="29"/>
    </row>
    <row r="56" spans="1:4" x14ac:dyDescent="0.3">
      <c r="A56" s="24" t="s">
        <v>96</v>
      </c>
      <c r="B56" s="25">
        <v>0.78200000000000003</v>
      </c>
      <c r="C56" s="29">
        <v>0.72399999999999998</v>
      </c>
      <c r="D56" s="29"/>
    </row>
    <row r="57" spans="1:4" x14ac:dyDescent="0.3">
      <c r="A57" s="6"/>
      <c r="B57" s="6"/>
      <c r="C57" s="36"/>
      <c r="D57" s="36"/>
    </row>
    <row r="58" spans="1:4" x14ac:dyDescent="0.3">
      <c r="A58" s="6"/>
      <c r="B58" s="6"/>
      <c r="C58" s="6"/>
      <c r="D58" s="6"/>
    </row>
    <row r="59" spans="1:4" x14ac:dyDescent="0.3">
      <c r="A59" t="s">
        <v>42</v>
      </c>
    </row>
    <row r="60" spans="1:4" x14ac:dyDescent="0.3">
      <c r="A60" t="s">
        <v>34</v>
      </c>
      <c r="B60">
        <v>9272</v>
      </c>
      <c r="C60" s="1" t="s">
        <v>33</v>
      </c>
    </row>
    <row r="61" spans="1:4" ht="53.4" x14ac:dyDescent="0.3">
      <c r="A61" t="s">
        <v>35</v>
      </c>
      <c r="B61">
        <v>44151</v>
      </c>
      <c r="C61" s="1" t="s">
        <v>33</v>
      </c>
      <c r="D61" s="5" t="s">
        <v>51</v>
      </c>
    </row>
    <row r="62" spans="1:4" ht="27" x14ac:dyDescent="0.3">
      <c r="A62" t="s">
        <v>43</v>
      </c>
      <c r="B62" s="3" t="s">
        <v>47</v>
      </c>
      <c r="C62" s="1" t="s">
        <v>33</v>
      </c>
    </row>
    <row r="63" spans="1:4" ht="27" x14ac:dyDescent="0.3">
      <c r="A63" t="s">
        <v>44</v>
      </c>
      <c r="B63" s="3" t="s">
        <v>47</v>
      </c>
      <c r="C63" s="1" t="s">
        <v>33</v>
      </c>
    </row>
    <row r="64" spans="1:4" ht="27" x14ac:dyDescent="0.3">
      <c r="A64" s="2" t="s">
        <v>45</v>
      </c>
      <c r="B64" s="3" t="s">
        <v>47</v>
      </c>
    </row>
    <row r="65" spans="1:2" ht="27" x14ac:dyDescent="0.3">
      <c r="A65" t="s">
        <v>46</v>
      </c>
      <c r="B65" s="4" t="s">
        <v>48</v>
      </c>
    </row>
    <row r="66" spans="1:2" ht="27" x14ac:dyDescent="0.3">
      <c r="A66" t="s">
        <v>49</v>
      </c>
      <c r="B66" s="3" t="s">
        <v>50</v>
      </c>
    </row>
  </sheetData>
  <mergeCells count="43">
    <mergeCell ref="C57:D57"/>
    <mergeCell ref="C51:D51"/>
    <mergeCell ref="C52:D52"/>
    <mergeCell ref="C53:D53"/>
    <mergeCell ref="C54:D54"/>
    <mergeCell ref="C55:D55"/>
    <mergeCell ref="C56:D56"/>
    <mergeCell ref="A50:D50"/>
    <mergeCell ref="A26:D26"/>
    <mergeCell ref="A32:D32"/>
    <mergeCell ref="B27:D27"/>
    <mergeCell ref="B28:D28"/>
    <mergeCell ref="B29:D29"/>
    <mergeCell ref="B30:D30"/>
    <mergeCell ref="B31:D31"/>
    <mergeCell ref="B33:D33"/>
    <mergeCell ref="B34:D34"/>
    <mergeCell ref="A39:D39"/>
    <mergeCell ref="B37:D37"/>
    <mergeCell ref="A38:D38"/>
    <mergeCell ref="C44:D44"/>
    <mergeCell ref="C45:D45"/>
    <mergeCell ref="A1:D1"/>
    <mergeCell ref="A2:D2"/>
    <mergeCell ref="A3:D3"/>
    <mergeCell ref="A5:A8"/>
    <mergeCell ref="A9:A12"/>
    <mergeCell ref="C47:D47"/>
    <mergeCell ref="C48:D48"/>
    <mergeCell ref="C49:D49"/>
    <mergeCell ref="A14:D14"/>
    <mergeCell ref="C40:D40"/>
    <mergeCell ref="C41:D41"/>
    <mergeCell ref="C42:D42"/>
    <mergeCell ref="C43:D43"/>
    <mergeCell ref="A16:A19"/>
    <mergeCell ref="A20:A23"/>
    <mergeCell ref="A25:D25"/>
    <mergeCell ref="A29:A31"/>
    <mergeCell ref="A35:A36"/>
    <mergeCell ref="B35:D35"/>
    <mergeCell ref="B36:D36"/>
    <mergeCell ref="A46:D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DAF4-E954-4938-9D1D-D6931982B3DA}">
  <dimension ref="A2:H11"/>
  <sheetViews>
    <sheetView tabSelected="1" workbookViewId="0">
      <selection activeCell="A2" sqref="A2:F2"/>
    </sheetView>
  </sheetViews>
  <sheetFormatPr baseColWidth="10" defaultRowHeight="14.4" x14ac:dyDescent="0.3"/>
  <cols>
    <col min="1" max="1" width="33" bestFit="1" customWidth="1"/>
  </cols>
  <sheetData>
    <row r="2" spans="1:8" x14ac:dyDescent="0.3">
      <c r="A2" s="34" t="s">
        <v>91</v>
      </c>
      <c r="B2" s="34"/>
      <c r="C2" s="34"/>
      <c r="D2" s="34"/>
      <c r="E2" s="34"/>
      <c r="F2" s="34"/>
    </row>
    <row r="3" spans="1:8" ht="27.6" x14ac:dyDescent="0.3">
      <c r="A3" s="26" t="s">
        <v>55</v>
      </c>
      <c r="B3" s="26" t="s">
        <v>64</v>
      </c>
      <c r="C3" s="26" t="s">
        <v>62</v>
      </c>
      <c r="D3" s="26" t="s">
        <v>56</v>
      </c>
      <c r="E3" s="26" t="s">
        <v>63</v>
      </c>
      <c r="F3" s="26" t="s">
        <v>89</v>
      </c>
      <c r="H3" s="19" t="s">
        <v>56</v>
      </c>
    </row>
    <row r="4" spans="1:8" x14ac:dyDescent="0.3">
      <c r="A4" s="37" t="s">
        <v>57</v>
      </c>
      <c r="B4" s="37"/>
      <c r="C4" s="37"/>
      <c r="D4" s="37"/>
      <c r="E4" s="37"/>
      <c r="F4" s="37"/>
    </row>
    <row r="5" spans="1:8" x14ac:dyDescent="0.3">
      <c r="A5" s="13" t="s">
        <v>59</v>
      </c>
      <c r="B5" s="11">
        <v>255000</v>
      </c>
      <c r="C5" s="10" t="s">
        <v>65</v>
      </c>
      <c r="D5" s="14">
        <v>5.27</v>
      </c>
      <c r="E5" s="10" t="s">
        <v>65</v>
      </c>
      <c r="F5" s="10" t="s">
        <v>65</v>
      </c>
      <c r="H5" s="10" t="s">
        <v>65</v>
      </c>
    </row>
    <row r="6" spans="1:8" x14ac:dyDescent="0.3">
      <c r="A6" s="13" t="s">
        <v>60</v>
      </c>
      <c r="B6" s="11">
        <v>401300</v>
      </c>
      <c r="C6" s="11">
        <f>B6-B5</f>
        <v>146300</v>
      </c>
      <c r="D6" s="14">
        <v>6.7</v>
      </c>
      <c r="E6" s="14">
        <f>D6-D5</f>
        <v>1.4300000000000006</v>
      </c>
      <c r="F6" s="11">
        <f>C6/E6</f>
        <v>102307.69230769227</v>
      </c>
      <c r="H6" s="11"/>
    </row>
    <row r="7" spans="1:8" x14ac:dyDescent="0.3">
      <c r="A7" s="13" t="s">
        <v>66</v>
      </c>
      <c r="B7" s="11">
        <v>332000</v>
      </c>
      <c r="C7" s="10" t="s">
        <v>65</v>
      </c>
      <c r="D7" s="14">
        <v>5.97</v>
      </c>
      <c r="E7" s="10" t="s">
        <v>65</v>
      </c>
      <c r="F7" s="10" t="s">
        <v>65</v>
      </c>
      <c r="H7" s="10" t="s">
        <v>65</v>
      </c>
    </row>
    <row r="8" spans="1:8" x14ac:dyDescent="0.3">
      <c r="A8" s="37" t="s">
        <v>58</v>
      </c>
      <c r="B8" s="37"/>
      <c r="C8" s="37"/>
      <c r="D8" s="37"/>
      <c r="E8" s="37"/>
      <c r="F8" s="37"/>
    </row>
    <row r="9" spans="1:8" x14ac:dyDescent="0.3">
      <c r="A9" s="13" t="s">
        <v>59</v>
      </c>
      <c r="B9" s="11">
        <v>684900</v>
      </c>
      <c r="C9" s="10"/>
      <c r="D9" s="10">
        <v>1.45</v>
      </c>
      <c r="E9" s="10" t="s">
        <v>65</v>
      </c>
      <c r="F9" s="10" t="s">
        <v>65</v>
      </c>
    </row>
    <row r="10" spans="1:8" x14ac:dyDescent="0.3">
      <c r="A10" s="13" t="s">
        <v>61</v>
      </c>
      <c r="B10" s="11">
        <v>719500</v>
      </c>
      <c r="C10" s="11">
        <f>B10-B9</f>
        <v>34600</v>
      </c>
      <c r="D10" s="10">
        <v>2.73</v>
      </c>
      <c r="E10" s="10">
        <f>D10-D9</f>
        <v>1.28</v>
      </c>
      <c r="F10" s="11">
        <f>C10/E10</f>
        <v>27031.25</v>
      </c>
      <c r="H10" s="11" t="e">
        <f>F10-F9</f>
        <v>#VALUE!</v>
      </c>
    </row>
    <row r="11" spans="1:8" x14ac:dyDescent="0.3">
      <c r="A11" s="39" t="s">
        <v>90</v>
      </c>
      <c r="B11" s="39"/>
      <c r="C11" s="39"/>
      <c r="D11" s="39"/>
      <c r="E11" s="39"/>
      <c r="F11" s="39"/>
    </row>
  </sheetData>
  <mergeCells count="4">
    <mergeCell ref="A4:F4"/>
    <mergeCell ref="A8:F8"/>
    <mergeCell ref="A2:F2"/>
    <mergeCell ref="A11:F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C576-7A90-4F56-BB66-A358446C1FDE}">
  <dimension ref="A2:E10"/>
  <sheetViews>
    <sheetView workbookViewId="0">
      <selection activeCell="C13" sqref="C13"/>
    </sheetView>
  </sheetViews>
  <sheetFormatPr baseColWidth="10" defaultRowHeight="14.4" x14ac:dyDescent="0.3"/>
  <cols>
    <col min="1" max="1" width="38.88671875" bestFit="1" customWidth="1"/>
    <col min="2" max="2" width="21.6640625" customWidth="1"/>
    <col min="3" max="3" width="16.6640625" customWidth="1"/>
  </cols>
  <sheetData>
    <row r="2" spans="1:5" x14ac:dyDescent="0.3">
      <c r="A2" s="38" t="s">
        <v>67</v>
      </c>
      <c r="B2" s="38"/>
      <c r="C2" s="38"/>
      <c r="D2" s="38"/>
    </row>
    <row r="3" spans="1:5" x14ac:dyDescent="0.3">
      <c r="A3" s="23" t="s">
        <v>34</v>
      </c>
      <c r="B3" s="23" t="s">
        <v>68</v>
      </c>
      <c r="C3" s="23" t="s">
        <v>69</v>
      </c>
      <c r="D3" s="23" t="s">
        <v>72</v>
      </c>
    </row>
    <row r="4" spans="1:5" ht="27.6" x14ac:dyDescent="0.3">
      <c r="A4" s="21" t="s">
        <v>79</v>
      </c>
      <c r="B4" s="20" t="s">
        <v>70</v>
      </c>
      <c r="C4" s="22" t="s">
        <v>82</v>
      </c>
      <c r="D4" s="17"/>
      <c r="E4" s="5"/>
    </row>
    <row r="5" spans="1:5" ht="27.6" x14ac:dyDescent="0.3">
      <c r="A5" s="21" t="s">
        <v>78</v>
      </c>
      <c r="B5" s="20" t="s">
        <v>71</v>
      </c>
      <c r="C5" s="22" t="s">
        <v>83</v>
      </c>
      <c r="D5" s="17"/>
    </row>
    <row r="6" spans="1:5" ht="27.6" x14ac:dyDescent="0.3">
      <c r="A6" s="21" t="s">
        <v>81</v>
      </c>
      <c r="B6" s="20" t="s">
        <v>73</v>
      </c>
      <c r="C6" s="22" t="s">
        <v>87</v>
      </c>
      <c r="D6" s="17"/>
    </row>
    <row r="7" spans="1:5" ht="27.6" x14ac:dyDescent="0.3">
      <c r="A7" s="21" t="s">
        <v>80</v>
      </c>
      <c r="B7" s="20" t="s">
        <v>74</v>
      </c>
      <c r="C7" s="22" t="s">
        <v>88</v>
      </c>
      <c r="D7" s="17"/>
    </row>
    <row r="8" spans="1:5" ht="27.6" x14ac:dyDescent="0.3">
      <c r="A8" s="21" t="s">
        <v>45</v>
      </c>
      <c r="B8" s="9" t="s">
        <v>75</v>
      </c>
      <c r="C8" s="22" t="s">
        <v>84</v>
      </c>
      <c r="D8" s="18"/>
    </row>
    <row r="9" spans="1:5" ht="27.6" x14ac:dyDescent="0.3">
      <c r="A9" s="21" t="s">
        <v>46</v>
      </c>
      <c r="B9" s="9" t="s">
        <v>76</v>
      </c>
      <c r="C9" s="22" t="s">
        <v>85</v>
      </c>
      <c r="D9" s="18"/>
    </row>
    <row r="10" spans="1:5" ht="27.6" x14ac:dyDescent="0.3">
      <c r="A10" s="21" t="s">
        <v>49</v>
      </c>
      <c r="B10" s="9" t="s">
        <v>77</v>
      </c>
      <c r="C10" s="22" t="s">
        <v>86</v>
      </c>
      <c r="D10" s="18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 Table</vt:lpstr>
      <vt:lpstr>Cost-effectiveness</vt:lpstr>
      <vt:lpstr>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2021-05-19T18:06:41Z</dcterms:created>
  <dcterms:modified xsi:type="dcterms:W3CDTF">2021-06-11T17:00:05Z</dcterms:modified>
</cp:coreProperties>
</file>