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BE126A7-1E24-4F26-A9AB-59BCEB74597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2019年水电成本、管理费" sheetId="1" r:id="rId1"/>
    <sheet name="2019年水电费" sheetId="2" r:id="rId2"/>
    <sheet name="单价" sheetId="3" r:id="rId3"/>
    <sheet name="人数" sheetId="4" r:id="rId4"/>
  </sheets>
  <definedNames>
    <definedName name="_xlnm._FilterDatabase" localSheetId="0" hidden="1">'2019年水电成本、管理费'!$A$3:$L$121</definedName>
    <definedName name="_xlnm._FilterDatabase" localSheetId="1" hidden="1">'2019年水电费'!$A$1:$F$242</definedName>
    <definedName name="_xlnm._FilterDatabase" localSheetId="2" hidden="1">单价!$A$2:$N$178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42" i="1" l="1"/>
  <c r="G8" i="1"/>
  <c r="D57" i="3" l="1"/>
  <c r="D50" i="3"/>
  <c r="D48" i="3"/>
  <c r="D14" i="3"/>
  <c r="D13" i="3"/>
  <c r="D4" i="3"/>
  <c r="F191" i="2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C100" i="1"/>
  <c r="L100" i="1" s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C86" i="1"/>
  <c r="L86" i="1" s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C60" i="1"/>
  <c r="L60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9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4.8-6.10</t>
        </r>
      </text>
    </comment>
  </commentList>
</comments>
</file>

<file path=xl/sharedStrings.xml><?xml version="1.0" encoding="utf-8"?>
<sst xmlns="http://schemas.openxmlformats.org/spreadsheetml/2006/main" count="1201" uniqueCount="236">
  <si>
    <t>学校名称（及校区名）</t>
    <phoneticPr fontId="3" type="noConversion"/>
  </si>
  <si>
    <r>
      <t>1-2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</si>
  <si>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3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</si>
  <si>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4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</si>
  <si>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5月</t>
    </r>
    <r>
      <rPr>
        <sz val="9"/>
        <color indexed="8"/>
        <rFont val="宋体"/>
        <family val="3"/>
        <charset val="134"/>
      </rPr>
      <t/>
    </r>
  </si>
  <si>
    <r>
      <t>6月</t>
    </r>
    <r>
      <rPr>
        <sz val="9"/>
        <color indexed="8"/>
        <rFont val="宋体"/>
        <family val="3"/>
        <charset val="134"/>
      </rPr>
      <t/>
    </r>
  </si>
  <si>
    <r>
      <t>7-9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</si>
  <si>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10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</si>
  <si>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11</t>
    </r>
    <r>
      <rPr>
        <sz val="9"/>
        <color indexed="8"/>
        <rFont val="宋体"/>
        <family val="3"/>
        <charset val="134"/>
      </rPr>
      <t>月</t>
    </r>
    <phoneticPr fontId="3" type="noConversion"/>
  </si>
  <si>
    <r>
      <t>12</t>
    </r>
    <r>
      <rPr>
        <sz val="9"/>
        <color indexed="8"/>
        <rFont val="宋体"/>
        <family val="3"/>
        <charset val="134"/>
      </rPr>
      <t>月</t>
    </r>
    <phoneticPr fontId="3" type="noConversion"/>
  </si>
  <si>
    <t>合计</t>
    <phoneticPr fontId="3" type="noConversion"/>
  </si>
  <si>
    <t>宁波城市职业技术学院</t>
  </si>
  <si>
    <t>水电成本</t>
    <phoneticPr fontId="3" type="noConversion"/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</si>
  <si>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</si>
  <si>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</si>
  <si>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</si>
  <si>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</si>
  <si>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</si>
  <si>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</si>
  <si>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</si>
  <si>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</si>
  <si>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嘉兴学院平湖校区</t>
    <phoneticPr fontId="2" type="noConversion"/>
  </si>
  <si>
    <t>水电成本</t>
    <phoneticPr fontId="3" type="noConversion"/>
  </si>
  <si>
    <t>嘉兴学院</t>
  </si>
  <si>
    <t>台州学院</t>
  </si>
  <si>
    <t>浙大西溪校区</t>
  </si>
  <si>
    <t>杭州之江专修学院</t>
  </si>
  <si>
    <t>浙江建设职业技术学院</t>
  </si>
  <si>
    <t>水电成本</t>
    <phoneticPr fontId="3" type="noConversion"/>
  </si>
  <si>
    <t>浙江理工大学下沙校区</t>
  </si>
  <si>
    <t>浙江农林大学</t>
  </si>
  <si>
    <t>浙江师范大学</t>
  </si>
  <si>
    <t>南京三江学院</t>
  </si>
  <si>
    <t>华东交通大学理工学院</t>
  </si>
  <si>
    <t>义乌工商职业技术学院</t>
    <phoneticPr fontId="3" type="noConversion"/>
  </si>
  <si>
    <t>江西卫生职业学院</t>
  </si>
  <si>
    <t>浙江师范大学萧山校区</t>
  </si>
  <si>
    <t>温州医科大学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</si>
  <si>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</si>
  <si>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</si>
  <si>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安徽商贸职业技术学院</t>
  </si>
  <si>
    <t>丽水职业高级中学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</si>
  <si>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</si>
  <si>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</si>
  <si>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</si>
  <si>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</si>
  <si>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金华职业技术学院</t>
  </si>
  <si>
    <t>浙江传媒学院下沙校区</t>
    <phoneticPr fontId="2" type="noConversion"/>
  </si>
  <si>
    <t>浙江传媒学院桐乡校区</t>
  </si>
  <si>
    <t>杭州职业技术学院</t>
  </si>
  <si>
    <t>滁州学院会峰校区</t>
    <phoneticPr fontId="3" type="noConversion"/>
  </si>
  <si>
    <t>常州工程职业技术学院</t>
    <phoneticPr fontId="3" type="noConversion"/>
  </si>
  <si>
    <t>阜阳师范学院</t>
    <phoneticPr fontId="3" type="noConversion"/>
  </si>
  <si>
    <t>安徽工商职业学院</t>
    <phoneticPr fontId="2" type="noConversion"/>
  </si>
  <si>
    <t>临沂职业学院</t>
  </si>
  <si>
    <t>金山职业技术学院</t>
  </si>
  <si>
    <t>常州工学院</t>
  </si>
  <si>
    <t>郑州航空工业管理学院</t>
    <phoneticPr fontId="2" type="noConversion"/>
  </si>
  <si>
    <t>山东理工大学</t>
    <phoneticPr fontId="2" type="noConversion"/>
  </si>
  <si>
    <t>水电成本</t>
    <phoneticPr fontId="3" type="noConversion"/>
  </si>
  <si>
    <t>山东理工大学第二浴室</t>
    <phoneticPr fontId="2" type="noConversion"/>
  </si>
  <si>
    <t>水电成本</t>
  </si>
  <si>
    <t>山东理工大学饮水机</t>
    <phoneticPr fontId="2" type="noConversion"/>
  </si>
  <si>
    <t>安徽职业技术学院</t>
    <phoneticPr fontId="2" type="noConversion"/>
  </si>
  <si>
    <t>舒城师范学校</t>
    <phoneticPr fontId="2" type="noConversion"/>
  </si>
  <si>
    <t>舒城师范学校</t>
    <phoneticPr fontId="2" type="noConversion"/>
  </si>
  <si>
    <t>水电成本</t>
    <phoneticPr fontId="3" type="noConversion"/>
  </si>
  <si>
    <t>江苏大学</t>
    <phoneticPr fontId="2" type="noConversion"/>
  </si>
  <si>
    <t>齐鲁工业大学</t>
    <phoneticPr fontId="2" type="noConversion"/>
  </si>
  <si>
    <t>淮阴师范学院</t>
    <phoneticPr fontId="2" type="noConversion"/>
  </si>
  <si>
    <t>河南工学院</t>
    <phoneticPr fontId="2" type="noConversion"/>
  </si>
  <si>
    <t>皖西学院</t>
    <phoneticPr fontId="2" type="noConversion"/>
  </si>
  <si>
    <t>蚌埠医学院</t>
  </si>
  <si>
    <t>河南林业职业学院</t>
  </si>
  <si>
    <t>淮阴工学院</t>
  </si>
  <si>
    <t>浙江交通技师学院</t>
  </si>
  <si>
    <t>学校名称（及校区名）</t>
    <phoneticPr fontId="3" type="noConversion"/>
  </si>
  <si>
    <t>用水量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</si>
  <si>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</si>
  <si>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</si>
  <si>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</si>
  <si>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水费</t>
    <phoneticPr fontId="3" type="noConversion"/>
  </si>
  <si>
    <t>水费</t>
    <phoneticPr fontId="3" type="noConversion"/>
  </si>
  <si>
    <t>电费</t>
    <phoneticPr fontId="3" type="noConversion"/>
  </si>
  <si>
    <t>用水量</t>
    <phoneticPr fontId="3" type="noConversion"/>
  </si>
  <si>
    <t>开水用水量</t>
    <phoneticPr fontId="3" type="noConversion"/>
  </si>
  <si>
    <t>嘉兴学院平湖校区</t>
    <phoneticPr fontId="2" type="noConversion"/>
  </si>
  <si>
    <t>义乌工商职业技术学院</t>
    <phoneticPr fontId="3" type="noConversion"/>
  </si>
  <si>
    <t>江西卫生职业学院</t>
    <phoneticPr fontId="2" type="noConversion"/>
  </si>
  <si>
    <t>江西卫生职业学院</t>
    <phoneticPr fontId="2" type="noConversion"/>
  </si>
  <si>
    <t>温州医科大学</t>
    <phoneticPr fontId="3" type="noConversion"/>
  </si>
  <si>
    <t>温州医科大学</t>
    <phoneticPr fontId="3" type="noConversion"/>
  </si>
  <si>
    <t>常州机电职业技术学院</t>
    <phoneticPr fontId="3" type="noConversion"/>
  </si>
  <si>
    <t>常州机电职业技术学院</t>
    <phoneticPr fontId="3" type="noConversion"/>
  </si>
  <si>
    <t>浙江师范大学附属中学</t>
    <phoneticPr fontId="3" type="noConversion"/>
  </si>
  <si>
    <t>浙江师范大学附属中学</t>
    <phoneticPr fontId="3" type="noConversion"/>
  </si>
  <si>
    <t>丽水职业高级中学</t>
    <phoneticPr fontId="3" type="noConversion"/>
  </si>
  <si>
    <t>滁州学院琅琊校区</t>
    <phoneticPr fontId="3" type="noConversion"/>
  </si>
  <si>
    <t>山东农业大学</t>
    <phoneticPr fontId="3" type="noConversion"/>
  </si>
  <si>
    <t>浙江工业职业技术学院</t>
    <phoneticPr fontId="3" type="noConversion"/>
  </si>
  <si>
    <t>水费</t>
    <phoneticPr fontId="2" type="noConversion"/>
  </si>
  <si>
    <t>杭州职业技术学院嵩阳苑</t>
    <phoneticPr fontId="2" type="noConversion"/>
  </si>
  <si>
    <t>杭州职业技术学院含晖苑</t>
    <phoneticPr fontId="2" type="noConversion"/>
  </si>
  <si>
    <t>水费</t>
    <phoneticPr fontId="2" type="noConversion"/>
  </si>
  <si>
    <t>电费</t>
    <phoneticPr fontId="2" type="noConversion"/>
  </si>
  <si>
    <t>滁州学院会峰校区</t>
    <phoneticPr fontId="3" type="noConversion"/>
  </si>
  <si>
    <t>常州工程职业技术学院</t>
    <phoneticPr fontId="3" type="noConversion"/>
  </si>
  <si>
    <t>阜阳师范学院</t>
    <phoneticPr fontId="2" type="noConversion"/>
  </si>
  <si>
    <t>安徽工商职业学院</t>
    <phoneticPr fontId="2" type="noConversion"/>
  </si>
  <si>
    <t>郑州航空工业管理学院</t>
    <phoneticPr fontId="2" type="noConversion"/>
  </si>
  <si>
    <t>山东理工大学</t>
    <phoneticPr fontId="2" type="noConversion"/>
  </si>
  <si>
    <t>山东理工大学饮水机</t>
    <phoneticPr fontId="2" type="noConversion"/>
  </si>
  <si>
    <t>电费</t>
    <phoneticPr fontId="2" type="noConversion"/>
  </si>
  <si>
    <t>山东理工大学第二浴室</t>
    <phoneticPr fontId="2" type="noConversion"/>
  </si>
  <si>
    <t>安徽职业技术学院</t>
    <phoneticPr fontId="2" type="noConversion"/>
  </si>
  <si>
    <t>安徽职业技术学院</t>
    <phoneticPr fontId="2" type="noConversion"/>
  </si>
  <si>
    <t>齐鲁工业大学</t>
  </si>
  <si>
    <t>淮阴师范学院</t>
  </si>
  <si>
    <t>皖西学院</t>
  </si>
  <si>
    <t>管理费</t>
    <phoneticPr fontId="3" type="noConversion"/>
  </si>
  <si>
    <t>单价</t>
    <phoneticPr fontId="2" type="noConversion"/>
  </si>
  <si>
    <t>水单价</t>
  </si>
  <si>
    <t>水单价</t>
    <phoneticPr fontId="2" type="noConversion"/>
  </si>
  <si>
    <t>电单价</t>
  </si>
  <si>
    <t>电单价</t>
    <phoneticPr fontId="2" type="noConversion"/>
  </si>
  <si>
    <t>公共浴室</t>
    <phoneticPr fontId="2" type="noConversion"/>
  </si>
  <si>
    <t>老校区</t>
    <phoneticPr fontId="2" type="noConversion"/>
  </si>
  <si>
    <t>开水单价</t>
    <phoneticPr fontId="2" type="noConversion"/>
  </si>
  <si>
    <t>浙江医药高等专科学校</t>
    <phoneticPr fontId="2" type="noConversion"/>
  </si>
  <si>
    <t>2019年各学校单价表</t>
    <phoneticPr fontId="2" type="noConversion"/>
  </si>
  <si>
    <t>序号</t>
  </si>
  <si>
    <t>学校</t>
  </si>
  <si>
    <t>单元楼名称</t>
  </si>
  <si>
    <t>2016年9月入住人数</t>
    <phoneticPr fontId="3" type="noConversion"/>
  </si>
  <si>
    <t>性别</t>
  </si>
  <si>
    <t>浙江传媒学院下沙校区</t>
  </si>
  <si>
    <t>合计</t>
    <phoneticPr fontId="3" type="noConversion"/>
  </si>
  <si>
    <t>杭州职业技术学院</t>
    <phoneticPr fontId="3" type="noConversion"/>
  </si>
  <si>
    <t>11#</t>
  </si>
  <si>
    <t>嘉兴平湖校区</t>
  </si>
  <si>
    <t>宁波大学</t>
    <phoneticPr fontId="3" type="noConversion"/>
  </si>
  <si>
    <t>义乌工商学院</t>
  </si>
  <si>
    <t>浙江师范大学萧山校区</t>
    <phoneticPr fontId="3" type="noConversion"/>
  </si>
  <si>
    <t>华东交通大学理工学院</t>
    <phoneticPr fontId="3" type="noConversion"/>
  </si>
  <si>
    <t>浙江工商职业技术学院</t>
    <phoneticPr fontId="3" type="noConversion"/>
  </si>
  <si>
    <t>江西护理职业技术学院</t>
  </si>
  <si>
    <t>丽水职业高级中学</t>
  </si>
  <si>
    <t>合计</t>
    <phoneticPr fontId="3" type="noConversion"/>
  </si>
  <si>
    <t>常州机电职业技术学院</t>
  </si>
  <si>
    <t>浙江师范大学附属中学</t>
  </si>
  <si>
    <t>温州医科大学</t>
    <phoneticPr fontId="3" type="noConversion"/>
  </si>
  <si>
    <t>合计</t>
    <phoneticPr fontId="3" type="noConversion"/>
  </si>
  <si>
    <t>公共浴室</t>
    <phoneticPr fontId="3" type="noConversion"/>
  </si>
  <si>
    <t>公共浴室</t>
    <phoneticPr fontId="3" type="noConversion"/>
  </si>
  <si>
    <t>山东农业大学</t>
    <phoneticPr fontId="3" type="noConversion"/>
  </si>
  <si>
    <t>浙江工业职业技术学院</t>
    <phoneticPr fontId="3" type="noConversion"/>
  </si>
  <si>
    <t>滁州学院会峰校区</t>
    <phoneticPr fontId="3" type="noConversion"/>
  </si>
  <si>
    <t>阜阳师范学院</t>
    <phoneticPr fontId="3" type="noConversion"/>
  </si>
  <si>
    <t>嘉兴学院梁林校区</t>
    <phoneticPr fontId="3" type="noConversion"/>
  </si>
  <si>
    <t>常州工学院</t>
    <phoneticPr fontId="3" type="noConversion"/>
  </si>
  <si>
    <t>安徽工商职业学院</t>
    <phoneticPr fontId="3" type="noConversion"/>
  </si>
  <si>
    <t>金山职业技术学院</t>
    <phoneticPr fontId="3" type="noConversion"/>
  </si>
  <si>
    <t>临沂职业学院</t>
    <phoneticPr fontId="3" type="noConversion"/>
  </si>
  <si>
    <t>郑州航空工业管理学院</t>
    <phoneticPr fontId="3" type="noConversion"/>
  </si>
  <si>
    <t>河南工学院</t>
  </si>
  <si>
    <t>舒城师范大学</t>
  </si>
  <si>
    <t>江苏大学</t>
  </si>
  <si>
    <t>安徽职业技术学院</t>
  </si>
  <si>
    <t>山东理工大学</t>
  </si>
  <si>
    <t>皖西学院</t>
    <phoneticPr fontId="3" type="noConversion"/>
  </si>
  <si>
    <t>公共浴室</t>
  </si>
  <si>
    <t>蚌埠医学院</t>
    <phoneticPr fontId="3" type="noConversion"/>
  </si>
  <si>
    <t>淮阴工学院</t>
    <phoneticPr fontId="3" type="noConversion"/>
  </si>
  <si>
    <t>河南林业职业学院</t>
    <phoneticPr fontId="3" type="noConversion"/>
  </si>
  <si>
    <t>2019年</t>
    <phoneticPr fontId="2" type="noConversion"/>
  </si>
  <si>
    <t>宁波大学新购校区</t>
    <phoneticPr fontId="2" type="noConversion"/>
  </si>
  <si>
    <t>管理费</t>
  </si>
  <si>
    <t>用水量</t>
    <phoneticPr fontId="2" type="noConversion"/>
  </si>
  <si>
    <t>水费</t>
    <phoneticPr fontId="2" type="noConversion"/>
  </si>
  <si>
    <t>电费</t>
    <phoneticPr fontId="2" type="noConversion"/>
  </si>
  <si>
    <t>项目名称</t>
    <phoneticPr fontId="2" type="noConversion"/>
  </si>
  <si>
    <t>宁波城市职业技术学院</t>
    <phoneticPr fontId="2" type="noConversion"/>
  </si>
  <si>
    <t>开水用水量</t>
    <phoneticPr fontId="2" type="noConversion"/>
  </si>
  <si>
    <t>浙江工商职业技术学院</t>
    <phoneticPr fontId="2" type="noConversion"/>
  </si>
  <si>
    <t>宁波大学</t>
    <phoneticPr fontId="2" type="noConversion"/>
  </si>
  <si>
    <t>宁波大学新购校区</t>
  </si>
  <si>
    <t>丽水职业技术学院</t>
    <phoneticPr fontId="2" type="noConversion"/>
  </si>
  <si>
    <t>丽水中学</t>
    <phoneticPr fontId="2" type="noConversion"/>
  </si>
  <si>
    <t>衢州学院</t>
    <phoneticPr fontId="2" type="noConversion"/>
  </si>
  <si>
    <t>衢州职业技术学院</t>
    <phoneticPr fontId="2" type="noConversion"/>
  </si>
  <si>
    <t>嘉兴学院平湖校区</t>
  </si>
  <si>
    <t>嘉兴学院</t>
    <phoneticPr fontId="2" type="noConversion"/>
  </si>
  <si>
    <t>台州学院</t>
    <phoneticPr fontId="2" type="noConversion"/>
  </si>
  <si>
    <t>浙大西溪校区</t>
    <phoneticPr fontId="2" type="noConversion"/>
  </si>
  <si>
    <t>杭州之江专修学院</t>
    <phoneticPr fontId="2" type="noConversion"/>
  </si>
  <si>
    <t>浙江建设职业技术学院</t>
    <phoneticPr fontId="2" type="noConversion"/>
  </si>
  <si>
    <t>浙江理工大学下沙校区</t>
    <phoneticPr fontId="2" type="noConversion"/>
  </si>
  <si>
    <t>浙江农林大学</t>
    <phoneticPr fontId="2" type="noConversion"/>
  </si>
  <si>
    <t>南京三江学院</t>
    <phoneticPr fontId="2" type="noConversion"/>
  </si>
  <si>
    <t>义乌工商职业技术学院</t>
    <phoneticPr fontId="2" type="noConversion"/>
  </si>
  <si>
    <t>江西卫生职业学院</t>
    <phoneticPr fontId="2" type="noConversion"/>
  </si>
  <si>
    <t>温州医科大学</t>
    <phoneticPr fontId="2" type="noConversion"/>
  </si>
  <si>
    <t>常州机电职业技术学院</t>
    <phoneticPr fontId="2" type="noConversion"/>
  </si>
  <si>
    <t>安徽商贸职业技术学院</t>
    <phoneticPr fontId="2" type="noConversion"/>
  </si>
  <si>
    <t>丽水职业高级中学</t>
    <phoneticPr fontId="2" type="noConversion"/>
  </si>
  <si>
    <t>滁州学院琅琊校区</t>
    <phoneticPr fontId="2" type="noConversion"/>
  </si>
  <si>
    <t>山东农业大学</t>
    <phoneticPr fontId="2" type="noConversion"/>
  </si>
  <si>
    <t>浙江工业职业技术学院</t>
    <phoneticPr fontId="2" type="noConversion"/>
  </si>
  <si>
    <t>金华职业技术学院</t>
    <phoneticPr fontId="2" type="noConversion"/>
  </si>
  <si>
    <t>浙江传媒学院下沙校区</t>
    <phoneticPr fontId="2" type="noConversion"/>
  </si>
  <si>
    <t>浙江传媒学院桐乡校区</t>
    <phoneticPr fontId="2" type="noConversion"/>
  </si>
  <si>
    <t>杭州职业技术学院嵩阳苑</t>
    <phoneticPr fontId="2" type="noConversion"/>
  </si>
  <si>
    <t>杭州职业技术学院含晖苑</t>
    <phoneticPr fontId="2" type="noConversion"/>
  </si>
  <si>
    <t>滁州学院会峰校区</t>
    <phoneticPr fontId="2" type="noConversion"/>
  </si>
  <si>
    <t>常州工程职业技术学院</t>
    <phoneticPr fontId="2" type="noConversion"/>
  </si>
  <si>
    <t>阜阳师范学院</t>
    <phoneticPr fontId="2" type="noConversion"/>
  </si>
  <si>
    <t>临沂职业学院</t>
    <phoneticPr fontId="2" type="noConversion"/>
  </si>
  <si>
    <t>金山职业技术学院</t>
    <phoneticPr fontId="2" type="noConversion"/>
  </si>
  <si>
    <t>常州工学院</t>
    <phoneticPr fontId="2" type="noConversion"/>
  </si>
  <si>
    <t>郑州航空工业管理学院</t>
    <phoneticPr fontId="2" type="noConversion"/>
  </si>
  <si>
    <t>山东理工大学</t>
    <phoneticPr fontId="2" type="noConversion"/>
  </si>
  <si>
    <t>山东理工大学饮水机</t>
    <phoneticPr fontId="2" type="noConversion"/>
  </si>
  <si>
    <t>山东理工大学第二浴室</t>
    <phoneticPr fontId="2" type="noConversion"/>
  </si>
  <si>
    <t>用水量</t>
    <phoneticPr fontId="2" type="noConversion"/>
  </si>
  <si>
    <t>安徽职业技术学院</t>
    <phoneticPr fontId="2" type="noConversion"/>
  </si>
  <si>
    <t>舒城师范学校</t>
    <phoneticPr fontId="2" type="noConversion"/>
  </si>
  <si>
    <t>江苏大学</t>
    <phoneticPr fontId="2" type="noConversion"/>
  </si>
  <si>
    <t>齐鲁工业大学</t>
    <phoneticPr fontId="2" type="noConversion"/>
  </si>
  <si>
    <t>淮阴师范学院</t>
    <phoneticPr fontId="2" type="noConversion"/>
  </si>
  <si>
    <t>河南工学院</t>
    <phoneticPr fontId="2" type="noConversion"/>
  </si>
  <si>
    <t>皖西学院</t>
    <phoneticPr fontId="2" type="noConversion"/>
  </si>
  <si>
    <t>蚌埠医学院</t>
    <phoneticPr fontId="2" type="noConversion"/>
  </si>
  <si>
    <t>河南林业职业学院</t>
    <phoneticPr fontId="2" type="noConversion"/>
  </si>
  <si>
    <t>淮阴工学院</t>
    <phoneticPr fontId="2" type="noConversion"/>
  </si>
  <si>
    <t>浙江交通技师学院</t>
    <phoneticPr fontId="2" type="noConversion"/>
  </si>
  <si>
    <t>浙江医药高等专科学校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</si>
</sst>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_);[Red]\(0\)"/>
    <numFmt numFmtId="177" formatCode="0.00_);[Red]\(0.00\)"/>
    <numFmt numFmtId="178" formatCode="0.000_);[Red]\(0.000\)"/>
  </numFmts>
  <fonts count="14">
    <font>
      <sz val="11"/>
      <color theme="1"/>
      <name val="等线"/>
      <family val="2"/>
      <scheme val="minor"/>
    </font>
    <font>
      <sz val="18"/>
      <color indexed="8"/>
      <name val="Arial Unicode MS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72">
    <xf numFmtId="0" fontId="0" fillId="0" borderId="0" xfId="0"/>
    <xf numFmtId="177" fontId="1" fillId="0" borderId="0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177" fontId="1" fillId="0" borderId="1" xfId="0" applyNumberFormat="1" applyFont="1" applyBorder="1" applyAlignment="1">
      <alignment vertical="center"/>
    </xf>
    <xf numFmtId="177" fontId="4" fillId="0" borderId="3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4" fillId="2" borderId="0" xfId="0" applyNumberFormat="1" applyFont="1" applyFill="1" applyAlignment="1">
      <alignment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57" fontId="0" fillId="0" borderId="2" xfId="0" applyNumberForma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58" fontId="0" fillId="0" borderId="0" xfId="0" applyNumberForma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10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1ADBD8C-4A34-4187-A430-81106A9EF1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ColWidth="11.5" defaultRowHeight="12"/>
  <cols>
    <col min="1" max="1" width="17.625" style="9" customWidth="1"/>
    <col min="2" max="2" width="11.5" style="13"/>
    <col min="3" max="11" width="11.5" style="13" customWidth="1"/>
    <col min="12" max="12" width="12.125" style="13" bestFit="1" customWidth="1"/>
    <col min="13" max="16384" width="11.5" style="2"/>
  </cols>
  <sheetData>
    <row r="1" spans="1:12" ht="24" customHeight="1">
      <c r="A1" s="64" t="s">
        <v>174</v>
      </c>
      <c r="B1" s="64"/>
      <c r="C1" s="64"/>
      <c r="D1" s="64"/>
      <c r="E1" s="64"/>
      <c r="F1" s="64"/>
      <c r="G1" s="1"/>
      <c r="H1" s="1"/>
      <c r="I1" s="1"/>
      <c r="J1" s="1"/>
      <c r="K1" s="1"/>
      <c r="L1" s="1"/>
    </row>
    <row r="2" spans="1:1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9" customFormat="1" ht="20.100000000000001" customHeight="1">
      <c r="A3" s="4" t="s">
        <v>0</v>
      </c>
      <c r="B3" s="5"/>
      <c r="C3" s="6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7" t="s">
        <v>10</v>
      </c>
    </row>
    <row r="4" spans="1:12" ht="20.100000000000001" customHeight="1">
      <c r="A4" s="10" t="s">
        <v>11</v>
      </c>
      <c r="B4" s="11" t="s">
        <v>119</v>
      </c>
      <c r="C4" s="12">
        <v>8139.42</v>
      </c>
      <c r="D4" s="12">
        <v>9346.7999999999993</v>
      </c>
      <c r="E4" s="12">
        <v>9177.6</v>
      </c>
      <c r="F4" s="12">
        <v>8803.2000000000007</v>
      </c>
      <c r="G4" s="12">
        <v>7082.4</v>
      </c>
      <c r="H4" s="12"/>
      <c r="I4" s="12"/>
      <c r="J4" s="5"/>
      <c r="K4" s="5"/>
      <c r="L4" s="5">
        <f t="shared" ref="L4:L47" si="0">SUM(C4:K4)</f>
        <v>42549.420000000006</v>
      </c>
    </row>
    <row r="5" spans="1:12" ht="20.100000000000001" customHeight="1">
      <c r="A5" s="10" t="s">
        <v>11</v>
      </c>
      <c r="B5" s="11" t="s">
        <v>12</v>
      </c>
      <c r="C5" s="12">
        <v>60199.18</v>
      </c>
      <c r="D5" s="12">
        <v>59732.19</v>
      </c>
      <c r="E5" s="12">
        <v>48128.6</v>
      </c>
      <c r="F5" s="12">
        <v>38808.210000000006</v>
      </c>
      <c r="G5" s="12">
        <v>40467.17</v>
      </c>
      <c r="H5" s="5"/>
      <c r="I5" s="5"/>
      <c r="J5" s="5"/>
      <c r="K5" s="5"/>
      <c r="L5" s="5">
        <f t="shared" si="0"/>
        <v>247335.34999999998</v>
      </c>
    </row>
    <row r="6" spans="1:12" ht="20.100000000000001" customHeight="1">
      <c r="A6" s="10" t="s">
        <v>13</v>
      </c>
      <c r="B6" s="11" t="s">
        <v>119</v>
      </c>
      <c r="C6" s="5">
        <v>8009.95</v>
      </c>
      <c r="D6" s="5">
        <v>8652.33</v>
      </c>
      <c r="E6" s="5">
        <v>0</v>
      </c>
      <c r="F6" s="5">
        <v>6684</v>
      </c>
      <c r="G6" s="12">
        <v>6291</v>
      </c>
      <c r="H6" s="5"/>
      <c r="I6" s="5"/>
      <c r="J6" s="5"/>
      <c r="K6" s="5"/>
      <c r="L6" s="5">
        <f t="shared" si="0"/>
        <v>29637.279999999999</v>
      </c>
    </row>
    <row r="7" spans="1:12" ht="20.100000000000001" customHeight="1">
      <c r="A7" s="10" t="s">
        <v>13</v>
      </c>
      <c r="B7" s="11" t="s">
        <v>12</v>
      </c>
      <c r="C7" s="5">
        <v>45119</v>
      </c>
      <c r="D7" s="5">
        <v>26822.15</v>
      </c>
      <c r="E7" s="12">
        <v>20464.7</v>
      </c>
      <c r="F7" s="5">
        <v>16410.7</v>
      </c>
      <c r="G7" s="12">
        <v>14414.9</v>
      </c>
      <c r="H7" s="5"/>
      <c r="I7" s="5"/>
      <c r="J7" s="5"/>
      <c r="K7" s="5"/>
      <c r="L7" s="5">
        <f t="shared" si="0"/>
        <v>123231.44999999998</v>
      </c>
    </row>
    <row r="8" spans="1:12" ht="20.100000000000001" customHeight="1">
      <c r="A8" s="10" t="s">
        <v>14</v>
      </c>
      <c r="B8" s="11" t="s">
        <v>119</v>
      </c>
      <c r="C8" s="5">
        <v>35561.29</v>
      </c>
      <c r="D8" s="5">
        <v>40558.35</v>
      </c>
      <c r="E8" s="5">
        <v>42256.06</v>
      </c>
      <c r="F8" s="5">
        <v>40956.870000000003</v>
      </c>
      <c r="G8" s="12">
        <f>20715.06+19556.56</f>
        <v>40271.620000000003</v>
      </c>
      <c r="H8" s="5"/>
      <c r="I8" s="5"/>
      <c r="J8" s="5"/>
      <c r="K8" s="5"/>
      <c r="L8" s="5">
        <f t="shared" si="0"/>
        <v>199604.19</v>
      </c>
    </row>
    <row r="9" spans="1:12" ht="20.100000000000001" customHeight="1">
      <c r="A9" s="10" t="s">
        <v>14</v>
      </c>
      <c r="B9" s="11" t="s">
        <v>12</v>
      </c>
      <c r="C9" s="5">
        <v>226349.37</v>
      </c>
      <c r="D9" s="5">
        <v>243118.49</v>
      </c>
      <c r="E9" s="5">
        <v>141936.31</v>
      </c>
      <c r="F9" s="5">
        <v>127684.41</v>
      </c>
      <c r="G9" s="12"/>
      <c r="H9" s="5"/>
      <c r="I9" s="5"/>
      <c r="J9" s="5"/>
      <c r="K9" s="5"/>
      <c r="L9" s="5">
        <f t="shared" si="0"/>
        <v>739088.58</v>
      </c>
    </row>
    <row r="10" spans="1:12" ht="20.100000000000001" customHeight="1">
      <c r="A10" s="10" t="s">
        <v>175</v>
      </c>
      <c r="B10" s="11" t="s">
        <v>176</v>
      </c>
      <c r="C10" s="5"/>
      <c r="D10" s="5"/>
      <c r="E10" s="5"/>
      <c r="F10" s="5"/>
      <c r="G10" s="12"/>
      <c r="H10" s="5"/>
      <c r="I10" s="5"/>
      <c r="J10" s="5"/>
      <c r="K10" s="5"/>
      <c r="L10" s="5"/>
    </row>
    <row r="11" spans="1:12" ht="20.100000000000001" customHeight="1">
      <c r="A11" s="10" t="s">
        <v>175</v>
      </c>
      <c r="B11" s="11" t="s">
        <v>61</v>
      </c>
      <c r="C11" s="5"/>
      <c r="D11" s="5"/>
      <c r="E11" s="5"/>
      <c r="F11" s="5"/>
      <c r="G11" s="12"/>
      <c r="H11" s="5"/>
      <c r="I11" s="5"/>
      <c r="J11" s="5"/>
      <c r="K11" s="5"/>
      <c r="L11" s="5"/>
    </row>
    <row r="12" spans="1:12" ht="20.100000000000001" customHeight="1">
      <c r="A12" s="10" t="s">
        <v>15</v>
      </c>
      <c r="B12" s="11" t="s">
        <v>119</v>
      </c>
      <c r="C12" s="5">
        <v>1516.73</v>
      </c>
      <c r="D12" s="5">
        <v>2332.7399999999998</v>
      </c>
      <c r="E12" s="5">
        <v>2115.92</v>
      </c>
      <c r="F12" s="5">
        <v>1732</v>
      </c>
      <c r="G12" s="12">
        <v>1774.97</v>
      </c>
      <c r="H12" s="5"/>
      <c r="I12" s="5"/>
      <c r="J12" s="5"/>
      <c r="K12" s="5"/>
      <c r="L12" s="5">
        <f t="shared" si="0"/>
        <v>9472.3599999999988</v>
      </c>
    </row>
    <row r="13" spans="1:12" ht="20.100000000000001" customHeight="1">
      <c r="A13" s="10" t="s">
        <v>15</v>
      </c>
      <c r="B13" s="11" t="s">
        <v>12</v>
      </c>
      <c r="C13" s="12">
        <v>11003.71</v>
      </c>
      <c r="D13" s="5">
        <v>9533.1180000000004</v>
      </c>
      <c r="E13" s="5">
        <v>7284.9</v>
      </c>
      <c r="F13" s="5">
        <v>4902.54</v>
      </c>
      <c r="G13" s="12">
        <v>4459.45</v>
      </c>
      <c r="H13" s="5"/>
      <c r="I13" s="5"/>
      <c r="J13" s="5"/>
      <c r="K13" s="5"/>
      <c r="L13" s="5">
        <f t="shared" si="0"/>
        <v>37183.718000000001</v>
      </c>
    </row>
    <row r="14" spans="1:12" ht="20.100000000000001" customHeight="1">
      <c r="A14" s="10" t="s">
        <v>16</v>
      </c>
      <c r="B14" s="11" t="s">
        <v>119</v>
      </c>
      <c r="C14" s="5">
        <v>1344.8</v>
      </c>
      <c r="D14" s="5">
        <v>4163.8</v>
      </c>
      <c r="E14" s="5">
        <v>3932.52</v>
      </c>
      <c r="F14" s="5">
        <v>4451.92</v>
      </c>
      <c r="G14" s="12">
        <v>2670.8</v>
      </c>
      <c r="H14" s="12"/>
      <c r="I14" s="12"/>
      <c r="J14" s="12"/>
      <c r="K14" s="12"/>
      <c r="L14" s="5">
        <f t="shared" si="0"/>
        <v>16563.84</v>
      </c>
    </row>
    <row r="15" spans="1:12" ht="20.100000000000001" customHeight="1">
      <c r="A15" s="10" t="s">
        <v>16</v>
      </c>
      <c r="B15" s="11" t="s">
        <v>12</v>
      </c>
      <c r="C15" s="5">
        <v>24642.7</v>
      </c>
      <c r="D15" s="5">
        <v>38450.800000000003</v>
      </c>
      <c r="E15" s="5">
        <v>25638.3</v>
      </c>
      <c r="F15" s="5">
        <v>25408</v>
      </c>
      <c r="G15" s="12">
        <v>17130.099999999999</v>
      </c>
      <c r="H15" s="5"/>
      <c r="I15" s="5"/>
      <c r="J15" s="5"/>
      <c r="K15" s="5"/>
      <c r="L15" s="5">
        <f t="shared" si="0"/>
        <v>131269.9</v>
      </c>
    </row>
    <row r="16" spans="1:12" ht="20.100000000000001" customHeight="1">
      <c r="A16" s="10" t="s">
        <v>17</v>
      </c>
      <c r="B16" s="11" t="s">
        <v>119</v>
      </c>
      <c r="C16" s="5">
        <v>2318.4</v>
      </c>
      <c r="D16" s="5">
        <v>1456.8</v>
      </c>
      <c r="E16" s="5">
        <v>1218.4000000000001</v>
      </c>
      <c r="F16" s="5">
        <v>1296.8</v>
      </c>
      <c r="G16" s="5"/>
      <c r="H16" s="5"/>
      <c r="I16" s="5"/>
      <c r="J16" s="5"/>
      <c r="K16" s="5"/>
      <c r="L16" s="5">
        <f t="shared" si="0"/>
        <v>6290.4000000000005</v>
      </c>
    </row>
    <row r="17" spans="1:12" ht="20.100000000000001" customHeight="1">
      <c r="A17" s="10" t="s">
        <v>17</v>
      </c>
      <c r="B17" s="11" t="s">
        <v>12</v>
      </c>
      <c r="C17" s="5">
        <v>1647.3</v>
      </c>
      <c r="D17" s="5">
        <v>1259.7</v>
      </c>
      <c r="E17" s="5">
        <v>1154.25</v>
      </c>
      <c r="F17" s="5">
        <v>1293.9000000000001</v>
      </c>
      <c r="G17" s="5"/>
      <c r="H17" s="5"/>
      <c r="I17" s="5"/>
      <c r="J17" s="5"/>
      <c r="K17" s="5"/>
      <c r="L17" s="5">
        <f t="shared" si="0"/>
        <v>5355.15</v>
      </c>
    </row>
    <row r="18" spans="1:12" ht="20.100000000000001" customHeight="1">
      <c r="A18" s="10" t="s">
        <v>18</v>
      </c>
      <c r="B18" s="11" t="s">
        <v>119</v>
      </c>
      <c r="C18" s="5">
        <v>5459.2</v>
      </c>
      <c r="D18" s="5">
        <v>10258.89</v>
      </c>
      <c r="E18" s="5">
        <v>8245.65</v>
      </c>
      <c r="F18" s="5">
        <v>7792.03</v>
      </c>
      <c r="G18" s="5">
        <v>9947.1</v>
      </c>
      <c r="H18" s="5"/>
      <c r="I18" s="5"/>
      <c r="J18" s="5"/>
      <c r="K18" s="5"/>
      <c r="L18" s="5">
        <f t="shared" si="0"/>
        <v>41702.869999999995</v>
      </c>
    </row>
    <row r="19" spans="1:12" ht="20.100000000000001" customHeight="1">
      <c r="A19" s="10" t="s">
        <v>18</v>
      </c>
      <c r="B19" s="11" t="s">
        <v>12</v>
      </c>
      <c r="C19" s="5">
        <v>40118.71</v>
      </c>
      <c r="D19" s="5">
        <v>65846.77</v>
      </c>
      <c r="E19" s="5">
        <v>47815.770000000004</v>
      </c>
      <c r="F19" s="5">
        <v>29746</v>
      </c>
      <c r="G19" s="5">
        <v>33744.120000000003</v>
      </c>
      <c r="H19" s="5"/>
      <c r="I19" s="5"/>
      <c r="J19" s="5"/>
      <c r="K19" s="5"/>
      <c r="L19" s="5">
        <f t="shared" si="0"/>
        <v>217271.37</v>
      </c>
    </row>
    <row r="20" spans="1:12" ht="20.100000000000001" customHeight="1">
      <c r="A20" s="10" t="s">
        <v>19</v>
      </c>
      <c r="B20" s="11" t="s">
        <v>119</v>
      </c>
      <c r="C20" s="5">
        <v>3510.3</v>
      </c>
      <c r="D20" s="5">
        <v>7406.4</v>
      </c>
      <c r="E20" s="5">
        <v>4380.1899999999996</v>
      </c>
      <c r="F20" s="5">
        <v>4896.83</v>
      </c>
      <c r="G20" s="12">
        <v>3644.89</v>
      </c>
      <c r="H20" s="5"/>
      <c r="I20" s="5"/>
      <c r="J20" s="5"/>
      <c r="K20" s="5"/>
      <c r="L20" s="5">
        <f t="shared" si="0"/>
        <v>23838.61</v>
      </c>
    </row>
    <row r="21" spans="1:12" ht="20.100000000000001" customHeight="1">
      <c r="A21" s="10" t="s">
        <v>19</v>
      </c>
      <c r="B21" s="11" t="s">
        <v>12</v>
      </c>
      <c r="C21" s="5">
        <v>48553.472000000009</v>
      </c>
      <c r="D21" s="5">
        <v>29124.41</v>
      </c>
      <c r="E21" s="5">
        <v>22774.585999999999</v>
      </c>
      <c r="F21" s="5">
        <v>18520.558000000001</v>
      </c>
      <c r="G21" s="12">
        <v>19935.900000000001</v>
      </c>
      <c r="H21" s="5"/>
      <c r="I21" s="5"/>
      <c r="J21" s="5"/>
      <c r="K21" s="5"/>
      <c r="L21" s="5">
        <f t="shared" si="0"/>
        <v>138908.92600000001</v>
      </c>
    </row>
    <row r="22" spans="1:12" ht="20.100000000000001" customHeight="1">
      <c r="A22" s="10" t="s">
        <v>20</v>
      </c>
      <c r="B22" s="11" t="s">
        <v>119</v>
      </c>
      <c r="C22" s="5">
        <v>561</v>
      </c>
      <c r="D22" s="5">
        <v>850.8</v>
      </c>
      <c r="E22" s="5"/>
      <c r="F22" s="5">
        <v>323.60000000000002</v>
      </c>
      <c r="G22" s="5">
        <v>950.2</v>
      </c>
      <c r="H22" s="5"/>
      <c r="I22" s="5"/>
      <c r="J22" s="5"/>
      <c r="K22" s="5"/>
      <c r="L22" s="5">
        <f t="shared" si="0"/>
        <v>2685.6000000000004</v>
      </c>
    </row>
    <row r="23" spans="1:12" ht="20.100000000000001" customHeight="1">
      <c r="A23" s="10" t="s">
        <v>20</v>
      </c>
      <c r="B23" s="11" t="s">
        <v>12</v>
      </c>
      <c r="C23" s="5">
        <v>4284</v>
      </c>
      <c r="D23" s="5">
        <v>6380.4</v>
      </c>
      <c r="E23" s="5"/>
      <c r="F23" s="5">
        <v>5785.69</v>
      </c>
      <c r="G23" s="5">
        <v>2000.9</v>
      </c>
      <c r="H23" s="5"/>
      <c r="I23" s="5"/>
      <c r="J23" s="5"/>
      <c r="K23" s="5"/>
      <c r="L23" s="5">
        <f>SUM(C23:K23)</f>
        <v>18450.990000000002</v>
      </c>
    </row>
    <row r="24" spans="1:12" ht="20.100000000000001" customHeight="1">
      <c r="A24" s="10" t="s">
        <v>21</v>
      </c>
      <c r="B24" s="11" t="s">
        <v>119</v>
      </c>
      <c r="C24" s="5">
        <v>1854.6</v>
      </c>
      <c r="D24" s="5">
        <v>2458.8000000000002</v>
      </c>
      <c r="E24" s="5">
        <v>2092.1999999999998</v>
      </c>
      <c r="F24" s="5">
        <v>2336.4</v>
      </c>
      <c r="G24" s="12"/>
      <c r="H24" s="5"/>
      <c r="I24" s="5"/>
      <c r="J24" s="5"/>
      <c r="K24" s="5"/>
      <c r="L24" s="5">
        <f t="shared" si="0"/>
        <v>8742</v>
      </c>
    </row>
    <row r="25" spans="1:12" ht="20.100000000000001" customHeight="1">
      <c r="A25" s="10" t="s">
        <v>21</v>
      </c>
      <c r="B25" s="11" t="s">
        <v>22</v>
      </c>
      <c r="C25" s="5">
        <v>30541.88</v>
      </c>
      <c r="D25" s="5">
        <v>13745.69</v>
      </c>
      <c r="E25" s="5">
        <v>13204.7</v>
      </c>
      <c r="F25" s="5">
        <v>13275.968000000001</v>
      </c>
      <c r="G25" s="12"/>
      <c r="H25" s="5"/>
      <c r="I25" s="5"/>
      <c r="J25" s="5"/>
      <c r="K25" s="5"/>
      <c r="L25" s="5">
        <f t="shared" si="0"/>
        <v>70768.238000000012</v>
      </c>
    </row>
    <row r="26" spans="1:12" ht="20.100000000000001" customHeight="1">
      <c r="A26" s="10" t="s">
        <v>23</v>
      </c>
      <c r="B26" s="11" t="s">
        <v>119</v>
      </c>
      <c r="C26" s="5">
        <v>31604.65</v>
      </c>
      <c r="D26" s="5">
        <v>33301.82</v>
      </c>
      <c r="E26" s="5">
        <v>30088.11</v>
      </c>
      <c r="F26" s="5">
        <v>30699.53</v>
      </c>
      <c r="G26" s="12"/>
      <c r="H26" s="5"/>
      <c r="I26" s="5"/>
      <c r="J26" s="5"/>
      <c r="K26" s="5"/>
      <c r="L26" s="5">
        <f t="shared" si="0"/>
        <v>125694.11</v>
      </c>
    </row>
    <row r="27" spans="1:12" ht="20.100000000000001" customHeight="1">
      <c r="A27" s="10" t="s">
        <v>23</v>
      </c>
      <c r="B27" s="11" t="s">
        <v>22</v>
      </c>
      <c r="C27" s="5">
        <v>181701.39</v>
      </c>
      <c r="D27" s="5">
        <v>90576.46</v>
      </c>
      <c r="E27" s="5">
        <v>104976</v>
      </c>
      <c r="F27" s="5">
        <v>83674.63</v>
      </c>
      <c r="G27" s="12"/>
      <c r="H27" s="5"/>
      <c r="I27" s="5"/>
      <c r="J27" s="5"/>
      <c r="K27" s="5"/>
      <c r="L27" s="5">
        <f t="shared" si="0"/>
        <v>460928.48000000004</v>
      </c>
    </row>
    <row r="28" spans="1:12" ht="18.75" customHeight="1">
      <c r="A28" s="10" t="s">
        <v>24</v>
      </c>
      <c r="B28" s="11" t="s">
        <v>119</v>
      </c>
      <c r="C28" s="5">
        <v>2609.69</v>
      </c>
      <c r="D28" s="5">
        <v>2268.56</v>
      </c>
      <c r="E28" s="5">
        <v>2532</v>
      </c>
      <c r="F28" s="5">
        <v>2619.1</v>
      </c>
      <c r="G28" s="12">
        <v>2446.34</v>
      </c>
      <c r="H28" s="12"/>
      <c r="I28" s="12"/>
      <c r="J28" s="5"/>
      <c r="K28" s="5"/>
      <c r="L28" s="5">
        <f t="shared" si="0"/>
        <v>12475.69</v>
      </c>
    </row>
    <row r="29" spans="1:12" ht="18.75" customHeight="1">
      <c r="A29" s="10" t="s">
        <v>24</v>
      </c>
      <c r="B29" s="11" t="s">
        <v>22</v>
      </c>
      <c r="C29" s="5">
        <v>21419.13</v>
      </c>
      <c r="D29" s="5">
        <v>16087.54</v>
      </c>
      <c r="E29" s="5">
        <v>15536.5</v>
      </c>
      <c r="F29" s="5">
        <v>15756.96</v>
      </c>
      <c r="G29" s="12">
        <v>12263.99</v>
      </c>
      <c r="H29" s="5"/>
      <c r="I29" s="5"/>
      <c r="J29" s="5"/>
      <c r="K29" s="5"/>
      <c r="L29" s="5">
        <f t="shared" si="0"/>
        <v>81064.12000000001</v>
      </c>
    </row>
    <row r="30" spans="1:12" ht="20.100000000000001" customHeight="1">
      <c r="A30" s="10" t="s">
        <v>25</v>
      </c>
      <c r="B30" s="11" t="s">
        <v>119</v>
      </c>
      <c r="C30" s="12"/>
      <c r="D30" s="12">
        <v>1600</v>
      </c>
      <c r="E30" s="12"/>
      <c r="F30" s="12"/>
      <c r="G30" s="12"/>
      <c r="H30" s="12"/>
      <c r="I30" s="12"/>
      <c r="J30" s="12"/>
      <c r="K30" s="12"/>
      <c r="L30" s="5">
        <f t="shared" si="0"/>
        <v>1600</v>
      </c>
    </row>
    <row r="31" spans="1:12" ht="20.100000000000001" customHeight="1">
      <c r="A31" s="10" t="s">
        <v>25</v>
      </c>
      <c r="B31" s="11" t="s">
        <v>22</v>
      </c>
      <c r="C31" s="12"/>
      <c r="D31" s="12">
        <v>27142.400000000001</v>
      </c>
      <c r="E31" s="12"/>
      <c r="F31" s="12"/>
      <c r="G31" s="12"/>
      <c r="H31" s="5"/>
      <c r="I31" s="5"/>
      <c r="J31" s="5"/>
      <c r="K31" s="5"/>
      <c r="L31" s="5">
        <f t="shared" si="0"/>
        <v>27142.400000000001</v>
      </c>
    </row>
    <row r="32" spans="1:12" ht="20.100000000000001" customHeight="1">
      <c r="A32" s="10" t="s">
        <v>26</v>
      </c>
      <c r="B32" s="11" t="s">
        <v>119</v>
      </c>
      <c r="C32" s="5">
        <v>2672.08</v>
      </c>
      <c r="D32" s="5">
        <v>1331.95</v>
      </c>
      <c r="E32" s="5">
        <v>1215.32</v>
      </c>
      <c r="F32" s="5">
        <v>1765.7</v>
      </c>
      <c r="G32" s="12"/>
      <c r="H32" s="5"/>
      <c r="I32" s="5"/>
      <c r="J32" s="5"/>
      <c r="K32" s="5"/>
      <c r="L32" s="5">
        <f t="shared" si="0"/>
        <v>6985.0499999999993</v>
      </c>
    </row>
    <row r="33" spans="1:12" ht="20.100000000000001" customHeight="1">
      <c r="A33" s="10" t="s">
        <v>26</v>
      </c>
      <c r="B33" s="11" t="s">
        <v>22</v>
      </c>
      <c r="C33" s="5">
        <v>25815.82</v>
      </c>
      <c r="D33" s="5">
        <v>9582.44</v>
      </c>
      <c r="E33" s="5">
        <v>8461.32</v>
      </c>
      <c r="F33" s="5">
        <v>10135.94</v>
      </c>
      <c r="G33" s="12"/>
      <c r="H33" s="5"/>
      <c r="I33" s="5"/>
      <c r="J33" s="5"/>
      <c r="K33" s="5"/>
      <c r="L33" s="5">
        <f t="shared" si="0"/>
        <v>53995.520000000004</v>
      </c>
    </row>
    <row r="34" spans="1:12" ht="20.100000000000001" customHeight="1">
      <c r="A34" s="10" t="s">
        <v>27</v>
      </c>
      <c r="B34" s="11" t="s">
        <v>119</v>
      </c>
      <c r="C34" s="5">
        <v>7456.46</v>
      </c>
      <c r="D34" s="5">
        <v>6191.6</v>
      </c>
      <c r="E34" s="5">
        <v>6980.8</v>
      </c>
      <c r="F34" s="5">
        <v>6308</v>
      </c>
      <c r="G34" s="12">
        <v>5317.2</v>
      </c>
      <c r="H34" s="5"/>
      <c r="I34" s="5"/>
      <c r="J34" s="5"/>
      <c r="K34" s="5"/>
      <c r="L34" s="5">
        <f t="shared" si="0"/>
        <v>32254.06</v>
      </c>
    </row>
    <row r="35" spans="1:12" ht="20.25" customHeight="1">
      <c r="A35" s="10" t="s">
        <v>27</v>
      </c>
      <c r="B35" s="11" t="s">
        <v>28</v>
      </c>
      <c r="C35" s="5">
        <v>68893.929999999993</v>
      </c>
      <c r="D35" s="5">
        <v>51062.81</v>
      </c>
      <c r="E35" s="5">
        <v>38628.622000000003</v>
      </c>
      <c r="F35" s="5">
        <v>36741.737999999998</v>
      </c>
      <c r="G35" s="12">
        <v>23247.1</v>
      </c>
      <c r="H35" s="5"/>
      <c r="I35" s="5"/>
      <c r="J35" s="5"/>
      <c r="K35" s="5"/>
      <c r="L35" s="5">
        <f t="shared" si="0"/>
        <v>218574.19999999998</v>
      </c>
    </row>
    <row r="36" spans="1:12" ht="20.100000000000001" customHeight="1">
      <c r="A36" s="10" t="s">
        <v>29</v>
      </c>
      <c r="B36" s="11" t="s">
        <v>119</v>
      </c>
      <c r="C36" s="5">
        <v>20978.1</v>
      </c>
      <c r="D36" s="5">
        <v>13859.11</v>
      </c>
      <c r="E36" s="5">
        <v>26274.75</v>
      </c>
      <c r="F36" s="5">
        <v>16267.9</v>
      </c>
      <c r="G36" s="12"/>
      <c r="H36" s="5"/>
      <c r="I36" s="5"/>
      <c r="J36" s="5"/>
      <c r="K36" s="5"/>
      <c r="L36" s="5">
        <f t="shared" si="0"/>
        <v>77379.86</v>
      </c>
    </row>
    <row r="37" spans="1:12" ht="20.100000000000001" customHeight="1">
      <c r="A37" s="10" t="s">
        <v>29</v>
      </c>
      <c r="B37" s="11" t="s">
        <v>28</v>
      </c>
      <c r="C37" s="5">
        <v>182647.84</v>
      </c>
      <c r="D37" s="5">
        <v>119857.06</v>
      </c>
      <c r="E37" s="5">
        <v>105942.19</v>
      </c>
      <c r="F37" s="5">
        <v>83046.944400000066</v>
      </c>
      <c r="G37" s="12"/>
      <c r="H37" s="5"/>
      <c r="I37" s="5"/>
      <c r="J37" s="5"/>
      <c r="K37" s="5"/>
      <c r="L37" s="5">
        <f t="shared" si="0"/>
        <v>491494.03440000012</v>
      </c>
    </row>
    <row r="38" spans="1:12" ht="20.100000000000001" customHeight="1">
      <c r="A38" s="10" t="s">
        <v>30</v>
      </c>
      <c r="B38" s="11" t="s">
        <v>119</v>
      </c>
      <c r="C38" s="5">
        <v>9519.19</v>
      </c>
      <c r="D38" s="5">
        <v>6339.49</v>
      </c>
      <c r="E38" s="5">
        <v>6662.25</v>
      </c>
      <c r="F38" s="5">
        <v>7215.75</v>
      </c>
      <c r="G38" s="12"/>
      <c r="H38" s="5"/>
      <c r="I38" s="5"/>
      <c r="J38" s="5"/>
      <c r="K38" s="5"/>
      <c r="L38" s="5">
        <f t="shared" si="0"/>
        <v>29736.68</v>
      </c>
    </row>
    <row r="39" spans="1:12" ht="20.100000000000001" customHeight="1">
      <c r="A39" s="10" t="s">
        <v>30</v>
      </c>
      <c r="B39" s="11" t="s">
        <v>28</v>
      </c>
      <c r="C39" s="5"/>
      <c r="D39" s="5">
        <v>134805.78</v>
      </c>
      <c r="E39" s="12">
        <v>41714.53</v>
      </c>
      <c r="F39" s="5">
        <v>38738.53</v>
      </c>
      <c r="G39" s="12"/>
      <c r="H39" s="5"/>
      <c r="I39" s="5"/>
      <c r="J39" s="5"/>
      <c r="K39" s="5"/>
      <c r="L39" s="5">
        <f t="shared" si="0"/>
        <v>215258.84</v>
      </c>
    </row>
    <row r="40" spans="1:12" ht="20.100000000000001" customHeight="1">
      <c r="A40" s="10" t="s">
        <v>31</v>
      </c>
      <c r="B40" s="11" t="s">
        <v>119</v>
      </c>
      <c r="C40" s="5"/>
      <c r="D40" s="5">
        <v>22735.93</v>
      </c>
      <c r="E40" s="5">
        <v>23126.49</v>
      </c>
      <c r="F40" s="5">
        <v>23220.86</v>
      </c>
      <c r="G40" s="5">
        <v>18741.86</v>
      </c>
      <c r="H40" s="5"/>
      <c r="I40" s="5"/>
      <c r="J40" s="5"/>
      <c r="K40" s="5"/>
      <c r="L40" s="5">
        <f t="shared" si="0"/>
        <v>87825.14</v>
      </c>
    </row>
    <row r="41" spans="1:12" ht="20.100000000000001" customHeight="1">
      <c r="A41" s="10" t="s">
        <v>31</v>
      </c>
      <c r="B41" s="11" t="s">
        <v>28</v>
      </c>
      <c r="C41" s="5">
        <v>36509.279999999999</v>
      </c>
      <c r="D41" s="12">
        <v>63196.74</v>
      </c>
      <c r="E41" s="5">
        <v>39523.07</v>
      </c>
      <c r="F41" s="5">
        <v>31910.36</v>
      </c>
      <c r="G41" s="5"/>
      <c r="H41" s="5"/>
      <c r="I41" s="5"/>
      <c r="J41" s="5"/>
      <c r="K41" s="5"/>
      <c r="L41" s="5">
        <f t="shared" si="0"/>
        <v>171139.45</v>
      </c>
    </row>
    <row r="42" spans="1:12" ht="20.100000000000001" customHeight="1">
      <c r="A42" s="10" t="s">
        <v>32</v>
      </c>
      <c r="B42" s="11" t="s">
        <v>119</v>
      </c>
      <c r="C42" s="5"/>
      <c r="D42" s="5">
        <v>20792.38</v>
      </c>
      <c r="E42" s="5">
        <v>18698.38</v>
      </c>
      <c r="F42" s="5">
        <v>27548.07</v>
      </c>
      <c r="G42" s="5">
        <f>25623.04+4866.96</f>
        <v>30490</v>
      </c>
      <c r="H42" s="5"/>
      <c r="I42" s="5"/>
      <c r="J42" s="5"/>
      <c r="K42" s="5"/>
      <c r="L42" s="5">
        <f t="shared" si="0"/>
        <v>97528.83</v>
      </c>
    </row>
    <row r="43" spans="1:12" ht="20.100000000000001" customHeight="1">
      <c r="A43" s="10" t="s">
        <v>32</v>
      </c>
      <c r="B43" s="11" t="s">
        <v>28</v>
      </c>
      <c r="C43" s="5">
        <v>102371.06</v>
      </c>
      <c r="D43" s="5">
        <v>72261.2</v>
      </c>
      <c r="E43" s="5">
        <v>71744.34</v>
      </c>
      <c r="F43" s="5">
        <v>67029.83</v>
      </c>
      <c r="G43" s="5">
        <f>42623.36+13829.68</f>
        <v>56453.04</v>
      </c>
      <c r="H43" s="5"/>
      <c r="I43" s="5"/>
      <c r="J43" s="5"/>
      <c r="K43" s="5"/>
      <c r="L43" s="5">
        <f t="shared" si="0"/>
        <v>369859.47</v>
      </c>
    </row>
    <row r="44" spans="1:12" ht="20.100000000000001" customHeight="1">
      <c r="A44" s="10" t="s">
        <v>33</v>
      </c>
      <c r="B44" s="11" t="s">
        <v>119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/>
      <c r="I44" s="5"/>
      <c r="J44" s="5"/>
      <c r="K44" s="5"/>
      <c r="L44" s="5">
        <f t="shared" si="0"/>
        <v>0</v>
      </c>
    </row>
    <row r="45" spans="1:12" ht="20.100000000000001" customHeight="1">
      <c r="A45" s="10" t="s">
        <v>33</v>
      </c>
      <c r="B45" s="11" t="s">
        <v>28</v>
      </c>
      <c r="C45" s="5">
        <v>57601.84</v>
      </c>
      <c r="D45" s="5">
        <v>48884.9</v>
      </c>
      <c r="E45" s="5">
        <v>38802.6</v>
      </c>
      <c r="F45" s="5">
        <v>36498.78</v>
      </c>
      <c r="G45" s="5">
        <v>21700.1</v>
      </c>
      <c r="H45" s="5"/>
      <c r="I45" s="5"/>
      <c r="J45" s="5"/>
      <c r="K45" s="5"/>
      <c r="L45" s="5">
        <f t="shared" si="0"/>
        <v>203488.22</v>
      </c>
    </row>
    <row r="46" spans="1:12" ht="20.100000000000001" customHeight="1">
      <c r="A46" s="8" t="s">
        <v>34</v>
      </c>
      <c r="B46" s="11" t="s">
        <v>119</v>
      </c>
      <c r="C46" s="5">
        <v>9345.42</v>
      </c>
      <c r="D46" s="5">
        <v>8099.16</v>
      </c>
      <c r="E46" s="5">
        <v>14338.08</v>
      </c>
      <c r="F46" s="5">
        <v>5286</v>
      </c>
      <c r="G46" s="12">
        <v>10599.83</v>
      </c>
      <c r="H46" s="12"/>
      <c r="I46" s="5"/>
      <c r="J46" s="5"/>
      <c r="K46" s="5"/>
      <c r="L46" s="5">
        <f t="shared" si="0"/>
        <v>47668.490000000005</v>
      </c>
    </row>
    <row r="47" spans="1:12" ht="20.100000000000001" customHeight="1">
      <c r="A47" s="8" t="s">
        <v>34</v>
      </c>
      <c r="B47" s="11" t="s">
        <v>28</v>
      </c>
      <c r="C47" s="12">
        <v>41665.810000000005</v>
      </c>
      <c r="D47" s="5">
        <v>67828.41</v>
      </c>
      <c r="E47" s="13">
        <v>33696.730000000003</v>
      </c>
      <c r="F47" s="5">
        <v>92839.94</v>
      </c>
      <c r="G47" s="12"/>
      <c r="H47" s="5"/>
      <c r="I47" s="5"/>
      <c r="J47" s="5"/>
      <c r="K47" s="5"/>
      <c r="L47" s="5">
        <f t="shared" si="0"/>
        <v>236030.89</v>
      </c>
    </row>
    <row r="48" spans="1:12" ht="21.75" customHeight="1">
      <c r="A48" s="10" t="s">
        <v>35</v>
      </c>
      <c r="B48" s="11" t="s">
        <v>119</v>
      </c>
      <c r="C48" s="5"/>
      <c r="D48" s="5"/>
      <c r="E48" s="5"/>
      <c r="F48" s="5"/>
      <c r="G48" s="12"/>
      <c r="H48" s="12"/>
      <c r="I48" s="12"/>
      <c r="J48" s="12"/>
      <c r="K48" s="5"/>
      <c r="L48" s="5">
        <f t="shared" ref="L48:L90" si="1">SUM(C48:K48)</f>
        <v>0</v>
      </c>
    </row>
    <row r="49" spans="1:12" ht="21.75" customHeight="1">
      <c r="A49" s="10" t="s">
        <v>35</v>
      </c>
      <c r="B49" s="11" t="s">
        <v>12</v>
      </c>
      <c r="C49" s="5">
        <v>50030.520000000004</v>
      </c>
      <c r="D49" s="5">
        <v>41272.81</v>
      </c>
      <c r="E49" s="5">
        <v>31004.23</v>
      </c>
      <c r="F49" s="5">
        <v>31938.94</v>
      </c>
      <c r="G49" s="12"/>
      <c r="H49" s="5"/>
      <c r="I49" s="5"/>
      <c r="J49" s="5"/>
      <c r="K49" s="5"/>
      <c r="L49" s="5">
        <f t="shared" si="1"/>
        <v>154246.5</v>
      </c>
    </row>
    <row r="50" spans="1:12" ht="20.100000000000001" customHeight="1">
      <c r="A50" s="8" t="s">
        <v>36</v>
      </c>
      <c r="B50" s="11" t="s">
        <v>119</v>
      </c>
      <c r="C50" s="5">
        <v>2233.5100000000002</v>
      </c>
      <c r="D50" s="5">
        <v>2576.5100000000002</v>
      </c>
      <c r="E50" s="5">
        <v>1797.78</v>
      </c>
      <c r="F50" s="5">
        <v>2193.1999999999998</v>
      </c>
      <c r="G50" s="12"/>
      <c r="H50" s="5"/>
      <c r="I50" s="5"/>
      <c r="J50" s="5"/>
      <c r="K50" s="5"/>
      <c r="L50" s="5">
        <f t="shared" si="1"/>
        <v>8801</v>
      </c>
    </row>
    <row r="51" spans="1:12" ht="20.100000000000001" customHeight="1">
      <c r="A51" s="8" t="s">
        <v>36</v>
      </c>
      <c r="B51" s="11" t="s">
        <v>12</v>
      </c>
      <c r="C51" s="5">
        <v>23474.7</v>
      </c>
      <c r="D51" s="5">
        <v>19203.41</v>
      </c>
      <c r="E51" s="12">
        <v>11188.634</v>
      </c>
      <c r="F51" s="5">
        <v>11301.6</v>
      </c>
      <c r="G51" s="12"/>
      <c r="H51" s="5"/>
      <c r="I51" s="5"/>
      <c r="J51" s="5"/>
      <c r="K51" s="5"/>
      <c r="L51" s="5">
        <f t="shared" si="1"/>
        <v>65168.343999999997</v>
      </c>
    </row>
    <row r="52" spans="1:12" ht="20.100000000000001" customHeight="1">
      <c r="A52" s="8" t="s">
        <v>37</v>
      </c>
      <c r="B52" s="11" t="s">
        <v>119</v>
      </c>
      <c r="C52" s="5">
        <v>9788.7999999999993</v>
      </c>
      <c r="D52" s="5">
        <v>10317.200000000001</v>
      </c>
      <c r="E52" s="5">
        <v>9408.6</v>
      </c>
      <c r="F52" s="5">
        <v>9932.6</v>
      </c>
      <c r="G52" s="12">
        <v>8118.86</v>
      </c>
      <c r="H52" s="12"/>
      <c r="I52" s="5"/>
      <c r="J52" s="5"/>
      <c r="K52" s="5"/>
      <c r="L52" s="5">
        <f t="shared" si="1"/>
        <v>47566.06</v>
      </c>
    </row>
    <row r="53" spans="1:12" ht="20.100000000000001" customHeight="1">
      <c r="A53" s="8" t="s">
        <v>37</v>
      </c>
      <c r="B53" s="11" t="s">
        <v>12</v>
      </c>
      <c r="C53" s="5">
        <v>200515.85</v>
      </c>
      <c r="D53" s="5">
        <v>140092.08000000002</v>
      </c>
      <c r="E53" s="12">
        <v>140319.984</v>
      </c>
      <c r="F53" s="5">
        <v>101908.68799999999</v>
      </c>
      <c r="G53" s="12">
        <v>102935.31</v>
      </c>
      <c r="H53" s="5"/>
      <c r="I53" s="5"/>
      <c r="J53" s="5"/>
      <c r="K53" s="5"/>
      <c r="L53" s="5">
        <f t="shared" si="1"/>
        <v>685771.91200000001</v>
      </c>
    </row>
    <row r="54" spans="1:12" ht="20.100000000000001" customHeight="1">
      <c r="A54" s="14" t="s">
        <v>38</v>
      </c>
      <c r="B54" s="11" t="s">
        <v>119</v>
      </c>
      <c r="C54" s="5"/>
      <c r="D54" s="5"/>
      <c r="E54" s="5"/>
      <c r="F54" s="5"/>
      <c r="G54" s="12"/>
      <c r="H54" s="12"/>
      <c r="I54" s="12"/>
      <c r="J54" s="12"/>
      <c r="K54" s="12"/>
      <c r="L54" s="12">
        <f t="shared" si="1"/>
        <v>0</v>
      </c>
    </row>
    <row r="55" spans="1:12" ht="20.100000000000001" customHeight="1">
      <c r="A55" s="14" t="s">
        <v>38</v>
      </c>
      <c r="B55" s="11" t="s">
        <v>12</v>
      </c>
      <c r="C55" s="12">
        <v>50737.05</v>
      </c>
      <c r="D55" s="12">
        <v>30907.710000000003</v>
      </c>
      <c r="E55" s="12">
        <v>24810.030000000002</v>
      </c>
      <c r="F55" s="5">
        <v>60534.28</v>
      </c>
      <c r="G55" s="12"/>
      <c r="H55" s="12"/>
      <c r="I55" s="12"/>
      <c r="J55" s="12"/>
      <c r="K55" s="12"/>
      <c r="L55" s="5">
        <f t="shared" si="1"/>
        <v>166989.07</v>
      </c>
    </row>
    <row r="56" spans="1:12" ht="20.100000000000001" customHeight="1">
      <c r="A56" s="14" t="s">
        <v>39</v>
      </c>
      <c r="B56" s="11" t="s">
        <v>119</v>
      </c>
      <c r="C56" s="5">
        <v>7123.4</v>
      </c>
      <c r="D56" s="5">
        <v>1946.14</v>
      </c>
      <c r="E56" s="5">
        <v>4215.7</v>
      </c>
      <c r="F56" s="5">
        <v>4689.07</v>
      </c>
      <c r="G56" s="12">
        <v>2754.74</v>
      </c>
      <c r="H56" s="5"/>
      <c r="I56" s="5"/>
      <c r="J56" s="5"/>
      <c r="K56" s="5"/>
      <c r="L56" s="5">
        <f t="shared" si="1"/>
        <v>20729.049999999996</v>
      </c>
    </row>
    <row r="57" spans="1:12" ht="20.100000000000001" customHeight="1">
      <c r="A57" s="14" t="s">
        <v>39</v>
      </c>
      <c r="B57" s="11" t="s">
        <v>12</v>
      </c>
      <c r="C57" s="12">
        <v>26225.24</v>
      </c>
      <c r="D57" s="5">
        <v>21793.14</v>
      </c>
      <c r="E57" s="12">
        <v>9968.0400000000009</v>
      </c>
      <c r="F57" s="5">
        <v>4689.07</v>
      </c>
      <c r="G57" s="12"/>
      <c r="H57" s="5"/>
      <c r="I57" s="5"/>
      <c r="J57" s="5"/>
      <c r="K57" s="5"/>
      <c r="L57" s="5">
        <f t="shared" si="1"/>
        <v>62675.490000000005</v>
      </c>
    </row>
    <row r="58" spans="1:12" s="15" customFormat="1" ht="20.100000000000001" customHeight="1">
      <c r="A58" s="5" t="s">
        <v>40</v>
      </c>
      <c r="B58" s="11" t="s">
        <v>119</v>
      </c>
      <c r="C58" s="5">
        <v>10655.27</v>
      </c>
      <c r="D58" s="5">
        <v>32881.9</v>
      </c>
      <c r="E58" s="5">
        <v>25384.5</v>
      </c>
      <c r="F58" s="5">
        <v>21724.15</v>
      </c>
      <c r="G58" s="12">
        <v>18083.169999999998</v>
      </c>
      <c r="H58" s="5"/>
      <c r="I58" s="5"/>
      <c r="J58" s="5"/>
      <c r="K58" s="5"/>
      <c r="L58" s="5">
        <f t="shared" si="1"/>
        <v>108728.99</v>
      </c>
    </row>
    <row r="59" spans="1:12" s="15" customFormat="1" ht="20.100000000000001" customHeight="1">
      <c r="A59" s="5" t="s">
        <v>40</v>
      </c>
      <c r="B59" s="11" t="s">
        <v>12</v>
      </c>
      <c r="C59" s="12">
        <v>16790.62</v>
      </c>
      <c r="D59" s="5">
        <v>32336</v>
      </c>
      <c r="E59" s="12">
        <v>24262.039999999997</v>
      </c>
      <c r="F59" s="5">
        <v>17444.96</v>
      </c>
      <c r="G59" s="12">
        <v>11428.46</v>
      </c>
      <c r="H59" s="5"/>
      <c r="I59" s="5"/>
      <c r="J59" s="5"/>
      <c r="K59" s="5"/>
      <c r="L59" s="5">
        <f t="shared" si="1"/>
        <v>102262.07999999999</v>
      </c>
    </row>
    <row r="60" spans="1:12" s="15" customFormat="1" ht="20.100000000000001" customHeight="1">
      <c r="A60" s="16" t="s">
        <v>41</v>
      </c>
      <c r="B60" s="11" t="s">
        <v>119</v>
      </c>
      <c r="C60" s="5" t="e">
        <f>#REF!*0.04</f>
        <v>#REF!</v>
      </c>
      <c r="D60" s="5">
        <v>616.79999999999995</v>
      </c>
      <c r="E60" s="5">
        <v>620.79999999999995</v>
      </c>
      <c r="F60" s="5">
        <v>490.4</v>
      </c>
      <c r="G60" s="5"/>
      <c r="H60" s="5"/>
      <c r="I60" s="5"/>
      <c r="J60" s="5"/>
      <c r="K60" s="5"/>
      <c r="L60" s="5" t="e">
        <f t="shared" si="1"/>
        <v>#REF!</v>
      </c>
    </row>
    <row r="61" spans="1:12" s="15" customFormat="1" ht="20.100000000000001" customHeight="1">
      <c r="A61" s="16" t="s">
        <v>42</v>
      </c>
      <c r="B61" s="11" t="s">
        <v>28</v>
      </c>
      <c r="C61" s="12">
        <v>9299.2800000000007</v>
      </c>
      <c r="D61" s="12">
        <v>4202.78</v>
      </c>
      <c r="E61" s="12">
        <v>5084.66</v>
      </c>
      <c r="F61" s="5">
        <v>5975.34</v>
      </c>
      <c r="G61" s="5"/>
      <c r="H61" s="5"/>
      <c r="I61" s="5"/>
      <c r="J61" s="5"/>
      <c r="K61" s="5"/>
      <c r="L61" s="5">
        <f t="shared" si="1"/>
        <v>24562.06</v>
      </c>
    </row>
    <row r="62" spans="1:12" s="15" customFormat="1" ht="20.100000000000001" customHeight="1">
      <c r="A62" s="11" t="s">
        <v>43</v>
      </c>
      <c r="B62" s="11" t="s">
        <v>119</v>
      </c>
      <c r="C62" s="5">
        <v>3788.59</v>
      </c>
      <c r="D62" s="5">
        <v>28747.37</v>
      </c>
      <c r="E62" s="5">
        <v>4678.1400000000003</v>
      </c>
      <c r="F62" s="5">
        <v>5282.41</v>
      </c>
      <c r="G62" s="12">
        <v>4539.1899999999996</v>
      </c>
      <c r="H62" s="12"/>
      <c r="I62" s="12"/>
      <c r="J62" s="12"/>
      <c r="K62" s="12"/>
      <c r="L62" s="5">
        <f t="shared" si="1"/>
        <v>47035.7</v>
      </c>
    </row>
    <row r="63" spans="1:12" s="15" customFormat="1" ht="20.100000000000001" customHeight="1">
      <c r="A63" s="11" t="s">
        <v>43</v>
      </c>
      <c r="B63" s="11" t="s">
        <v>28</v>
      </c>
      <c r="C63" s="5">
        <v>13525</v>
      </c>
      <c r="D63" s="5">
        <v>14171.38</v>
      </c>
      <c r="E63" s="5">
        <v>8132</v>
      </c>
      <c r="F63" s="5">
        <v>9029</v>
      </c>
      <c r="G63" s="12">
        <v>5667</v>
      </c>
      <c r="H63" s="12"/>
      <c r="I63" s="12"/>
      <c r="J63" s="12"/>
      <c r="K63" s="5"/>
      <c r="L63" s="5">
        <f t="shared" si="1"/>
        <v>50524.38</v>
      </c>
    </row>
    <row r="64" spans="1:12" s="15" customFormat="1" ht="20.100000000000001" customHeight="1">
      <c r="A64" s="11" t="s">
        <v>44</v>
      </c>
      <c r="B64" s="11" t="s">
        <v>119</v>
      </c>
      <c r="C64" s="5">
        <v>0</v>
      </c>
      <c r="D64" s="5">
        <v>0</v>
      </c>
      <c r="E64" s="5">
        <v>0</v>
      </c>
      <c r="F64" s="5">
        <v>0</v>
      </c>
      <c r="G64" s="12"/>
      <c r="H64" s="5"/>
      <c r="I64" s="5"/>
      <c r="J64" s="5"/>
      <c r="K64" s="5"/>
      <c r="L64" s="5">
        <f t="shared" si="1"/>
        <v>0</v>
      </c>
    </row>
    <row r="65" spans="1:12" s="15" customFormat="1" ht="20.100000000000001" customHeight="1">
      <c r="A65" s="11" t="s">
        <v>44</v>
      </c>
      <c r="B65" s="11" t="s">
        <v>28</v>
      </c>
      <c r="C65" s="5">
        <v>66167.55</v>
      </c>
      <c r="D65" s="12">
        <v>56355.119999999995</v>
      </c>
      <c r="E65" s="5">
        <v>48928.41</v>
      </c>
      <c r="F65" s="5">
        <v>39371.67</v>
      </c>
      <c r="G65" s="12"/>
      <c r="H65" s="5"/>
      <c r="I65" s="5"/>
      <c r="J65" s="5"/>
      <c r="K65" s="5"/>
      <c r="L65" s="5">
        <f t="shared" si="1"/>
        <v>210822.75</v>
      </c>
    </row>
    <row r="66" spans="1:12" s="15" customFormat="1" ht="20.100000000000001" customHeight="1">
      <c r="A66" s="11" t="s">
        <v>45</v>
      </c>
      <c r="B66" s="11" t="s">
        <v>119</v>
      </c>
      <c r="C66" s="5">
        <v>9395.9</v>
      </c>
      <c r="D66" s="5">
        <v>13019.78</v>
      </c>
      <c r="E66" s="5">
        <v>12026.62</v>
      </c>
      <c r="F66" s="5">
        <v>11564.76</v>
      </c>
      <c r="G66" s="12"/>
      <c r="H66" s="5"/>
      <c r="I66" s="5"/>
      <c r="J66" s="5"/>
      <c r="K66" s="5"/>
      <c r="L66" s="5">
        <f t="shared" si="1"/>
        <v>46007.060000000005</v>
      </c>
    </row>
    <row r="67" spans="1:12" s="15" customFormat="1" ht="20.100000000000001" customHeight="1">
      <c r="A67" s="11" t="s">
        <v>45</v>
      </c>
      <c r="B67" s="11" t="s">
        <v>28</v>
      </c>
      <c r="C67" s="5">
        <v>56732.42</v>
      </c>
      <c r="D67" s="5">
        <v>51281.31</v>
      </c>
      <c r="E67" s="5">
        <v>48834.879999999997</v>
      </c>
      <c r="F67" s="5">
        <v>41401.599999999999</v>
      </c>
      <c r="G67" s="12"/>
      <c r="H67" s="5"/>
      <c r="I67" s="5"/>
      <c r="J67" s="5"/>
      <c r="K67" s="5"/>
      <c r="L67" s="5">
        <f t="shared" si="1"/>
        <v>198250.21</v>
      </c>
    </row>
    <row r="68" spans="1:12" s="15" customFormat="1" ht="20.100000000000001" customHeight="1">
      <c r="A68" s="11" t="s">
        <v>46</v>
      </c>
      <c r="B68" s="11" t="s">
        <v>119</v>
      </c>
      <c r="C68" s="5">
        <v>25270.52</v>
      </c>
      <c r="D68" s="5">
        <v>34070.879999999997</v>
      </c>
      <c r="E68" s="5">
        <v>33274.53</v>
      </c>
      <c r="F68" s="5">
        <v>37821.54</v>
      </c>
      <c r="G68" s="12">
        <v>26472.04</v>
      </c>
      <c r="H68" s="5"/>
      <c r="I68" s="5"/>
      <c r="J68" s="5"/>
      <c r="K68" s="5"/>
      <c r="L68" s="5">
        <f t="shared" si="1"/>
        <v>156909.51</v>
      </c>
    </row>
    <row r="69" spans="1:12" s="15" customFormat="1" ht="20.100000000000001" customHeight="1">
      <c r="A69" s="11" t="s">
        <v>46</v>
      </c>
      <c r="B69" s="11" t="s">
        <v>28</v>
      </c>
      <c r="C69" s="5">
        <v>188605.83</v>
      </c>
      <c r="D69" s="5">
        <v>127034.076</v>
      </c>
      <c r="E69" s="5">
        <v>110607.65999999999</v>
      </c>
      <c r="F69" s="5">
        <v>82652.17</v>
      </c>
      <c r="G69" s="12">
        <v>79013.850000000006</v>
      </c>
      <c r="H69" s="5"/>
      <c r="I69" s="5"/>
      <c r="J69" s="5"/>
      <c r="K69" s="5"/>
      <c r="L69" s="5">
        <f t="shared" si="1"/>
        <v>587913.58599999989</v>
      </c>
    </row>
    <row r="70" spans="1:12" s="15" customFormat="1" ht="20.100000000000001" customHeight="1">
      <c r="A70" s="11" t="s">
        <v>47</v>
      </c>
      <c r="B70" s="11" t="s">
        <v>119</v>
      </c>
      <c r="C70" s="5">
        <v>13449.91</v>
      </c>
      <c r="D70" s="5">
        <v>14531.18</v>
      </c>
      <c r="E70" s="5">
        <v>13839.05</v>
      </c>
      <c r="F70" s="5">
        <v>14595.77</v>
      </c>
      <c r="G70" s="5"/>
      <c r="H70" s="5"/>
      <c r="I70" s="5"/>
      <c r="J70" s="5"/>
      <c r="K70" s="5"/>
      <c r="L70" s="5">
        <f t="shared" si="1"/>
        <v>56415.91</v>
      </c>
    </row>
    <row r="71" spans="1:12" s="15" customFormat="1" ht="20.100000000000001" customHeight="1">
      <c r="A71" s="11" t="s">
        <v>47</v>
      </c>
      <c r="B71" s="11" t="s">
        <v>28</v>
      </c>
      <c r="C71" s="5">
        <v>128412.8</v>
      </c>
      <c r="D71" s="5">
        <v>126403.2</v>
      </c>
      <c r="E71" s="5">
        <v>132572.79999999999</v>
      </c>
      <c r="F71" s="5">
        <v>126784</v>
      </c>
      <c r="G71" s="12"/>
      <c r="H71" s="5"/>
      <c r="I71" s="5"/>
      <c r="J71" s="5"/>
      <c r="K71" s="5"/>
      <c r="L71" s="5">
        <f t="shared" si="1"/>
        <v>514172.8</v>
      </c>
    </row>
    <row r="72" spans="1:12" s="15" customFormat="1" ht="20.100000000000001" customHeight="1">
      <c r="A72" s="11" t="s">
        <v>48</v>
      </c>
      <c r="B72" s="11" t="s">
        <v>119</v>
      </c>
      <c r="C72" s="5">
        <v>8304.6200000000008</v>
      </c>
      <c r="D72" s="5">
        <v>8180.71</v>
      </c>
      <c r="E72" s="5">
        <v>7824.13</v>
      </c>
      <c r="F72" s="5">
        <v>8055.9</v>
      </c>
      <c r="G72" s="12">
        <v>5902.9</v>
      </c>
      <c r="H72" s="12"/>
      <c r="I72" s="12"/>
      <c r="J72" s="12"/>
      <c r="K72" s="5"/>
      <c r="L72" s="5">
        <f t="shared" si="1"/>
        <v>38268.26</v>
      </c>
    </row>
    <row r="73" spans="1:12" s="15" customFormat="1" ht="20.100000000000001" customHeight="1">
      <c r="A73" s="11" t="s">
        <v>48</v>
      </c>
      <c r="B73" s="11" t="s">
        <v>28</v>
      </c>
      <c r="C73" s="5">
        <v>118577.60000000001</v>
      </c>
      <c r="D73" s="5">
        <v>50894.8</v>
      </c>
      <c r="E73" s="5">
        <v>59472.116000000002</v>
      </c>
      <c r="F73" s="5">
        <v>43894.080000000002</v>
      </c>
      <c r="G73" s="12">
        <v>34847.472000000002</v>
      </c>
      <c r="H73" s="5"/>
      <c r="I73" s="5"/>
      <c r="J73" s="5"/>
      <c r="K73" s="5"/>
      <c r="L73" s="5">
        <f t="shared" si="1"/>
        <v>307686.06800000003</v>
      </c>
    </row>
    <row r="74" spans="1:12" s="15" customFormat="1" ht="20.100000000000001" customHeight="1">
      <c r="A74" s="11" t="s">
        <v>49</v>
      </c>
      <c r="B74" s="11" t="s">
        <v>119</v>
      </c>
      <c r="C74" s="5">
        <v>10099.200000000001</v>
      </c>
      <c r="D74" s="5">
        <v>6312.52</v>
      </c>
      <c r="E74" s="5">
        <v>9558.8799999999992</v>
      </c>
      <c r="F74" s="5">
        <v>8955.76</v>
      </c>
      <c r="G74" s="12">
        <v>5383.74</v>
      </c>
      <c r="H74" s="12"/>
      <c r="I74" s="12"/>
      <c r="J74" s="12"/>
      <c r="K74" s="5"/>
      <c r="L74" s="5">
        <f t="shared" si="1"/>
        <v>40310.1</v>
      </c>
    </row>
    <row r="75" spans="1:12" s="15" customFormat="1" ht="21" customHeight="1">
      <c r="A75" s="11" t="s">
        <v>49</v>
      </c>
      <c r="B75" s="11" t="s">
        <v>28</v>
      </c>
      <c r="C75" s="5">
        <v>88573.52</v>
      </c>
      <c r="D75" s="5">
        <v>78966.16</v>
      </c>
      <c r="E75" s="5">
        <v>75919.47</v>
      </c>
      <c r="F75" s="5">
        <v>20956.86</v>
      </c>
      <c r="G75" s="12">
        <v>17175.700000000004</v>
      </c>
      <c r="H75" s="12"/>
      <c r="I75" s="12"/>
      <c r="J75" s="12"/>
      <c r="K75" s="5"/>
      <c r="L75" s="5">
        <f t="shared" si="1"/>
        <v>281591.71000000002</v>
      </c>
    </row>
    <row r="76" spans="1:12" s="15" customFormat="1" ht="20.100000000000001" customHeight="1">
      <c r="A76" s="11" t="s">
        <v>50</v>
      </c>
      <c r="B76" s="11" t="s">
        <v>119</v>
      </c>
      <c r="C76" s="5">
        <v>24972.18</v>
      </c>
      <c r="D76" s="5">
        <v>28747.37</v>
      </c>
      <c r="E76" s="5">
        <v>27025.21</v>
      </c>
      <c r="F76" s="5">
        <v>29119.24</v>
      </c>
      <c r="G76" s="12">
        <v>24399</v>
      </c>
      <c r="H76" s="5"/>
      <c r="I76" s="5"/>
      <c r="J76" s="5"/>
      <c r="K76" s="5"/>
      <c r="L76" s="5">
        <f t="shared" si="1"/>
        <v>134263</v>
      </c>
    </row>
    <row r="77" spans="1:12" s="15" customFormat="1" ht="21" customHeight="1">
      <c r="A77" s="11" t="s">
        <v>50</v>
      </c>
      <c r="B77" s="11" t="s">
        <v>28</v>
      </c>
      <c r="C77" s="5">
        <v>65555</v>
      </c>
      <c r="D77" s="5">
        <v>69603</v>
      </c>
      <c r="E77" s="5">
        <v>42264.057000000001</v>
      </c>
      <c r="F77" s="5">
        <v>43026</v>
      </c>
      <c r="G77" s="12">
        <v>25702</v>
      </c>
      <c r="H77" s="5"/>
      <c r="I77" s="5"/>
      <c r="J77" s="5"/>
      <c r="K77" s="5"/>
      <c r="L77" s="5">
        <f t="shared" si="1"/>
        <v>246150.057</v>
      </c>
    </row>
    <row r="78" spans="1:12" s="15" customFormat="1" ht="20.100000000000001" customHeight="1">
      <c r="A78" s="11" t="s">
        <v>51</v>
      </c>
      <c r="B78" s="11" t="s">
        <v>119</v>
      </c>
      <c r="C78" s="5">
        <v>0</v>
      </c>
      <c r="D78" s="5">
        <v>0</v>
      </c>
      <c r="E78" s="5">
        <v>0</v>
      </c>
      <c r="F78" s="5">
        <v>0</v>
      </c>
      <c r="G78" s="12"/>
      <c r="H78" s="5"/>
      <c r="I78" s="5"/>
      <c r="J78" s="5"/>
      <c r="K78" s="5"/>
      <c r="L78" s="5">
        <f t="shared" si="1"/>
        <v>0</v>
      </c>
    </row>
    <row r="79" spans="1:12" s="15" customFormat="1" ht="21" customHeight="1">
      <c r="A79" s="11" t="s">
        <v>51</v>
      </c>
      <c r="B79" s="11" t="s">
        <v>28</v>
      </c>
      <c r="C79" s="5">
        <v>99922.68</v>
      </c>
      <c r="D79" s="5">
        <v>78267.600000000006</v>
      </c>
      <c r="E79" s="5">
        <v>69347.879999999961</v>
      </c>
      <c r="F79" s="5">
        <v>35149.68</v>
      </c>
      <c r="G79" s="12"/>
      <c r="H79" s="5"/>
      <c r="I79" s="5"/>
      <c r="J79" s="5"/>
      <c r="K79" s="5"/>
      <c r="L79" s="5">
        <f t="shared" si="1"/>
        <v>282687.83999999997</v>
      </c>
    </row>
    <row r="80" spans="1:12" s="15" customFormat="1" ht="20.100000000000001" customHeight="1">
      <c r="A80" s="11" t="s">
        <v>52</v>
      </c>
      <c r="B80" s="11" t="s">
        <v>119</v>
      </c>
      <c r="C80" s="5">
        <v>0</v>
      </c>
      <c r="D80" s="5">
        <v>0</v>
      </c>
      <c r="E80" s="5">
        <v>0</v>
      </c>
      <c r="F80" s="5">
        <v>0</v>
      </c>
      <c r="G80" s="5"/>
      <c r="H80" s="5"/>
      <c r="I80" s="5"/>
      <c r="J80" s="5"/>
      <c r="K80" s="5"/>
      <c r="L80" s="5">
        <f t="shared" si="1"/>
        <v>0</v>
      </c>
    </row>
    <row r="81" spans="1:12" s="15" customFormat="1" ht="21" customHeight="1">
      <c r="A81" s="11" t="s">
        <v>52</v>
      </c>
      <c r="B81" s="11" t="s">
        <v>28</v>
      </c>
      <c r="C81" s="5">
        <v>26392.68</v>
      </c>
      <c r="D81" s="5">
        <v>31903.739999999998</v>
      </c>
      <c r="E81" s="5">
        <v>23629.360000000001</v>
      </c>
      <c r="F81" s="5">
        <v>17747.699999999997</v>
      </c>
      <c r="G81" s="12">
        <v>11779.88</v>
      </c>
      <c r="H81" s="5"/>
      <c r="I81" s="5"/>
      <c r="J81" s="5"/>
      <c r="K81" s="5"/>
      <c r="L81" s="5">
        <f t="shared" si="1"/>
        <v>111453.36</v>
      </c>
    </row>
    <row r="82" spans="1:12" s="15" customFormat="1" ht="21" customHeight="1">
      <c r="A82" s="11" t="s">
        <v>53</v>
      </c>
      <c r="B82" s="11" t="s">
        <v>119</v>
      </c>
      <c r="C82" s="5">
        <v>0</v>
      </c>
      <c r="D82" s="5">
        <v>0</v>
      </c>
      <c r="E82" s="5">
        <v>0</v>
      </c>
      <c r="F82" s="5">
        <v>0</v>
      </c>
      <c r="G82" s="5"/>
      <c r="H82" s="5"/>
      <c r="I82" s="5"/>
      <c r="J82" s="5"/>
      <c r="K82" s="5"/>
      <c r="L82" s="5">
        <f t="shared" si="1"/>
        <v>0</v>
      </c>
    </row>
    <row r="83" spans="1:12" s="15" customFormat="1" ht="21" customHeight="1">
      <c r="A83" s="11" t="s">
        <v>53</v>
      </c>
      <c r="B83" s="11" t="s">
        <v>28</v>
      </c>
      <c r="C83" s="5">
        <v>88173</v>
      </c>
      <c r="D83" s="5">
        <v>51009.8</v>
      </c>
      <c r="E83" s="5">
        <v>55692.4</v>
      </c>
      <c r="F83" s="5">
        <v>41401.599999999999</v>
      </c>
      <c r="G83" s="12"/>
      <c r="H83" s="5"/>
      <c r="I83" s="5"/>
      <c r="J83" s="5"/>
      <c r="K83" s="5"/>
      <c r="L83" s="5">
        <f t="shared" si="1"/>
        <v>236276.8</v>
      </c>
    </row>
    <row r="84" spans="1:12" s="15" customFormat="1" ht="21" customHeight="1">
      <c r="A84" s="11" t="s">
        <v>54</v>
      </c>
      <c r="B84" s="11" t="s">
        <v>119</v>
      </c>
      <c r="C84" s="5">
        <v>0</v>
      </c>
      <c r="D84" s="5">
        <v>0</v>
      </c>
      <c r="E84" s="5">
        <v>0</v>
      </c>
      <c r="F84" s="5">
        <v>0</v>
      </c>
      <c r="G84" s="12"/>
      <c r="H84" s="5"/>
      <c r="I84" s="5"/>
      <c r="J84" s="5"/>
      <c r="K84" s="5"/>
      <c r="L84" s="5">
        <f t="shared" si="1"/>
        <v>0</v>
      </c>
    </row>
    <row r="85" spans="1:12" s="15" customFormat="1" ht="21" customHeight="1">
      <c r="A85" s="11" t="s">
        <v>54</v>
      </c>
      <c r="B85" s="11" t="s">
        <v>28</v>
      </c>
      <c r="C85" s="5">
        <v>10825.6</v>
      </c>
      <c r="D85" s="5">
        <v>6099.45</v>
      </c>
      <c r="E85" s="5">
        <v>5235.75</v>
      </c>
      <c r="F85" s="5">
        <v>4999.3500000000004</v>
      </c>
      <c r="G85" s="12"/>
      <c r="H85" s="5"/>
      <c r="I85" s="5"/>
      <c r="J85" s="5"/>
      <c r="K85" s="5"/>
      <c r="L85" s="5">
        <f t="shared" si="1"/>
        <v>27160.15</v>
      </c>
    </row>
    <row r="86" spans="1:12" s="15" customFormat="1" ht="21" customHeight="1">
      <c r="A86" s="11" t="s">
        <v>55</v>
      </c>
      <c r="B86" s="11" t="s">
        <v>119</v>
      </c>
      <c r="C86" s="5">
        <f>1236+2706.2</f>
        <v>3942.2</v>
      </c>
      <c r="D86" s="5">
        <v>2649.6</v>
      </c>
      <c r="E86" s="5">
        <v>11441.3</v>
      </c>
      <c r="F86" s="5">
        <v>2527.1999999999998</v>
      </c>
      <c r="G86" s="12"/>
      <c r="H86" s="12"/>
      <c r="I86" s="12"/>
      <c r="J86" s="12"/>
      <c r="K86" s="5"/>
      <c r="L86" s="5">
        <f t="shared" si="1"/>
        <v>20560.3</v>
      </c>
    </row>
    <row r="87" spans="1:12" s="15" customFormat="1" ht="21" customHeight="1">
      <c r="A87" s="11" t="s">
        <v>55</v>
      </c>
      <c r="B87" s="11" t="s">
        <v>12</v>
      </c>
      <c r="C87" s="5">
        <v>16037.45</v>
      </c>
      <c r="D87" s="5">
        <v>15400.7</v>
      </c>
      <c r="E87" s="5">
        <v>11440.95</v>
      </c>
      <c r="F87" s="5">
        <v>11287.4</v>
      </c>
      <c r="G87" s="12"/>
      <c r="H87" s="12"/>
      <c r="I87" s="12"/>
      <c r="J87" s="12"/>
      <c r="K87" s="5"/>
      <c r="L87" s="5">
        <f t="shared" si="1"/>
        <v>54166.500000000007</v>
      </c>
    </row>
    <row r="88" spans="1:12" s="15" customFormat="1" ht="21" customHeight="1">
      <c r="A88" s="11" t="s">
        <v>56</v>
      </c>
      <c r="B88" s="11" t="s">
        <v>119</v>
      </c>
      <c r="C88" s="5">
        <v>12701.16</v>
      </c>
      <c r="D88" s="5">
        <v>19744.25</v>
      </c>
      <c r="E88" s="5">
        <v>18056.46</v>
      </c>
      <c r="F88" s="5">
        <v>20955.52</v>
      </c>
      <c r="G88" s="12"/>
      <c r="H88" s="12"/>
      <c r="I88" s="12"/>
      <c r="J88" s="12"/>
      <c r="K88" s="5"/>
      <c r="L88" s="5">
        <f t="shared" si="1"/>
        <v>71457.39</v>
      </c>
    </row>
    <row r="89" spans="1:12" s="15" customFormat="1" ht="21" customHeight="1">
      <c r="A89" s="11" t="s">
        <v>56</v>
      </c>
      <c r="B89" s="11" t="s">
        <v>12</v>
      </c>
      <c r="C89" s="5">
        <v>32031.45</v>
      </c>
      <c r="D89" s="5">
        <v>50770.8</v>
      </c>
      <c r="E89" s="5">
        <v>46733.5</v>
      </c>
      <c r="F89" s="5">
        <v>37639.4</v>
      </c>
      <c r="G89" s="12"/>
      <c r="H89" s="12"/>
      <c r="I89" s="12"/>
      <c r="J89" s="12"/>
      <c r="K89" s="5"/>
      <c r="L89" s="5">
        <f t="shared" si="1"/>
        <v>167175.15</v>
      </c>
    </row>
    <row r="90" spans="1:12" s="15" customFormat="1" ht="21" customHeight="1">
      <c r="A90" s="11" t="s">
        <v>57</v>
      </c>
      <c r="B90" s="11" t="s">
        <v>119</v>
      </c>
      <c r="C90" s="5"/>
      <c r="D90" s="5"/>
      <c r="E90" s="5"/>
      <c r="F90" s="5"/>
      <c r="G90" s="12"/>
      <c r="H90" s="5"/>
      <c r="I90" s="5"/>
      <c r="J90" s="5"/>
      <c r="K90" s="5"/>
      <c r="L90" s="5">
        <f t="shared" si="1"/>
        <v>0</v>
      </c>
    </row>
    <row r="91" spans="1:12" s="15" customFormat="1" ht="21" customHeight="1">
      <c r="A91" s="11" t="s">
        <v>57</v>
      </c>
      <c r="B91" s="11" t="s">
        <v>12</v>
      </c>
      <c r="C91" s="5"/>
      <c r="D91" s="5"/>
      <c r="E91" s="5"/>
      <c r="F91" s="5">
        <v>106729.7</v>
      </c>
      <c r="G91" s="12">
        <v>50051.4</v>
      </c>
      <c r="H91" s="5"/>
      <c r="I91" s="5"/>
      <c r="J91" s="5"/>
      <c r="K91" s="5"/>
      <c r="L91" s="5">
        <f t="shared" ref="L91:L111" si="2">SUM(C91:K91)</f>
        <v>156781.1</v>
      </c>
    </row>
    <row r="92" spans="1:12" s="15" customFormat="1" ht="21" customHeight="1">
      <c r="A92" s="11" t="s">
        <v>58</v>
      </c>
      <c r="B92" s="11" t="s">
        <v>119</v>
      </c>
      <c r="C92" s="5">
        <v>0</v>
      </c>
      <c r="D92" s="5">
        <v>0</v>
      </c>
      <c r="E92" s="5">
        <v>0</v>
      </c>
      <c r="F92" s="5">
        <v>0</v>
      </c>
      <c r="G92" s="12">
        <v>0</v>
      </c>
      <c r="H92" s="5"/>
      <c r="I92" s="5"/>
      <c r="J92" s="5"/>
      <c r="K92" s="5"/>
      <c r="L92" s="5">
        <f t="shared" si="2"/>
        <v>0</v>
      </c>
    </row>
    <row r="93" spans="1:12" s="15" customFormat="1" ht="21" customHeight="1">
      <c r="A93" s="11" t="s">
        <v>58</v>
      </c>
      <c r="B93" s="11" t="s">
        <v>59</v>
      </c>
      <c r="C93" s="5">
        <v>11361.15</v>
      </c>
      <c r="D93" s="5">
        <v>11409.92</v>
      </c>
      <c r="E93" s="5">
        <v>5927.35</v>
      </c>
      <c r="F93" s="5">
        <v>5219.8500000000004</v>
      </c>
      <c r="G93" s="12">
        <v>3367.5250000000001</v>
      </c>
      <c r="H93" s="5"/>
      <c r="I93" s="5"/>
      <c r="J93" s="5"/>
      <c r="K93" s="5"/>
      <c r="L93" s="5">
        <f t="shared" si="2"/>
        <v>37285.794999999998</v>
      </c>
    </row>
    <row r="94" spans="1:12" s="15" customFormat="1" ht="21" customHeight="1">
      <c r="A94" s="11" t="s">
        <v>60</v>
      </c>
      <c r="B94" s="11" t="s">
        <v>119</v>
      </c>
      <c r="C94" s="5"/>
      <c r="D94" s="5">
        <v>27497.66</v>
      </c>
      <c r="E94" s="5">
        <v>24370.080000000002</v>
      </c>
      <c r="F94" s="5">
        <v>23685.45</v>
      </c>
      <c r="G94" s="12">
        <v>21286.68</v>
      </c>
      <c r="H94" s="5"/>
      <c r="I94" s="5"/>
      <c r="J94" s="5"/>
      <c r="K94" s="5"/>
      <c r="L94" s="5">
        <f t="shared" si="2"/>
        <v>96839.87</v>
      </c>
    </row>
    <row r="95" spans="1:12" s="15" customFormat="1" ht="21" customHeight="1">
      <c r="A95" s="11" t="s">
        <v>60</v>
      </c>
      <c r="B95" s="11" t="s">
        <v>61</v>
      </c>
      <c r="C95" s="5"/>
      <c r="D95" s="5">
        <v>20177.099999999999</v>
      </c>
      <c r="E95" s="5">
        <v>19560.23</v>
      </c>
      <c r="F95" s="5">
        <v>20717.060000000001</v>
      </c>
      <c r="G95" s="12">
        <v>20042.88</v>
      </c>
      <c r="H95" s="5"/>
      <c r="I95" s="5"/>
      <c r="J95" s="5"/>
      <c r="K95" s="5"/>
      <c r="L95" s="5">
        <f t="shared" si="2"/>
        <v>80497.27</v>
      </c>
    </row>
    <row r="96" spans="1:12" s="15" customFormat="1" ht="21" customHeight="1">
      <c r="A96" s="11" t="s">
        <v>62</v>
      </c>
      <c r="B96" s="11" t="s">
        <v>119</v>
      </c>
      <c r="C96" s="5">
        <v>2490.2800000000002</v>
      </c>
      <c r="D96" s="5">
        <v>4353.43</v>
      </c>
      <c r="E96" s="5">
        <v>3291.83</v>
      </c>
      <c r="F96" s="5">
        <v>2777.3</v>
      </c>
      <c r="G96" s="12">
        <v>2117.6999999999998</v>
      </c>
      <c r="H96" s="5"/>
      <c r="I96" s="5"/>
      <c r="J96" s="5"/>
      <c r="K96" s="5"/>
      <c r="L96" s="5">
        <f t="shared" si="2"/>
        <v>15030.54</v>
      </c>
    </row>
    <row r="97" spans="1:12" s="15" customFormat="1" ht="21" customHeight="1">
      <c r="A97" s="11" t="s">
        <v>62</v>
      </c>
      <c r="B97" s="11" t="s">
        <v>59</v>
      </c>
      <c r="C97" s="5">
        <v>4514.55</v>
      </c>
      <c r="D97" s="5">
        <v>31086.975000000002</v>
      </c>
      <c r="E97" s="5">
        <v>18968.825000000001</v>
      </c>
      <c r="F97" s="5">
        <v>26258.224999999999</v>
      </c>
      <c r="G97" s="12">
        <v>15181.3</v>
      </c>
      <c r="H97" s="5"/>
      <c r="I97" s="5"/>
      <c r="J97" s="5"/>
      <c r="K97" s="5"/>
      <c r="L97" s="5">
        <f t="shared" si="2"/>
        <v>96009.875000000015</v>
      </c>
    </row>
    <row r="98" spans="1:12" s="15" customFormat="1" ht="21" customHeight="1">
      <c r="A98" s="11" t="s">
        <v>63</v>
      </c>
      <c r="B98" s="11" t="s">
        <v>119</v>
      </c>
      <c r="C98" s="5">
        <v>0</v>
      </c>
      <c r="D98" s="5">
        <v>0</v>
      </c>
      <c r="E98" s="5">
        <v>0</v>
      </c>
      <c r="F98" s="5">
        <v>0</v>
      </c>
      <c r="G98" s="12">
        <v>0</v>
      </c>
      <c r="H98" s="5"/>
      <c r="I98" s="5"/>
      <c r="J98" s="5"/>
      <c r="K98" s="5"/>
      <c r="L98" s="5">
        <f t="shared" si="2"/>
        <v>0</v>
      </c>
    </row>
    <row r="99" spans="1:12" s="15" customFormat="1" ht="21" customHeight="1">
      <c r="A99" s="11" t="s">
        <v>63</v>
      </c>
      <c r="B99" s="11" t="s">
        <v>59</v>
      </c>
      <c r="C99" s="5">
        <v>14957.4</v>
      </c>
      <c r="D99" s="5">
        <v>14415.6</v>
      </c>
      <c r="E99" s="5">
        <v>12882</v>
      </c>
      <c r="F99" s="5">
        <v>8911.7999999999993</v>
      </c>
      <c r="G99" s="12">
        <v>7404</v>
      </c>
      <c r="H99" s="5"/>
      <c r="I99" s="5"/>
      <c r="J99" s="5"/>
      <c r="K99" s="5"/>
      <c r="L99" s="5">
        <f t="shared" si="2"/>
        <v>58570.8</v>
      </c>
    </row>
    <row r="100" spans="1:12" s="15" customFormat="1" ht="21" customHeight="1">
      <c r="A100" s="11" t="s">
        <v>64</v>
      </c>
      <c r="B100" s="11" t="s">
        <v>119</v>
      </c>
      <c r="C100" s="5" t="e">
        <f>#REF!*0.04</f>
        <v>#REF!</v>
      </c>
      <c r="D100" s="5">
        <v>339.84</v>
      </c>
      <c r="E100" s="5">
        <v>2416.2800000000002</v>
      </c>
      <c r="F100" s="5">
        <v>2082.04</v>
      </c>
      <c r="G100" s="12">
        <v>200.32</v>
      </c>
      <c r="H100" s="5"/>
      <c r="I100" s="5"/>
      <c r="J100" s="5"/>
      <c r="K100" s="5"/>
      <c r="L100" s="5" t="e">
        <f t="shared" si="2"/>
        <v>#REF!</v>
      </c>
    </row>
    <row r="101" spans="1:12" s="15" customFormat="1" ht="21" customHeight="1">
      <c r="A101" s="11" t="s">
        <v>65</v>
      </c>
      <c r="B101" s="11" t="s">
        <v>66</v>
      </c>
      <c r="C101" s="5">
        <v>2769.14</v>
      </c>
      <c r="D101" s="5">
        <v>3384.04</v>
      </c>
      <c r="E101" s="5">
        <v>4079.77</v>
      </c>
      <c r="F101" s="5">
        <v>4108.37</v>
      </c>
      <c r="G101" s="12">
        <v>1218.78</v>
      </c>
      <c r="H101" s="5"/>
      <c r="I101" s="5"/>
      <c r="J101" s="5"/>
      <c r="K101" s="5"/>
      <c r="L101" s="5">
        <f t="shared" si="2"/>
        <v>15560.1</v>
      </c>
    </row>
    <row r="102" spans="1:12" s="15" customFormat="1" ht="21" customHeight="1">
      <c r="A102" s="11" t="s">
        <v>67</v>
      </c>
      <c r="B102" s="11" t="s">
        <v>119</v>
      </c>
      <c r="C102" s="5">
        <v>42975.83</v>
      </c>
      <c r="D102" s="5">
        <v>46473.61</v>
      </c>
      <c r="E102" s="5">
        <v>49370.79</v>
      </c>
      <c r="F102" s="5">
        <v>45926.95</v>
      </c>
      <c r="G102" s="12">
        <v>45620.58</v>
      </c>
      <c r="H102" s="5"/>
      <c r="I102" s="5"/>
      <c r="J102" s="5"/>
      <c r="K102" s="5"/>
      <c r="L102" s="5">
        <f t="shared" si="2"/>
        <v>230367.76</v>
      </c>
    </row>
    <row r="103" spans="1:12" s="15" customFormat="1" ht="21" customHeight="1">
      <c r="A103" s="11" t="s">
        <v>67</v>
      </c>
      <c r="B103" s="11" t="s">
        <v>66</v>
      </c>
      <c r="C103" s="5">
        <v>187261.56000000003</v>
      </c>
      <c r="D103" s="5">
        <v>137267.64000000001</v>
      </c>
      <c r="E103" s="5">
        <v>128876.57999999999</v>
      </c>
      <c r="F103" s="5">
        <v>103286.88</v>
      </c>
      <c r="G103" s="12">
        <v>90916.02</v>
      </c>
      <c r="H103" s="5"/>
      <c r="I103" s="5"/>
      <c r="J103" s="5"/>
      <c r="K103" s="5"/>
      <c r="L103" s="5">
        <f t="shared" si="2"/>
        <v>647608.68000000005</v>
      </c>
    </row>
    <row r="104" spans="1:12" s="15" customFormat="1" ht="21" customHeight="1">
      <c r="A104" s="11" t="s">
        <v>68</v>
      </c>
      <c r="B104" s="11" t="s">
        <v>119</v>
      </c>
      <c r="C104" s="5">
        <v>17873.490000000002</v>
      </c>
      <c r="D104" s="5">
        <v>38714.18</v>
      </c>
      <c r="E104" s="5">
        <v>40755.07</v>
      </c>
      <c r="F104" s="5">
        <v>40741.79</v>
      </c>
      <c r="G104" s="12">
        <v>45645.51</v>
      </c>
      <c r="H104" s="5"/>
      <c r="I104" s="5"/>
      <c r="J104" s="5"/>
      <c r="K104" s="5"/>
      <c r="L104" s="5">
        <f t="shared" si="2"/>
        <v>183730.04</v>
      </c>
    </row>
    <row r="105" spans="1:12" s="15" customFormat="1" ht="21" customHeight="1">
      <c r="A105" s="11" t="s">
        <v>68</v>
      </c>
      <c r="B105" s="11" t="s">
        <v>66</v>
      </c>
      <c r="C105" s="5">
        <v>51132.14</v>
      </c>
      <c r="D105" s="5">
        <v>48598.25</v>
      </c>
      <c r="E105" s="5">
        <v>49919.326800000003</v>
      </c>
      <c r="F105" s="5">
        <v>44148.15</v>
      </c>
      <c r="G105" s="12">
        <v>37560.936300000001</v>
      </c>
      <c r="H105" s="5"/>
      <c r="I105" s="5"/>
      <c r="J105" s="5"/>
      <c r="K105" s="5"/>
      <c r="L105" s="5">
        <f t="shared" si="2"/>
        <v>231358.80309999999</v>
      </c>
    </row>
    <row r="106" spans="1:12" s="15" customFormat="1" ht="21" customHeight="1">
      <c r="A106" s="11" t="s">
        <v>69</v>
      </c>
      <c r="B106" s="11" t="s">
        <v>119</v>
      </c>
      <c r="C106" s="5">
        <v>8414.09</v>
      </c>
      <c r="D106" s="5">
        <v>14622.83</v>
      </c>
      <c r="E106" s="5">
        <v>13491.54</v>
      </c>
      <c r="F106" s="5">
        <v>14106.19</v>
      </c>
      <c r="G106" s="12"/>
      <c r="H106" s="5"/>
      <c r="I106" s="5"/>
      <c r="J106" s="5"/>
      <c r="K106" s="5"/>
      <c r="L106" s="5">
        <f t="shared" si="2"/>
        <v>50634.65</v>
      </c>
    </row>
    <row r="107" spans="1:12" s="15" customFormat="1" ht="21" customHeight="1">
      <c r="A107" s="11" t="s">
        <v>69</v>
      </c>
      <c r="B107" s="11" t="s">
        <v>66</v>
      </c>
      <c r="C107" s="5">
        <v>37227.06</v>
      </c>
      <c r="D107" s="5">
        <v>47174.400000000001</v>
      </c>
      <c r="E107" s="5">
        <v>37233.54</v>
      </c>
      <c r="F107" s="5">
        <v>30019.14</v>
      </c>
      <c r="G107" s="12"/>
      <c r="H107" s="5"/>
      <c r="I107" s="5"/>
      <c r="J107" s="5"/>
      <c r="K107" s="5"/>
      <c r="L107" s="5">
        <f t="shared" si="2"/>
        <v>151654.14000000001</v>
      </c>
    </row>
    <row r="108" spans="1:12" s="15" customFormat="1" ht="21" customHeight="1">
      <c r="A108" s="11" t="s">
        <v>70</v>
      </c>
      <c r="B108" s="11" t="s">
        <v>119</v>
      </c>
      <c r="C108" s="5">
        <v>0</v>
      </c>
      <c r="D108" s="5">
        <v>0</v>
      </c>
      <c r="E108" s="5">
        <v>0</v>
      </c>
      <c r="F108" s="5">
        <v>0</v>
      </c>
      <c r="G108" s="5"/>
      <c r="H108" s="5"/>
      <c r="I108" s="5"/>
      <c r="J108" s="5"/>
      <c r="K108" s="5"/>
      <c r="L108" s="5">
        <f t="shared" si="2"/>
        <v>0</v>
      </c>
    </row>
    <row r="109" spans="1:12" s="15" customFormat="1" ht="21" customHeight="1">
      <c r="A109" s="11" t="s">
        <v>70</v>
      </c>
      <c r="B109" s="11" t="s">
        <v>66</v>
      </c>
      <c r="C109" s="5">
        <v>18714.099999999999</v>
      </c>
      <c r="D109" s="5">
        <v>17693.349999999999</v>
      </c>
      <c r="E109" s="5">
        <v>15975.05</v>
      </c>
      <c r="F109" s="5">
        <v>17088.249999999982</v>
      </c>
      <c r="G109" s="12">
        <v>7145.41</v>
      </c>
      <c r="H109" s="5"/>
      <c r="I109" s="5"/>
      <c r="J109" s="5"/>
      <c r="K109" s="5"/>
      <c r="L109" s="5">
        <f t="shared" si="2"/>
        <v>76616.159999999989</v>
      </c>
    </row>
    <row r="110" spans="1:12" s="15" customFormat="1" ht="21" customHeight="1">
      <c r="A110" s="11" t="s">
        <v>71</v>
      </c>
      <c r="B110" s="11" t="s">
        <v>119</v>
      </c>
      <c r="C110" s="12">
        <v>23895.441749999998</v>
      </c>
      <c r="D110" s="12">
        <v>41478.946200000006</v>
      </c>
      <c r="E110" s="12">
        <v>36291.172500000001</v>
      </c>
      <c r="F110" s="12">
        <v>37789.086419999992</v>
      </c>
      <c r="G110" s="12">
        <v>31391.17</v>
      </c>
      <c r="H110" s="5"/>
      <c r="I110" s="5"/>
      <c r="J110" s="5"/>
      <c r="K110" s="5"/>
      <c r="L110" s="5">
        <f t="shared" si="2"/>
        <v>170845.81686999998</v>
      </c>
    </row>
    <row r="111" spans="1:12" s="15" customFormat="1" ht="21" customHeight="1">
      <c r="A111" s="11" t="s">
        <v>71</v>
      </c>
      <c r="B111" s="11" t="s">
        <v>66</v>
      </c>
      <c r="C111" s="12">
        <v>38115.72</v>
      </c>
      <c r="D111" s="12">
        <v>33252.720000000001</v>
      </c>
      <c r="E111" s="12">
        <v>34119.440000000002</v>
      </c>
      <c r="F111" s="12">
        <v>37789.089999999997</v>
      </c>
      <c r="G111" s="12">
        <v>28661.46</v>
      </c>
      <c r="H111" s="5"/>
      <c r="I111" s="5"/>
      <c r="J111" s="5"/>
      <c r="K111" s="5"/>
      <c r="L111" s="5">
        <f t="shared" si="2"/>
        <v>171938.43</v>
      </c>
    </row>
    <row r="112" spans="1:12" s="15" customFormat="1" ht="21" customHeight="1">
      <c r="A112" s="11" t="s">
        <v>72</v>
      </c>
      <c r="B112" s="11" t="s">
        <v>119</v>
      </c>
      <c r="C112" s="5">
        <v>0</v>
      </c>
      <c r="D112" s="5">
        <v>0</v>
      </c>
      <c r="E112" s="5">
        <v>0</v>
      </c>
      <c r="F112" s="5">
        <v>0</v>
      </c>
      <c r="G112" s="5"/>
      <c r="H112" s="5"/>
      <c r="I112" s="5"/>
      <c r="J112" s="5"/>
      <c r="K112" s="5"/>
      <c r="L112" s="5">
        <f t="shared" ref="L112:L119" si="3">SUM(C112:K112)</f>
        <v>0</v>
      </c>
    </row>
    <row r="113" spans="1:12" s="15" customFormat="1" ht="21" customHeight="1">
      <c r="A113" s="11" t="s">
        <v>72</v>
      </c>
      <c r="B113" s="11" t="s">
        <v>12</v>
      </c>
      <c r="C113" s="5">
        <v>33700.519999999997</v>
      </c>
      <c r="D113" s="5">
        <v>30576</v>
      </c>
      <c r="E113" s="5">
        <v>27533.64</v>
      </c>
      <c r="F113" s="5">
        <v>22629.3</v>
      </c>
      <c r="G113" s="12">
        <v>18464.98</v>
      </c>
      <c r="H113" s="12"/>
      <c r="I113" s="5"/>
      <c r="J113" s="5"/>
      <c r="K113" s="5"/>
      <c r="L113" s="5">
        <f t="shared" si="3"/>
        <v>132904.44</v>
      </c>
    </row>
    <row r="114" spans="1:12" s="15" customFormat="1" ht="21" customHeight="1">
      <c r="A114" s="11" t="s">
        <v>73</v>
      </c>
      <c r="B114" s="11" t="s">
        <v>119</v>
      </c>
      <c r="C114" s="5">
        <v>0</v>
      </c>
      <c r="D114" s="5">
        <v>0</v>
      </c>
      <c r="E114" s="5">
        <v>0</v>
      </c>
      <c r="F114" s="5">
        <v>0</v>
      </c>
      <c r="G114" s="5"/>
      <c r="H114" s="5"/>
      <c r="I114" s="5"/>
      <c r="J114" s="5"/>
      <c r="K114" s="5"/>
      <c r="L114" s="5">
        <f t="shared" si="3"/>
        <v>0</v>
      </c>
    </row>
    <row r="115" spans="1:12" s="15" customFormat="1" ht="21" customHeight="1">
      <c r="A115" s="11" t="s">
        <v>73</v>
      </c>
      <c r="B115" s="11" t="s">
        <v>12</v>
      </c>
      <c r="C115" s="5">
        <v>8976</v>
      </c>
      <c r="D115" s="5">
        <v>3876</v>
      </c>
      <c r="E115" s="5">
        <v>8476.8900000000012</v>
      </c>
      <c r="F115" s="5">
        <v>8292</v>
      </c>
      <c r="G115" s="12"/>
      <c r="H115" s="5"/>
      <c r="I115" s="5"/>
      <c r="J115" s="5"/>
      <c r="K115" s="5"/>
      <c r="L115" s="5">
        <f t="shared" si="3"/>
        <v>29620.89</v>
      </c>
    </row>
    <row r="116" spans="1:12" s="15" customFormat="1" ht="21" customHeight="1">
      <c r="A116" s="11" t="s">
        <v>74</v>
      </c>
      <c r="B116" s="11" t="s">
        <v>119</v>
      </c>
      <c r="C116" s="5">
        <v>118.8</v>
      </c>
      <c r="D116" s="5">
        <v>118.1</v>
      </c>
      <c r="E116" s="5">
        <v>0</v>
      </c>
      <c r="F116" s="5">
        <v>0</v>
      </c>
      <c r="G116" s="5"/>
      <c r="H116" s="5"/>
      <c r="I116" s="5"/>
      <c r="J116" s="5"/>
      <c r="K116" s="5"/>
      <c r="L116" s="5">
        <f t="shared" si="3"/>
        <v>236.89999999999998</v>
      </c>
    </row>
    <row r="117" spans="1:12" s="15" customFormat="1" ht="21" customHeight="1">
      <c r="A117" s="11" t="s">
        <v>74</v>
      </c>
      <c r="B117" s="11" t="s">
        <v>12</v>
      </c>
      <c r="C117" s="5">
        <v>16334.7</v>
      </c>
      <c r="D117" s="5">
        <v>9933.2999999999993</v>
      </c>
      <c r="E117" s="5">
        <v>8858.7000000000007</v>
      </c>
      <c r="F117" s="5">
        <v>7792.2</v>
      </c>
      <c r="G117" s="12"/>
      <c r="H117" s="5"/>
      <c r="I117" s="5"/>
      <c r="J117" s="5"/>
      <c r="K117" s="5"/>
      <c r="L117" s="5">
        <f t="shared" si="3"/>
        <v>42918.899999999994</v>
      </c>
    </row>
    <row r="118" spans="1:12" s="15" customFormat="1" ht="18.75" customHeight="1">
      <c r="A118" s="11" t="s">
        <v>75</v>
      </c>
      <c r="B118" s="11" t="s">
        <v>119</v>
      </c>
      <c r="C118" s="5">
        <v>624.58000000000004</v>
      </c>
      <c r="D118" s="5">
        <v>1057.8399999999999</v>
      </c>
      <c r="E118" s="5">
        <v>413.1</v>
      </c>
      <c r="F118" s="5">
        <v>395.45</v>
      </c>
      <c r="G118" s="5">
        <v>135.47999999999999</v>
      </c>
      <c r="H118" s="5"/>
      <c r="I118" s="5"/>
      <c r="J118" s="5"/>
      <c r="K118" s="5"/>
      <c r="L118" s="5">
        <f t="shared" si="3"/>
        <v>2626.45</v>
      </c>
    </row>
    <row r="119" spans="1:12" s="15" customFormat="1" ht="18.75" customHeight="1">
      <c r="A119" s="11" t="s">
        <v>75</v>
      </c>
      <c r="B119" s="11" t="s">
        <v>12</v>
      </c>
      <c r="C119" s="5">
        <v>4188.3</v>
      </c>
      <c r="D119" s="5">
        <v>3638.22</v>
      </c>
      <c r="E119" s="5">
        <v>2827.92</v>
      </c>
      <c r="F119" s="5">
        <v>1251</v>
      </c>
      <c r="G119" s="12">
        <v>1025.3399999999999</v>
      </c>
      <c r="H119" s="5"/>
      <c r="I119" s="5"/>
      <c r="J119" s="5"/>
      <c r="K119" s="5"/>
      <c r="L119" s="5">
        <f t="shared" si="3"/>
        <v>12930.78</v>
      </c>
    </row>
    <row r="120" spans="1:12" ht="18.75" customHeight="1">
      <c r="A120" s="23" t="s">
        <v>128</v>
      </c>
      <c r="B120" s="11" t="s">
        <v>119</v>
      </c>
      <c r="C120" s="25"/>
      <c r="D120" s="25"/>
      <c r="E120" s="5"/>
      <c r="F120" s="5">
        <v>2566.2634090909091</v>
      </c>
      <c r="G120" s="25"/>
      <c r="H120" s="25"/>
      <c r="I120" s="25"/>
      <c r="J120" s="25"/>
      <c r="K120" s="25"/>
      <c r="L120" s="22"/>
    </row>
    <row r="121" spans="1:12" ht="18.75" customHeight="1">
      <c r="A121" s="23" t="s">
        <v>128</v>
      </c>
      <c r="B121" s="11" t="s">
        <v>12</v>
      </c>
      <c r="C121" s="25"/>
      <c r="D121" s="25"/>
      <c r="E121" s="5"/>
      <c r="F121" s="5">
        <v>29733.63</v>
      </c>
      <c r="G121" s="25"/>
      <c r="H121" s="25"/>
      <c r="I121" s="25"/>
      <c r="J121" s="25"/>
      <c r="K121" s="25"/>
      <c r="L121" s="22"/>
    </row>
  </sheetData>
  <autoFilter ref="A3:L121" xr:uid="{00000000-0009-0000-0000-000000000000}"/>
  <mergeCells count="1">
    <mergeCell ref="A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2"/>
  <sheetViews>
    <sheetView tabSelected="1" topLeftCell="A233" workbookViewId="0">
      <selection activeCell="F251" sqref="F251"/>
    </sheetView>
  </sheetViews>
  <sheetFormatPr defaultColWidth="9" defaultRowHeight="12"/>
  <cols>
    <col min="1" max="1" width="21.875" style="20" customWidth="1"/>
    <col min="2" max="2" width="10.125" style="20" customWidth="1"/>
    <col min="3" max="3" width="12.25" style="20" customWidth="1"/>
    <col min="4" max="4" width="12.5" style="20" customWidth="1"/>
    <col min="5" max="5" width="11.75" style="13" customWidth="1"/>
    <col min="6" max="6" width="12.875" style="13" customWidth="1"/>
    <col min="7" max="16384" width="9" style="17"/>
  </cols>
  <sheetData>
    <row r="1" spans="1:6" s="20" customFormat="1" ht="20.100000000000001" customHeight="1">
      <c r="A1" s="18" t="s">
        <v>76</v>
      </c>
      <c r="B1" s="19" t="s">
        <v>180</v>
      </c>
      <c r="C1" s="60">
        <v>43466</v>
      </c>
      <c r="D1" s="61">
        <v>43525</v>
      </c>
      <c r="E1" s="61">
        <v>43556</v>
      </c>
      <c r="F1" s="61">
        <v>43586</v>
      </c>
    </row>
    <row r="2" spans="1:6" ht="20.100000000000001" customHeight="1">
      <c r="A2" s="19" t="s">
        <v>11</v>
      </c>
      <c r="B2" s="21" t="s">
        <v>77</v>
      </c>
      <c r="C2" s="5">
        <v>2634</v>
      </c>
      <c r="D2" s="5">
        <v>3883</v>
      </c>
      <c r="E2" s="5">
        <v>3367</v>
      </c>
      <c r="F2" s="5">
        <v>2769</v>
      </c>
    </row>
    <row r="3" spans="1:6" ht="20.100000000000001" customHeight="1">
      <c r="A3" s="19" t="s">
        <v>11</v>
      </c>
      <c r="B3" s="21" t="s">
        <v>78</v>
      </c>
      <c r="C3" s="12">
        <v>9403.3799999999992</v>
      </c>
      <c r="D3" s="5">
        <v>13862.31</v>
      </c>
      <c r="E3" s="5">
        <v>12020.19</v>
      </c>
      <c r="F3" s="12">
        <v>9885.33</v>
      </c>
    </row>
    <row r="4" spans="1:6" ht="20.100000000000001" customHeight="1">
      <c r="A4" s="21" t="s">
        <v>181</v>
      </c>
      <c r="B4" s="21" t="s">
        <v>79</v>
      </c>
      <c r="C4" s="12">
        <v>50795.81</v>
      </c>
      <c r="D4" s="5">
        <v>45869.880000000005</v>
      </c>
      <c r="E4" s="5">
        <v>36108.410000000003</v>
      </c>
      <c r="F4" s="12">
        <v>28922.880000000005</v>
      </c>
    </row>
    <row r="5" spans="1:6" ht="20.100000000000001" customHeight="1">
      <c r="A5" s="21" t="s">
        <v>181</v>
      </c>
      <c r="B5" s="21" t="s">
        <v>182</v>
      </c>
      <c r="C5" s="12"/>
      <c r="D5" s="5"/>
      <c r="E5" s="5"/>
      <c r="F5" s="12"/>
    </row>
    <row r="6" spans="1:6" ht="20.100000000000001" customHeight="1">
      <c r="A6" s="19" t="s">
        <v>13</v>
      </c>
      <c r="B6" s="21" t="s">
        <v>80</v>
      </c>
      <c r="C6" s="5">
        <v>2840</v>
      </c>
      <c r="D6" s="5">
        <v>2488</v>
      </c>
      <c r="E6" s="5">
        <v>2367</v>
      </c>
      <c r="F6" s="5">
        <v>2228</v>
      </c>
    </row>
    <row r="7" spans="1:6" ht="20.100000000000001" customHeight="1">
      <c r="A7" s="19" t="s">
        <v>13</v>
      </c>
      <c r="B7" s="21" t="s">
        <v>81</v>
      </c>
      <c r="C7" s="5">
        <v>9798</v>
      </c>
      <c r="D7" s="5">
        <v>8583.6</v>
      </c>
      <c r="E7" s="5">
        <v>2367</v>
      </c>
      <c r="F7" s="5">
        <v>7686.6</v>
      </c>
    </row>
    <row r="8" spans="1:6" ht="20.100000000000001" customHeight="1">
      <c r="A8" s="21" t="s">
        <v>183</v>
      </c>
      <c r="B8" s="21" t="s">
        <v>79</v>
      </c>
      <c r="C8" s="5">
        <v>38622.65</v>
      </c>
      <c r="D8" s="5">
        <v>18238.55</v>
      </c>
      <c r="E8" s="5">
        <v>22361</v>
      </c>
      <c r="F8" s="5">
        <v>8724.1</v>
      </c>
    </row>
    <row r="9" spans="1:6" ht="20.100000000000001" customHeight="1">
      <c r="A9" s="21" t="s">
        <v>183</v>
      </c>
      <c r="B9" s="21" t="s">
        <v>182</v>
      </c>
      <c r="C9" s="5"/>
      <c r="D9" s="5"/>
      <c r="E9" s="5"/>
      <c r="F9" s="5"/>
    </row>
    <row r="10" spans="1:6" ht="20.100000000000001" customHeight="1">
      <c r="A10" s="52" t="s">
        <v>14</v>
      </c>
      <c r="B10" s="21" t="s">
        <v>80</v>
      </c>
      <c r="C10" s="5">
        <v>6425</v>
      </c>
      <c r="D10" s="5">
        <v>6896</v>
      </c>
      <c r="E10" s="5">
        <v>7168</v>
      </c>
      <c r="F10" s="5">
        <v>6465</v>
      </c>
    </row>
    <row r="11" spans="1:6" ht="20.100000000000001" customHeight="1">
      <c r="A11" s="19" t="s">
        <v>14</v>
      </c>
      <c r="B11" s="21" t="s">
        <v>82</v>
      </c>
      <c r="C11" s="12">
        <v>25121.75</v>
      </c>
      <c r="D11" s="5">
        <v>26963.360000000001</v>
      </c>
      <c r="E11" s="5">
        <v>28026.880000000001</v>
      </c>
      <c r="F11" s="12">
        <v>25278.15</v>
      </c>
    </row>
    <row r="12" spans="1:6" ht="20.100000000000001" customHeight="1">
      <c r="A12" s="21" t="s">
        <v>184</v>
      </c>
      <c r="B12" s="21" t="s">
        <v>79</v>
      </c>
      <c r="C12" s="12">
        <v>103866.2262</v>
      </c>
      <c r="D12" s="5">
        <v>75211.270199999999</v>
      </c>
      <c r="E12" s="5">
        <v>62655.6414</v>
      </c>
      <c r="F12" s="12">
        <v>43058.184399999998</v>
      </c>
    </row>
    <row r="13" spans="1:6" ht="20.100000000000001" customHeight="1">
      <c r="A13" s="21" t="s">
        <v>184</v>
      </c>
      <c r="B13" s="21" t="s">
        <v>182</v>
      </c>
      <c r="C13" s="12"/>
      <c r="D13" s="5"/>
      <c r="E13" s="5"/>
      <c r="F13" s="12"/>
    </row>
    <row r="14" spans="1:6" ht="20.100000000000001" customHeight="1">
      <c r="A14" s="53" t="s">
        <v>175</v>
      </c>
      <c r="B14" s="21" t="s">
        <v>177</v>
      </c>
      <c r="C14" s="12">
        <v>4522</v>
      </c>
      <c r="D14" s="5">
        <v>7896</v>
      </c>
      <c r="E14" s="5">
        <v>3726.8</v>
      </c>
      <c r="F14" s="12">
        <v>5098.3</v>
      </c>
    </row>
    <row r="15" spans="1:6" ht="20.100000000000001" customHeight="1">
      <c r="A15" s="53" t="s">
        <v>175</v>
      </c>
      <c r="B15" s="21" t="s">
        <v>178</v>
      </c>
      <c r="C15" s="12">
        <v>17681.02</v>
      </c>
      <c r="D15" s="5">
        <v>30873.360000000001</v>
      </c>
      <c r="E15" s="5">
        <v>14571.788</v>
      </c>
      <c r="F15" s="12">
        <v>19934.353000000003</v>
      </c>
    </row>
    <row r="16" spans="1:6" ht="20.100000000000001" customHeight="1">
      <c r="A16" s="21" t="s">
        <v>175</v>
      </c>
      <c r="B16" s="21" t="s">
        <v>179</v>
      </c>
      <c r="C16" s="12">
        <v>79680.543799999999</v>
      </c>
      <c r="D16" s="5">
        <v>110070.6574</v>
      </c>
      <c r="E16" s="5">
        <v>36682.131199999996</v>
      </c>
      <c r="F16" s="12">
        <v>39413.879999999997</v>
      </c>
    </row>
    <row r="17" spans="1:6" ht="20.100000000000001" customHeight="1">
      <c r="A17" s="21" t="s">
        <v>185</v>
      </c>
      <c r="B17" s="21" t="s">
        <v>182</v>
      </c>
      <c r="C17" s="12"/>
      <c r="D17" s="5"/>
      <c r="E17" s="5"/>
      <c r="F17" s="12"/>
    </row>
    <row r="18" spans="1:6" ht="20.100000000000001" customHeight="1">
      <c r="A18" s="19" t="s">
        <v>15</v>
      </c>
      <c r="B18" s="21" t="s">
        <v>84</v>
      </c>
      <c r="C18" s="5">
        <v>457</v>
      </c>
      <c r="D18" s="12">
        <v>629</v>
      </c>
      <c r="E18" s="12">
        <v>658</v>
      </c>
      <c r="F18" s="5">
        <v>504</v>
      </c>
    </row>
    <row r="19" spans="1:6" ht="20.100000000000001" customHeight="1">
      <c r="A19" s="19" t="s">
        <v>15</v>
      </c>
      <c r="B19" s="21" t="s">
        <v>85</v>
      </c>
      <c r="C19" s="5">
        <v>50</v>
      </c>
      <c r="D19" s="5">
        <v>54</v>
      </c>
      <c r="E19" s="5">
        <v>43</v>
      </c>
      <c r="F19" s="5">
        <v>25</v>
      </c>
    </row>
    <row r="20" spans="1:6" ht="20.100000000000001" customHeight="1">
      <c r="A20" s="19" t="s">
        <v>15</v>
      </c>
      <c r="B20" s="21" t="s">
        <v>81</v>
      </c>
      <c r="C20" s="5">
        <v>1953.7245</v>
      </c>
      <c r="D20" s="5">
        <v>2423.85</v>
      </c>
      <c r="E20" s="5">
        <v>2701.3</v>
      </c>
      <c r="F20" s="5">
        <v>2038.5014999999999</v>
      </c>
    </row>
    <row r="21" spans="1:6" ht="20.100000000000001" customHeight="1">
      <c r="A21" s="19" t="s">
        <v>15</v>
      </c>
      <c r="B21" s="21" t="s">
        <v>83</v>
      </c>
      <c r="C21" s="12">
        <v>11734.667700000002</v>
      </c>
      <c r="D21" s="5">
        <v>7109.27</v>
      </c>
      <c r="E21" s="5">
        <v>4583.6000000000004</v>
      </c>
      <c r="F21" s="12">
        <v>2864.0430000000006</v>
      </c>
    </row>
    <row r="22" spans="1:6" ht="20.100000000000001" customHeight="1">
      <c r="A22" s="19" t="s">
        <v>16</v>
      </c>
      <c r="B22" s="21" t="s">
        <v>80</v>
      </c>
      <c r="C22" s="5">
        <v>1382</v>
      </c>
      <c r="D22" s="5">
        <v>2969</v>
      </c>
      <c r="E22" s="5">
        <v>2434</v>
      </c>
      <c r="F22" s="5">
        <v>2825</v>
      </c>
    </row>
    <row r="23" spans="1:6" ht="20.100000000000001" customHeight="1">
      <c r="A23" s="19" t="s">
        <v>16</v>
      </c>
      <c r="B23" s="21" t="s">
        <v>82</v>
      </c>
      <c r="C23" s="12">
        <v>4007.7999999999997</v>
      </c>
      <c r="D23" s="5">
        <v>8610.1</v>
      </c>
      <c r="E23" s="5">
        <v>7058.5999999999995</v>
      </c>
      <c r="F23" s="12">
        <v>8192.5</v>
      </c>
    </row>
    <row r="24" spans="1:6" ht="20.100000000000001" customHeight="1">
      <c r="A24" s="21" t="s">
        <v>186</v>
      </c>
      <c r="B24" s="21" t="s">
        <v>79</v>
      </c>
      <c r="C24" s="12">
        <v>20634.88</v>
      </c>
      <c r="D24" s="5">
        <v>29840.720000000001</v>
      </c>
      <c r="E24" s="5">
        <v>18579.68</v>
      </c>
      <c r="F24" s="12">
        <v>17215.52</v>
      </c>
    </row>
    <row r="25" spans="1:6" ht="20.100000000000001" customHeight="1">
      <c r="A25" s="21" t="s">
        <v>186</v>
      </c>
      <c r="B25" s="21" t="s">
        <v>182</v>
      </c>
      <c r="C25" s="12"/>
      <c r="D25" s="5"/>
      <c r="E25" s="5"/>
      <c r="F25" s="12"/>
    </row>
    <row r="26" spans="1:6" ht="20.100000000000001" customHeight="1">
      <c r="A26" s="19" t="s">
        <v>17</v>
      </c>
      <c r="B26" s="21" t="s">
        <v>80</v>
      </c>
      <c r="C26" s="5">
        <v>578</v>
      </c>
      <c r="D26" s="5">
        <v>442</v>
      </c>
      <c r="E26" s="5">
        <v>405</v>
      </c>
      <c r="F26" s="12">
        <v>454</v>
      </c>
    </row>
    <row r="27" spans="1:6" ht="20.100000000000001" customHeight="1">
      <c r="A27" s="19" t="s">
        <v>17</v>
      </c>
      <c r="B27" s="21" t="s">
        <v>81</v>
      </c>
      <c r="C27" s="5">
        <v>1647.3</v>
      </c>
      <c r="D27" s="5">
        <v>1259.7</v>
      </c>
      <c r="E27" s="5">
        <v>1154.25</v>
      </c>
      <c r="F27" s="5">
        <v>1293.9000000000001</v>
      </c>
    </row>
    <row r="28" spans="1:6" ht="20.100000000000001" customHeight="1">
      <c r="A28" s="21" t="s">
        <v>187</v>
      </c>
      <c r="B28" s="21" t="s">
        <v>79</v>
      </c>
      <c r="C28" s="5">
        <v>0</v>
      </c>
      <c r="D28" s="5">
        <v>0</v>
      </c>
      <c r="E28" s="5">
        <v>0</v>
      </c>
      <c r="F28" s="5">
        <v>0</v>
      </c>
    </row>
    <row r="29" spans="1:6" ht="20.100000000000001" customHeight="1">
      <c r="A29" s="21" t="s">
        <v>187</v>
      </c>
      <c r="B29" s="21" t="s">
        <v>182</v>
      </c>
      <c r="C29" s="5"/>
      <c r="D29" s="62"/>
      <c r="E29" s="5"/>
      <c r="F29" s="5"/>
    </row>
    <row r="30" spans="1:6" ht="20.100000000000001" customHeight="1">
      <c r="A30" s="19" t="s">
        <v>18</v>
      </c>
      <c r="B30" s="21" t="s">
        <v>80</v>
      </c>
      <c r="C30" s="5">
        <v>4539</v>
      </c>
      <c r="D30" s="13">
        <v>4433</v>
      </c>
      <c r="E30" s="5">
        <v>4209</v>
      </c>
      <c r="F30" s="5">
        <v>3188</v>
      </c>
    </row>
    <row r="31" spans="1:6" ht="20.100000000000001" customHeight="1">
      <c r="A31" s="19" t="s">
        <v>18</v>
      </c>
      <c r="B31" s="21" t="s">
        <v>81</v>
      </c>
      <c r="C31" s="5">
        <v>12482.25</v>
      </c>
      <c r="D31" s="5">
        <v>12190.75</v>
      </c>
      <c r="E31" s="5">
        <v>11574.75</v>
      </c>
      <c r="F31" s="5">
        <v>8767</v>
      </c>
    </row>
    <row r="32" spans="1:6" ht="20.100000000000001" customHeight="1">
      <c r="A32" s="21" t="s">
        <v>188</v>
      </c>
      <c r="B32" s="21" t="s">
        <v>79</v>
      </c>
      <c r="C32" s="5">
        <v>60115.5</v>
      </c>
      <c r="D32" s="5">
        <v>53656.020000000004</v>
      </c>
      <c r="E32" s="5">
        <v>36241.020000000004</v>
      </c>
      <c r="F32" s="5">
        <v>20979</v>
      </c>
    </row>
    <row r="33" spans="1:6" ht="20.100000000000001" customHeight="1">
      <c r="A33" s="21" t="s">
        <v>18</v>
      </c>
      <c r="B33" s="21" t="s">
        <v>182</v>
      </c>
      <c r="C33" s="5"/>
      <c r="D33" s="5"/>
      <c r="E33" s="5"/>
      <c r="F33" s="5"/>
    </row>
    <row r="34" spans="1:6" ht="20.100000000000001" customHeight="1">
      <c r="A34" s="19" t="s">
        <v>19</v>
      </c>
      <c r="B34" s="21" t="s">
        <v>80</v>
      </c>
      <c r="C34" s="5">
        <v>2906</v>
      </c>
      <c r="D34" s="5">
        <v>2220</v>
      </c>
      <c r="E34" s="5">
        <v>2017</v>
      </c>
      <c r="F34" s="5">
        <v>2007</v>
      </c>
    </row>
    <row r="35" spans="1:6" ht="20.100000000000001" customHeight="1">
      <c r="A35" s="19" t="s">
        <v>19</v>
      </c>
      <c r="B35" s="21" t="s">
        <v>81</v>
      </c>
      <c r="C35" s="12">
        <v>7991.5</v>
      </c>
      <c r="D35" s="5">
        <v>6105</v>
      </c>
      <c r="E35" s="5">
        <v>5546.75</v>
      </c>
      <c r="F35" s="12">
        <v>5519.25</v>
      </c>
    </row>
    <row r="36" spans="1:6" ht="20.100000000000001" customHeight="1">
      <c r="A36" s="21" t="s">
        <v>189</v>
      </c>
      <c r="B36" s="21" t="s">
        <v>79</v>
      </c>
      <c r="C36" s="12">
        <v>40561.972000000009</v>
      </c>
      <c r="D36" s="5">
        <v>23019.405999999999</v>
      </c>
      <c r="E36" s="5">
        <v>17227.84</v>
      </c>
      <c r="F36" s="12">
        <v>13001.308000000001</v>
      </c>
    </row>
    <row r="37" spans="1:6" ht="20.100000000000001" customHeight="1">
      <c r="A37" s="21" t="s">
        <v>189</v>
      </c>
      <c r="B37" s="21" t="s">
        <v>182</v>
      </c>
      <c r="C37" s="12"/>
      <c r="D37" s="5"/>
      <c r="E37" s="5"/>
      <c r="F37" s="12"/>
    </row>
    <row r="38" spans="1:6" ht="20.100000000000001" customHeight="1">
      <c r="A38" s="19" t="s">
        <v>20</v>
      </c>
      <c r="B38" s="21" t="s">
        <v>80</v>
      </c>
      <c r="C38" s="5">
        <v>195</v>
      </c>
      <c r="D38" s="5">
        <v>301</v>
      </c>
      <c r="E38" s="5">
        <v>249</v>
      </c>
      <c r="F38" s="5">
        <v>159</v>
      </c>
    </row>
    <row r="39" spans="1:6" ht="20.100000000000001" customHeight="1">
      <c r="A39" s="52" t="s">
        <v>20</v>
      </c>
      <c r="B39" s="21" t="s">
        <v>85</v>
      </c>
      <c r="C39" s="5">
        <v>11</v>
      </c>
      <c r="D39" s="5">
        <v>16</v>
      </c>
      <c r="E39" s="5">
        <v>8.1</v>
      </c>
      <c r="F39" s="5">
        <v>2.9</v>
      </c>
    </row>
    <row r="40" spans="1:6" ht="20.100000000000001" customHeight="1">
      <c r="A40" s="19" t="s">
        <v>20</v>
      </c>
      <c r="B40" s="21" t="s">
        <v>81</v>
      </c>
      <c r="C40" s="5">
        <v>525.29999999999995</v>
      </c>
      <c r="D40" s="5">
        <v>808.35</v>
      </c>
      <c r="E40" s="5">
        <v>655.61</v>
      </c>
      <c r="F40" s="5">
        <v>412.84499999999997</v>
      </c>
    </row>
    <row r="41" spans="1:6" ht="20.100000000000001" customHeight="1">
      <c r="A41" s="19" t="s">
        <v>20</v>
      </c>
      <c r="B41" s="21" t="s">
        <v>83</v>
      </c>
      <c r="C41" s="5">
        <v>3758.2999999999997</v>
      </c>
      <c r="D41" s="5">
        <v>5571.96</v>
      </c>
      <c r="E41" s="5">
        <v>3216.09</v>
      </c>
      <c r="F41" s="5">
        <v>1500.9599999999998</v>
      </c>
    </row>
    <row r="42" spans="1:6" ht="20.100000000000001" customHeight="1">
      <c r="A42" s="19" t="s">
        <v>86</v>
      </c>
      <c r="B42" s="21" t="s">
        <v>84</v>
      </c>
      <c r="C42" s="5">
        <v>1317</v>
      </c>
      <c r="D42" s="5">
        <v>951</v>
      </c>
      <c r="E42" s="5">
        <v>1018</v>
      </c>
      <c r="F42" s="5">
        <v>1296</v>
      </c>
    </row>
    <row r="43" spans="1:6" ht="20.100000000000001" customHeight="1">
      <c r="A43" s="19" t="s">
        <v>86</v>
      </c>
      <c r="B43" s="21" t="s">
        <v>82</v>
      </c>
      <c r="C43" s="5">
        <v>3029.1</v>
      </c>
      <c r="D43" s="5">
        <v>2187.3000000000002</v>
      </c>
      <c r="E43" s="5">
        <v>2341.4</v>
      </c>
      <c r="F43" s="5">
        <v>2980.7999999999997</v>
      </c>
    </row>
    <row r="44" spans="1:6" ht="20.100000000000001" customHeight="1">
      <c r="A44" s="21" t="s">
        <v>21</v>
      </c>
      <c r="B44" s="21" t="s">
        <v>79</v>
      </c>
      <c r="C44" s="12">
        <v>27512.782000000003</v>
      </c>
      <c r="D44" s="5">
        <v>11558.39</v>
      </c>
      <c r="E44" s="5">
        <v>10863.3</v>
      </c>
      <c r="F44" s="12">
        <v>10295.168000000001</v>
      </c>
    </row>
    <row r="45" spans="1:6" ht="20.100000000000001" customHeight="1">
      <c r="A45" s="21" t="s">
        <v>190</v>
      </c>
      <c r="B45" s="21" t="s">
        <v>182</v>
      </c>
      <c r="C45" s="12"/>
      <c r="D45" s="5"/>
      <c r="E45" s="5"/>
      <c r="F45" s="12"/>
    </row>
    <row r="46" spans="1:6" ht="20.100000000000001" customHeight="1">
      <c r="A46" s="19" t="s">
        <v>23</v>
      </c>
      <c r="B46" s="21" t="s">
        <v>80</v>
      </c>
      <c r="C46" s="5">
        <v>7973</v>
      </c>
      <c r="D46" s="5">
        <v>5173</v>
      </c>
      <c r="E46" s="5">
        <v>7612</v>
      </c>
      <c r="F46" s="5">
        <v>6563</v>
      </c>
    </row>
    <row r="47" spans="1:6" ht="20.100000000000001" customHeight="1">
      <c r="A47" s="19" t="s">
        <v>23</v>
      </c>
      <c r="B47" s="21" t="s">
        <v>81</v>
      </c>
      <c r="C47" s="12">
        <v>28503.48</v>
      </c>
      <c r="D47" s="5">
        <v>18493.48</v>
      </c>
      <c r="E47" s="5">
        <v>27212.9</v>
      </c>
      <c r="F47" s="12">
        <v>23462.725000000002</v>
      </c>
    </row>
    <row r="48" spans="1:6" ht="20.100000000000001" customHeight="1">
      <c r="A48" s="21" t="s">
        <v>191</v>
      </c>
      <c r="B48" s="21" t="s">
        <v>83</v>
      </c>
      <c r="C48" s="12">
        <v>153197.91</v>
      </c>
      <c r="D48" s="5">
        <v>72082.990000000005</v>
      </c>
      <c r="E48" s="5">
        <v>104976</v>
      </c>
      <c r="F48" s="12">
        <v>60211.91</v>
      </c>
    </row>
    <row r="49" spans="1:6" ht="20.100000000000001" customHeight="1">
      <c r="A49" s="21" t="s">
        <v>191</v>
      </c>
      <c r="B49" s="21" t="s">
        <v>182</v>
      </c>
      <c r="C49" s="12"/>
      <c r="D49" s="5"/>
      <c r="E49" s="5"/>
      <c r="F49" s="12"/>
    </row>
    <row r="50" spans="1:6" ht="20.100000000000001" customHeight="1">
      <c r="A50" s="19" t="s">
        <v>24</v>
      </c>
      <c r="B50" s="21" t="s">
        <v>84</v>
      </c>
      <c r="C50" s="5">
        <v>1214</v>
      </c>
      <c r="D50" s="5">
        <v>1192</v>
      </c>
      <c r="E50" s="5">
        <v>1275</v>
      </c>
      <c r="F50" s="5">
        <v>1563</v>
      </c>
    </row>
    <row r="51" spans="1:6" ht="18.75" customHeight="1">
      <c r="A51" s="19" t="s">
        <v>24</v>
      </c>
      <c r="B51" s="21" t="s">
        <v>81</v>
      </c>
      <c r="C51" s="12">
        <v>4151.88</v>
      </c>
      <c r="D51" s="5">
        <v>4076.64</v>
      </c>
      <c r="E51" s="5">
        <v>4360.5</v>
      </c>
      <c r="F51" s="12">
        <v>5345.46</v>
      </c>
    </row>
    <row r="52" spans="1:6" ht="18.75" customHeight="1">
      <c r="A52" s="21" t="s">
        <v>192</v>
      </c>
      <c r="B52" s="21" t="s">
        <v>79</v>
      </c>
      <c r="C52" s="12">
        <v>17267.25</v>
      </c>
      <c r="D52" s="5">
        <v>12010.9</v>
      </c>
      <c r="E52" s="5">
        <v>11176</v>
      </c>
      <c r="F52" s="12">
        <v>10411.5</v>
      </c>
    </row>
    <row r="53" spans="1:6" ht="18.75" customHeight="1">
      <c r="A53" s="21" t="s">
        <v>192</v>
      </c>
      <c r="B53" s="21" t="s">
        <v>182</v>
      </c>
      <c r="C53" s="12"/>
      <c r="D53" s="5"/>
      <c r="E53" s="5"/>
      <c r="F53" s="12"/>
    </row>
    <row r="54" spans="1:6" ht="20.100000000000001" customHeight="1">
      <c r="A54" s="19" t="s">
        <v>25</v>
      </c>
      <c r="B54" s="21" t="s">
        <v>80</v>
      </c>
      <c r="C54" s="12">
        <v>0</v>
      </c>
      <c r="D54" s="5">
        <v>1531</v>
      </c>
      <c r="E54" s="5"/>
      <c r="F54" s="5"/>
    </row>
    <row r="55" spans="1:6" ht="20.100000000000001" customHeight="1">
      <c r="A55" s="19" t="s">
        <v>25</v>
      </c>
      <c r="B55" s="21" t="s">
        <v>82</v>
      </c>
      <c r="C55" s="12">
        <v>0</v>
      </c>
      <c r="D55" s="5">
        <v>4899.2</v>
      </c>
      <c r="E55" s="5"/>
      <c r="F55" s="12"/>
    </row>
    <row r="56" spans="1:6" ht="20.100000000000001" customHeight="1">
      <c r="A56" s="21" t="s">
        <v>193</v>
      </c>
      <c r="B56" s="21" t="s">
        <v>79</v>
      </c>
      <c r="C56" s="12">
        <v>0</v>
      </c>
      <c r="D56" s="5">
        <v>22243.200000000001</v>
      </c>
      <c r="E56" s="5"/>
      <c r="F56" s="12"/>
    </row>
    <row r="57" spans="1:6" ht="20.100000000000001" customHeight="1">
      <c r="A57" s="21" t="s">
        <v>25</v>
      </c>
      <c r="B57" s="21" t="s">
        <v>182</v>
      </c>
      <c r="C57" s="12"/>
      <c r="D57" s="5"/>
      <c r="E57" s="5"/>
      <c r="F57" s="12"/>
    </row>
    <row r="58" spans="1:6" ht="20.100000000000001" customHeight="1">
      <c r="A58" s="19" t="s">
        <v>26</v>
      </c>
      <c r="B58" s="21" t="s">
        <v>80</v>
      </c>
      <c r="C58" s="5">
        <v>1306</v>
      </c>
      <c r="D58" s="5">
        <v>651</v>
      </c>
      <c r="E58" s="5">
        <v>594</v>
      </c>
      <c r="F58" s="5">
        <v>863</v>
      </c>
    </row>
    <row r="59" spans="1:6" ht="20.100000000000001" customHeight="1">
      <c r="A59" s="19" t="s">
        <v>26</v>
      </c>
      <c r="B59" s="21" t="s">
        <v>81</v>
      </c>
      <c r="C59" s="12">
        <v>4571</v>
      </c>
      <c r="D59" s="12">
        <v>2278.5</v>
      </c>
      <c r="E59" s="12">
        <v>2079</v>
      </c>
      <c r="F59" s="12">
        <v>3020.5</v>
      </c>
    </row>
    <row r="60" spans="1:6" ht="20.100000000000001" customHeight="1">
      <c r="A60" s="21" t="s">
        <v>194</v>
      </c>
      <c r="B60" s="21" t="s">
        <v>83</v>
      </c>
      <c r="C60" s="12">
        <v>21244.82</v>
      </c>
      <c r="D60" s="12">
        <v>7303.94</v>
      </c>
      <c r="E60" s="12">
        <v>6382.32</v>
      </c>
      <c r="F60" s="12">
        <v>7115.44</v>
      </c>
    </row>
    <row r="61" spans="1:6" ht="20.100000000000001" customHeight="1">
      <c r="A61" s="21" t="s">
        <v>194</v>
      </c>
      <c r="B61" s="21" t="s">
        <v>182</v>
      </c>
      <c r="C61" s="12"/>
      <c r="D61" s="12"/>
      <c r="E61" s="12"/>
      <c r="F61" s="12"/>
    </row>
    <row r="62" spans="1:6" ht="20.100000000000001" customHeight="1">
      <c r="A62" s="19" t="s">
        <v>27</v>
      </c>
      <c r="B62" s="21" t="s">
        <v>84</v>
      </c>
      <c r="C62" s="5">
        <v>3265</v>
      </c>
      <c r="D62" s="5">
        <v>3256</v>
      </c>
      <c r="E62" s="5">
        <v>3195</v>
      </c>
      <c r="F62" s="5"/>
    </row>
    <row r="63" spans="1:6" ht="20.100000000000001" customHeight="1">
      <c r="A63" s="19" t="s">
        <v>27</v>
      </c>
      <c r="B63" s="21" t="s">
        <v>81</v>
      </c>
      <c r="C63" s="12">
        <v>9239.9500000000007</v>
      </c>
      <c r="D63" s="12">
        <v>9214.48</v>
      </c>
      <c r="E63" s="12">
        <v>9041.85</v>
      </c>
      <c r="F63" s="13">
        <v>3736</v>
      </c>
    </row>
    <row r="64" spans="1:6" ht="20.100000000000001" customHeight="1">
      <c r="A64" s="21" t="s">
        <v>195</v>
      </c>
      <c r="B64" s="21" t="s">
        <v>79</v>
      </c>
      <c r="C64" s="12">
        <v>59653.978000000003</v>
      </c>
      <c r="D64" s="12">
        <v>41848.33</v>
      </c>
      <c r="E64" s="12">
        <v>29586.772000000001</v>
      </c>
      <c r="F64" s="12">
        <v>10572.880000000001</v>
      </c>
    </row>
    <row r="65" spans="1:6" ht="20.100000000000001" customHeight="1">
      <c r="A65" s="21" t="s">
        <v>195</v>
      </c>
      <c r="B65" s="21" t="s">
        <v>182</v>
      </c>
      <c r="C65" s="12"/>
      <c r="D65" s="12"/>
      <c r="E65" s="12"/>
      <c r="F65" s="12"/>
    </row>
    <row r="66" spans="1:6" ht="20.100000000000001" customHeight="1">
      <c r="A66" s="19" t="s">
        <v>29</v>
      </c>
      <c r="B66" s="21" t="s">
        <v>80</v>
      </c>
      <c r="C66" s="5">
        <v>9205</v>
      </c>
      <c r="D66" s="5">
        <v>9447</v>
      </c>
      <c r="E66" s="5">
        <v>9819</v>
      </c>
      <c r="F66" s="5">
        <v>8290</v>
      </c>
    </row>
    <row r="67" spans="1:6" ht="20.100000000000001" customHeight="1">
      <c r="A67" s="19" t="s">
        <v>29</v>
      </c>
      <c r="B67" s="21" t="s">
        <v>82</v>
      </c>
      <c r="C67" s="12">
        <v>29456</v>
      </c>
      <c r="D67" s="12">
        <v>30230.400000000001</v>
      </c>
      <c r="E67" s="12">
        <v>31420.799999999999</v>
      </c>
      <c r="F67" s="12">
        <v>26528</v>
      </c>
    </row>
    <row r="68" spans="1:6" ht="20.100000000000001" customHeight="1">
      <c r="A68" s="21" t="s">
        <v>196</v>
      </c>
      <c r="B68" s="21" t="s">
        <v>83</v>
      </c>
      <c r="C68" s="12">
        <v>153191.84160000004</v>
      </c>
      <c r="D68" s="12">
        <v>89626.66</v>
      </c>
      <c r="E68" s="12">
        <v>74521.39</v>
      </c>
      <c r="F68" s="12">
        <v>56518.944400000059</v>
      </c>
    </row>
    <row r="69" spans="1:6" ht="20.100000000000001" customHeight="1">
      <c r="A69" s="21" t="s">
        <v>29</v>
      </c>
      <c r="B69" s="21" t="s">
        <v>182</v>
      </c>
      <c r="C69" s="12"/>
      <c r="D69" s="12"/>
      <c r="E69" s="12"/>
      <c r="F69" s="12"/>
    </row>
    <row r="70" spans="1:6" ht="20.100000000000001" customHeight="1">
      <c r="A70" s="19" t="s">
        <v>30</v>
      </c>
      <c r="B70" s="21" t="s">
        <v>80</v>
      </c>
      <c r="C70" s="5"/>
      <c r="D70" s="5">
        <v>7420</v>
      </c>
      <c r="E70" s="5">
        <v>3374</v>
      </c>
      <c r="F70" s="5">
        <v>3223</v>
      </c>
    </row>
    <row r="71" spans="1:6" ht="20.100000000000001" customHeight="1">
      <c r="A71" s="19" t="s">
        <v>30</v>
      </c>
      <c r="B71" s="21" t="s">
        <v>81</v>
      </c>
      <c r="C71" s="12"/>
      <c r="D71" s="12">
        <v>17808</v>
      </c>
      <c r="E71" s="12">
        <v>8097.6</v>
      </c>
      <c r="F71" s="12">
        <v>7735.2</v>
      </c>
    </row>
    <row r="72" spans="1:6" ht="20.100000000000001" customHeight="1">
      <c r="A72" s="21" t="s">
        <v>197</v>
      </c>
      <c r="B72" s="21" t="s">
        <v>79</v>
      </c>
      <c r="C72" s="12"/>
      <c r="D72" s="12">
        <v>116997.78400000001</v>
      </c>
      <c r="E72" s="12">
        <v>33616.93</v>
      </c>
      <c r="F72" s="12">
        <v>31003.326000000001</v>
      </c>
    </row>
    <row r="73" spans="1:6" ht="20.100000000000001" customHeight="1">
      <c r="A73" s="21" t="s">
        <v>197</v>
      </c>
      <c r="B73" s="21" t="s">
        <v>182</v>
      </c>
      <c r="C73" s="12"/>
      <c r="D73" s="12"/>
      <c r="E73" s="12"/>
      <c r="F73" s="12"/>
    </row>
    <row r="74" spans="1:6" ht="20.100000000000001" customHeight="1">
      <c r="A74" s="19" t="s">
        <v>31</v>
      </c>
      <c r="B74" s="21" t="s">
        <v>80</v>
      </c>
      <c r="C74" s="5">
        <v>1032</v>
      </c>
      <c r="D74" s="5">
        <v>2938</v>
      </c>
      <c r="E74" s="5">
        <v>4085</v>
      </c>
      <c r="F74" s="5">
        <v>1677</v>
      </c>
    </row>
    <row r="75" spans="1:6" ht="20.100000000000001" customHeight="1">
      <c r="A75" s="19" t="s">
        <v>31</v>
      </c>
      <c r="B75" s="21" t="s">
        <v>85</v>
      </c>
      <c r="C75" s="5">
        <v>38</v>
      </c>
      <c r="D75" s="5">
        <v>37</v>
      </c>
      <c r="E75" s="5">
        <v>28</v>
      </c>
      <c r="F75" s="5">
        <v>18</v>
      </c>
    </row>
    <row r="76" spans="1:6" ht="20.100000000000001" customHeight="1">
      <c r="A76" s="19" t="s">
        <v>31</v>
      </c>
      <c r="B76" s="21" t="s">
        <v>81</v>
      </c>
      <c r="C76" s="5">
        <v>3177.9</v>
      </c>
      <c r="D76" s="5">
        <v>8835.75</v>
      </c>
      <c r="E76" s="5">
        <v>12215.61</v>
      </c>
      <c r="F76" s="5">
        <v>5034.1499999999996</v>
      </c>
    </row>
    <row r="77" spans="1:6" ht="20.100000000000001" customHeight="1">
      <c r="A77" s="19" t="s">
        <v>31</v>
      </c>
      <c r="B77" s="21" t="s">
        <v>79</v>
      </c>
      <c r="C77" s="5">
        <v>33331.379999999997</v>
      </c>
      <c r="D77" s="5">
        <v>54360.99</v>
      </c>
      <c r="E77" s="5">
        <v>30327.56</v>
      </c>
      <c r="F77" s="5">
        <v>26876.21</v>
      </c>
    </row>
    <row r="78" spans="1:6" ht="20.100000000000001" customHeight="1">
      <c r="A78" s="19" t="s">
        <v>32</v>
      </c>
      <c r="B78" s="21" t="s">
        <v>80</v>
      </c>
      <c r="C78" s="5">
        <v>6740</v>
      </c>
      <c r="D78" s="13">
        <v>5727</v>
      </c>
      <c r="E78" s="5">
        <v>7037</v>
      </c>
      <c r="F78" s="5">
        <v>7721</v>
      </c>
    </row>
    <row r="79" spans="1:6" ht="20.100000000000001" customHeight="1">
      <c r="A79" s="19" t="s">
        <v>32</v>
      </c>
      <c r="B79" s="21" t="s">
        <v>81</v>
      </c>
      <c r="C79" s="5">
        <v>22815.02</v>
      </c>
      <c r="D79" s="5">
        <v>19162.455000000002</v>
      </c>
      <c r="E79" s="5">
        <v>23597.395</v>
      </c>
      <c r="F79" s="5">
        <v>25980.65</v>
      </c>
    </row>
    <row r="80" spans="1:6" ht="20.100000000000001" customHeight="1">
      <c r="A80" s="21" t="s">
        <v>198</v>
      </c>
      <c r="B80" s="21" t="s">
        <v>79</v>
      </c>
      <c r="C80" s="5">
        <v>79556.039999999994</v>
      </c>
      <c r="D80" s="5">
        <v>53098.74</v>
      </c>
      <c r="E80" s="5">
        <v>48146.94</v>
      </c>
      <c r="F80" s="5">
        <v>41049.18</v>
      </c>
    </row>
    <row r="81" spans="1:6" ht="20.100000000000001" customHeight="1">
      <c r="A81" s="21" t="s">
        <v>198</v>
      </c>
      <c r="B81" s="21" t="s">
        <v>182</v>
      </c>
      <c r="C81" s="5"/>
      <c r="D81" s="5"/>
      <c r="E81" s="5"/>
      <c r="F81" s="5"/>
    </row>
    <row r="82" spans="1:6" ht="20.100000000000001" customHeight="1">
      <c r="A82" s="19" t="s">
        <v>33</v>
      </c>
      <c r="B82" s="21" t="s">
        <v>80</v>
      </c>
      <c r="C82" s="5">
        <v>1316</v>
      </c>
      <c r="D82" s="5">
        <v>1803</v>
      </c>
      <c r="E82" s="5">
        <v>2042</v>
      </c>
      <c r="F82" s="5">
        <v>2399</v>
      </c>
    </row>
    <row r="83" spans="1:6" ht="20.100000000000001" customHeight="1">
      <c r="A83" s="19" t="s">
        <v>33</v>
      </c>
      <c r="B83" s="21" t="s">
        <v>85</v>
      </c>
      <c r="C83" s="5">
        <v>132</v>
      </c>
      <c r="D83" s="5">
        <v>270</v>
      </c>
      <c r="E83" s="5">
        <v>90</v>
      </c>
      <c r="F83" s="5">
        <v>86</v>
      </c>
    </row>
    <row r="84" spans="1:6" ht="20.100000000000001" customHeight="1">
      <c r="A84" s="19" t="s">
        <v>33</v>
      </c>
      <c r="B84" s="21" t="s">
        <v>81</v>
      </c>
      <c r="C84" s="5">
        <v>6516</v>
      </c>
      <c r="D84" s="5">
        <v>9328.5</v>
      </c>
      <c r="E84" s="5">
        <v>9594</v>
      </c>
      <c r="F84" s="5">
        <v>11182.5</v>
      </c>
    </row>
    <row r="85" spans="1:6" ht="20.100000000000001" customHeight="1">
      <c r="A85" s="19" t="s">
        <v>33</v>
      </c>
      <c r="B85" s="21" t="s">
        <v>79</v>
      </c>
      <c r="C85" s="5">
        <v>48295.44</v>
      </c>
      <c r="D85" s="5">
        <v>39560.400000000001</v>
      </c>
      <c r="E85" s="5">
        <v>29208.6</v>
      </c>
      <c r="F85" s="5">
        <v>25316.280000000002</v>
      </c>
    </row>
    <row r="86" spans="1:6" ht="20.100000000000001" customHeight="1">
      <c r="A86" s="23" t="s">
        <v>87</v>
      </c>
      <c r="B86" s="21" t="s">
        <v>80</v>
      </c>
      <c r="C86" s="5">
        <v>1913</v>
      </c>
      <c r="D86" s="5">
        <v>3629</v>
      </c>
      <c r="E86" s="5">
        <v>2277</v>
      </c>
      <c r="F86" s="5">
        <v>5453</v>
      </c>
    </row>
    <row r="87" spans="1:6" ht="20.100000000000001" customHeight="1">
      <c r="A87" s="23" t="s">
        <v>34</v>
      </c>
      <c r="B87" s="21" t="s">
        <v>82</v>
      </c>
      <c r="C87" s="11">
        <v>6217.25</v>
      </c>
      <c r="D87" s="12">
        <v>11794.25</v>
      </c>
      <c r="E87" s="12">
        <v>7400.25</v>
      </c>
      <c r="F87" s="12">
        <v>17722.25</v>
      </c>
    </row>
    <row r="88" spans="1:6" ht="20.100000000000001" customHeight="1">
      <c r="A88" s="23" t="s">
        <v>34</v>
      </c>
      <c r="B88" s="21" t="s">
        <v>83</v>
      </c>
      <c r="C88" s="12">
        <v>35448.560000000005</v>
      </c>
      <c r="D88" s="12">
        <v>56034.16</v>
      </c>
      <c r="E88" s="12">
        <v>26296.48</v>
      </c>
      <c r="F88" s="12">
        <v>41420.960000000006</v>
      </c>
    </row>
    <row r="89" spans="1:6" ht="20.100000000000001" customHeight="1">
      <c r="A89" s="23" t="s">
        <v>199</v>
      </c>
      <c r="B89" s="21" t="s">
        <v>182</v>
      </c>
      <c r="C89" s="12"/>
      <c r="D89" s="12"/>
      <c r="E89" s="12"/>
      <c r="F89" s="12"/>
    </row>
    <row r="90" spans="1:6" ht="20.100000000000001" customHeight="1">
      <c r="A90" s="19" t="s">
        <v>88</v>
      </c>
      <c r="B90" s="21" t="s">
        <v>84</v>
      </c>
      <c r="C90" s="5">
        <v>2684</v>
      </c>
      <c r="D90" s="5">
        <v>3203</v>
      </c>
      <c r="E90" s="5">
        <v>3053</v>
      </c>
      <c r="F90" s="5">
        <v>3786</v>
      </c>
    </row>
    <row r="91" spans="1:6" ht="21.75" customHeight="1">
      <c r="A91" s="19" t="s">
        <v>89</v>
      </c>
      <c r="B91" s="21" t="s">
        <v>81</v>
      </c>
      <c r="C91" s="5">
        <v>6414.76</v>
      </c>
      <c r="D91" s="5">
        <v>7655.17</v>
      </c>
      <c r="E91" s="5">
        <v>7296.67</v>
      </c>
      <c r="F91" s="5">
        <v>9048.5400000000009</v>
      </c>
    </row>
    <row r="92" spans="1:6" ht="21.75" customHeight="1">
      <c r="A92" s="21" t="s">
        <v>88</v>
      </c>
      <c r="B92" s="21" t="s">
        <v>83</v>
      </c>
      <c r="C92" s="5">
        <v>43615.76</v>
      </c>
      <c r="D92" s="5">
        <v>33617.64</v>
      </c>
      <c r="E92" s="5">
        <v>23707.56</v>
      </c>
      <c r="F92" s="5">
        <v>22890.400000000001</v>
      </c>
    </row>
    <row r="93" spans="1:6" ht="21.75" customHeight="1">
      <c r="A93" s="21" t="s">
        <v>200</v>
      </c>
      <c r="B93" s="21" t="s">
        <v>182</v>
      </c>
      <c r="C93" s="5"/>
      <c r="D93" s="5"/>
      <c r="E93" s="5"/>
      <c r="F93" s="5"/>
    </row>
    <row r="94" spans="1:6" ht="20.100000000000001" customHeight="1">
      <c r="A94" s="21" t="s">
        <v>36</v>
      </c>
      <c r="B94" s="21" t="s">
        <v>84</v>
      </c>
      <c r="C94" s="5">
        <v>1207</v>
      </c>
      <c r="D94" s="5">
        <v>1387</v>
      </c>
      <c r="E94" s="5">
        <v>961</v>
      </c>
      <c r="F94" s="5">
        <v>1185</v>
      </c>
    </row>
    <row r="95" spans="1:6" ht="20.100000000000001" customHeight="1">
      <c r="A95" s="21" t="s">
        <v>36</v>
      </c>
      <c r="B95" s="21" t="s">
        <v>85</v>
      </c>
      <c r="C95" s="5">
        <v>5</v>
      </c>
      <c r="D95" s="5">
        <v>5</v>
      </c>
      <c r="E95" s="5">
        <v>0</v>
      </c>
      <c r="F95" s="5">
        <v>5</v>
      </c>
    </row>
    <row r="96" spans="1:6" ht="20.100000000000001" customHeight="1">
      <c r="A96" s="21" t="s">
        <v>36</v>
      </c>
      <c r="B96" s="21" t="s">
        <v>81</v>
      </c>
      <c r="C96" s="12">
        <v>3636</v>
      </c>
      <c r="D96" s="12">
        <v>4176</v>
      </c>
      <c r="E96" s="12">
        <v>2883</v>
      </c>
      <c r="F96" s="12">
        <v>3570</v>
      </c>
    </row>
    <row r="97" spans="1:6" ht="20.100000000000001" customHeight="1">
      <c r="A97" s="21" t="s">
        <v>36</v>
      </c>
      <c r="B97" s="21" t="s">
        <v>79</v>
      </c>
      <c r="C97" s="12">
        <v>19838.75</v>
      </c>
      <c r="D97" s="12">
        <v>15027.42</v>
      </c>
      <c r="E97" s="12">
        <v>8305.6440000000002</v>
      </c>
      <c r="F97" s="12">
        <v>7731.5980000000009</v>
      </c>
    </row>
    <row r="98" spans="1:6" ht="20.100000000000001" customHeight="1">
      <c r="A98" s="21" t="s">
        <v>90</v>
      </c>
      <c r="B98" s="21" t="s">
        <v>80</v>
      </c>
      <c r="C98" s="5">
        <v>13179</v>
      </c>
      <c r="D98" s="5">
        <v>11540</v>
      </c>
      <c r="E98" s="5">
        <v>13468</v>
      </c>
      <c r="F98" s="5">
        <v>11166</v>
      </c>
    </row>
    <row r="99" spans="1:6" ht="20.100000000000001" customHeight="1">
      <c r="A99" s="21" t="s">
        <v>91</v>
      </c>
      <c r="B99" s="21" t="s">
        <v>82</v>
      </c>
      <c r="C99" s="12">
        <v>44808.6</v>
      </c>
      <c r="D99" s="12">
        <v>39236</v>
      </c>
      <c r="E99" s="12">
        <v>45791.199999999997</v>
      </c>
      <c r="F99" s="12">
        <v>37964.400000000001</v>
      </c>
    </row>
    <row r="100" spans="1:6" ht="20.100000000000001" customHeight="1">
      <c r="A100" s="21" t="s">
        <v>37</v>
      </c>
      <c r="B100" s="21" t="s">
        <v>83</v>
      </c>
      <c r="C100" s="12">
        <v>155707.24799999999</v>
      </c>
      <c r="D100" s="12">
        <v>100856.08</v>
      </c>
      <c r="E100" s="12">
        <v>94528.784</v>
      </c>
      <c r="F100" s="12">
        <v>63944.288</v>
      </c>
    </row>
    <row r="101" spans="1:6" ht="20.100000000000001" customHeight="1">
      <c r="A101" s="63" t="s">
        <v>201</v>
      </c>
      <c r="B101" s="21" t="s">
        <v>182</v>
      </c>
      <c r="C101" s="12"/>
      <c r="D101" s="12"/>
      <c r="E101" s="12"/>
      <c r="F101" s="12"/>
    </row>
    <row r="102" spans="1:6" ht="20.100000000000001" customHeight="1">
      <c r="A102" s="24" t="s">
        <v>92</v>
      </c>
      <c r="B102" s="21" t="s">
        <v>84</v>
      </c>
      <c r="C102" s="5">
        <v>5716</v>
      </c>
      <c r="D102" s="5">
        <v>6470</v>
      </c>
      <c r="E102" s="5">
        <v>7159</v>
      </c>
      <c r="F102" s="5">
        <v>6748</v>
      </c>
    </row>
    <row r="103" spans="1:6" ht="20.100000000000001" customHeight="1">
      <c r="A103" s="24" t="s">
        <v>93</v>
      </c>
      <c r="B103" s="21" t="s">
        <v>81</v>
      </c>
      <c r="C103" s="12">
        <v>0</v>
      </c>
      <c r="D103" s="12">
        <v>0</v>
      </c>
      <c r="E103" s="12">
        <v>0</v>
      </c>
      <c r="F103" s="12">
        <v>0</v>
      </c>
    </row>
    <row r="104" spans="1:6" ht="20.100000000000001" customHeight="1">
      <c r="A104" s="24" t="s">
        <v>38</v>
      </c>
      <c r="B104" s="21" t="s">
        <v>83</v>
      </c>
      <c r="C104" s="12">
        <v>50737.05</v>
      </c>
      <c r="D104" s="12">
        <v>30907.710000000003</v>
      </c>
      <c r="E104" s="12">
        <v>24810.030000000002</v>
      </c>
      <c r="F104" s="12">
        <v>18896.759999999998</v>
      </c>
    </row>
    <row r="105" spans="1:6" ht="20.100000000000001" customHeight="1">
      <c r="A105" s="24" t="s">
        <v>202</v>
      </c>
      <c r="B105" s="21" t="s">
        <v>182</v>
      </c>
      <c r="C105" s="12"/>
      <c r="D105" s="12"/>
      <c r="E105" s="12"/>
      <c r="F105" s="12"/>
    </row>
    <row r="106" spans="1:6" ht="20.100000000000001" customHeight="1">
      <c r="A106" s="24" t="s">
        <v>94</v>
      </c>
      <c r="B106" s="21" t="s">
        <v>84</v>
      </c>
      <c r="C106" s="5">
        <v>1135</v>
      </c>
      <c r="D106" s="5">
        <v>997</v>
      </c>
      <c r="E106" s="5">
        <v>828</v>
      </c>
      <c r="F106" s="5">
        <v>879</v>
      </c>
    </row>
    <row r="107" spans="1:6" ht="20.100000000000001" customHeight="1">
      <c r="A107" s="24" t="s">
        <v>94</v>
      </c>
      <c r="B107" s="21" t="s">
        <v>85</v>
      </c>
      <c r="C107" s="5">
        <v>176</v>
      </c>
      <c r="D107" s="5">
        <v>111</v>
      </c>
      <c r="E107" s="5">
        <v>65</v>
      </c>
      <c r="F107" s="5">
        <v>63</v>
      </c>
    </row>
    <row r="108" spans="1:6" ht="20.100000000000001" customHeight="1">
      <c r="A108" s="24" t="s">
        <v>95</v>
      </c>
      <c r="B108" s="21" t="s">
        <v>81</v>
      </c>
      <c r="C108" s="12">
        <v>3893.67</v>
      </c>
      <c r="D108" s="12">
        <v>3290.76</v>
      </c>
      <c r="E108" s="12">
        <v>2652.21</v>
      </c>
      <c r="F108" s="12">
        <v>2797.74</v>
      </c>
    </row>
    <row r="109" spans="1:6" ht="20.100000000000001" customHeight="1">
      <c r="A109" s="24" t="s">
        <v>94</v>
      </c>
      <c r="B109" s="21" t="s">
        <v>83</v>
      </c>
      <c r="C109" s="12">
        <v>22331.57</v>
      </c>
      <c r="D109" s="12">
        <v>18502.38</v>
      </c>
      <c r="E109" s="12">
        <v>7315.83</v>
      </c>
      <c r="F109" s="12">
        <v>10709.8</v>
      </c>
    </row>
    <row r="110" spans="1:6" ht="20.100000000000001" customHeight="1">
      <c r="A110" s="19" t="s">
        <v>40</v>
      </c>
      <c r="B110" s="21" t="s">
        <v>84</v>
      </c>
      <c r="C110" s="5">
        <v>1356</v>
      </c>
      <c r="D110" s="5">
        <v>2720</v>
      </c>
      <c r="E110" s="5">
        <v>2837</v>
      </c>
      <c r="F110" s="5">
        <v>2585</v>
      </c>
    </row>
    <row r="111" spans="1:6" ht="20.100000000000001" customHeight="1">
      <c r="A111" s="19" t="s">
        <v>40</v>
      </c>
      <c r="B111" s="21" t="s">
        <v>81</v>
      </c>
      <c r="C111" s="5">
        <v>3444.24</v>
      </c>
      <c r="D111" s="5">
        <v>6908.8</v>
      </c>
      <c r="E111" s="5">
        <v>7205.9800000000005</v>
      </c>
      <c r="F111" s="5">
        <v>6565.9000000000005</v>
      </c>
    </row>
    <row r="112" spans="1:6" ht="20.100000000000001" customHeight="1">
      <c r="A112" s="21" t="s">
        <v>203</v>
      </c>
      <c r="B112" s="21" t="s">
        <v>79</v>
      </c>
      <c r="C112" s="12">
        <v>13346.38</v>
      </c>
      <c r="D112" s="5">
        <v>25427.200000000001</v>
      </c>
      <c r="E112" s="12">
        <v>17056.059999999998</v>
      </c>
      <c r="F112" s="12">
        <v>10879.06</v>
      </c>
    </row>
    <row r="113" spans="1:6" ht="20.100000000000001" customHeight="1">
      <c r="A113" s="63" t="s">
        <v>203</v>
      </c>
      <c r="B113" s="21" t="s">
        <v>182</v>
      </c>
      <c r="C113" s="12"/>
      <c r="D113" s="5"/>
      <c r="E113" s="12"/>
      <c r="F113" s="12"/>
    </row>
    <row r="114" spans="1:6" ht="20.100000000000001" customHeight="1">
      <c r="A114" s="24" t="s">
        <v>96</v>
      </c>
      <c r="B114" s="21" t="s">
        <v>80</v>
      </c>
      <c r="C114" s="5">
        <v>288</v>
      </c>
      <c r="D114" s="5">
        <v>233</v>
      </c>
      <c r="E114" s="5">
        <v>259</v>
      </c>
      <c r="F114" s="5">
        <v>357</v>
      </c>
    </row>
    <row r="115" spans="1:6" ht="20.100000000000001" customHeight="1">
      <c r="A115" s="24" t="s">
        <v>42</v>
      </c>
      <c r="B115" s="21" t="s">
        <v>82</v>
      </c>
      <c r="C115" s="12">
        <v>662.4</v>
      </c>
      <c r="D115" s="12">
        <v>535.9</v>
      </c>
      <c r="E115" s="12">
        <v>595.70000000000005</v>
      </c>
      <c r="F115" s="12">
        <v>821.1</v>
      </c>
    </row>
    <row r="116" spans="1:6" ht="20.100000000000001" customHeight="1">
      <c r="A116" s="24" t="s">
        <v>41</v>
      </c>
      <c r="B116" s="21" t="s">
        <v>83</v>
      </c>
      <c r="C116" s="12">
        <v>8636.880000000001</v>
      </c>
      <c r="D116" s="12">
        <v>3666.88</v>
      </c>
      <c r="E116" s="12">
        <v>4488.96</v>
      </c>
      <c r="F116" s="12">
        <v>5154.24</v>
      </c>
    </row>
    <row r="117" spans="1:6" ht="20.100000000000001" customHeight="1">
      <c r="A117" s="24" t="s">
        <v>204</v>
      </c>
      <c r="B117" s="21" t="s">
        <v>182</v>
      </c>
      <c r="C117" s="12"/>
      <c r="D117" s="12"/>
      <c r="E117" s="12"/>
      <c r="F117" s="12"/>
    </row>
    <row r="118" spans="1:6" ht="20.100000000000001" customHeight="1">
      <c r="A118" s="21" t="s">
        <v>43</v>
      </c>
      <c r="B118" s="21" t="s">
        <v>84</v>
      </c>
      <c r="C118" s="5">
        <v>768</v>
      </c>
      <c r="D118" s="5">
        <v>1311</v>
      </c>
      <c r="E118" s="5">
        <v>980</v>
      </c>
      <c r="F118" s="5">
        <v>1333</v>
      </c>
    </row>
    <row r="119" spans="1:6" ht="20.100000000000001" customHeight="1">
      <c r="A119" s="21" t="s">
        <v>97</v>
      </c>
      <c r="B119" s="21" t="s">
        <v>81</v>
      </c>
      <c r="C119" s="5">
        <v>1912.3200000000002</v>
      </c>
      <c r="D119" s="5">
        <v>3264.3900000000003</v>
      </c>
      <c r="E119" s="5">
        <v>2440.1999999999998</v>
      </c>
      <c r="F119" s="5">
        <v>3319.17</v>
      </c>
    </row>
    <row r="120" spans="1:6" ht="20.100000000000001" customHeight="1">
      <c r="A120" s="21" t="s">
        <v>43</v>
      </c>
      <c r="B120" s="21" t="s">
        <v>79</v>
      </c>
      <c r="C120" s="5">
        <v>11613.018900000001</v>
      </c>
      <c r="D120" s="5">
        <v>10906.987500000001</v>
      </c>
      <c r="E120" s="5">
        <v>5692.16</v>
      </c>
      <c r="F120" s="5">
        <v>5709.84</v>
      </c>
    </row>
    <row r="121" spans="1:6" ht="20.100000000000001" customHeight="1">
      <c r="A121" s="21" t="s">
        <v>205</v>
      </c>
      <c r="B121" s="21" t="s">
        <v>182</v>
      </c>
      <c r="C121" s="5"/>
      <c r="D121" s="5"/>
      <c r="E121" s="5"/>
      <c r="F121" s="5"/>
    </row>
    <row r="122" spans="1:6" ht="20.100000000000001" customHeight="1">
      <c r="A122" s="21" t="s">
        <v>98</v>
      </c>
      <c r="B122" s="21" t="s">
        <v>80</v>
      </c>
      <c r="C122" s="5">
        <v>4239</v>
      </c>
      <c r="D122" s="5">
        <v>5918</v>
      </c>
      <c r="E122" s="5">
        <v>5851</v>
      </c>
      <c r="F122" s="5">
        <v>5991</v>
      </c>
    </row>
    <row r="123" spans="1:6" ht="20.100000000000001" customHeight="1">
      <c r="A123" s="21" t="s">
        <v>98</v>
      </c>
      <c r="B123" s="21" t="s">
        <v>81</v>
      </c>
      <c r="C123" s="5">
        <v>14115.87</v>
      </c>
      <c r="D123" s="5">
        <v>19706.939999999999</v>
      </c>
      <c r="E123" s="5">
        <v>19483.8</v>
      </c>
      <c r="F123" s="5">
        <v>19950.03</v>
      </c>
    </row>
    <row r="124" spans="1:6" ht="20.100000000000001" customHeight="1">
      <c r="A124" s="21" t="s">
        <v>44</v>
      </c>
      <c r="B124" s="21" t="s">
        <v>79</v>
      </c>
      <c r="C124" s="5">
        <v>52051.68</v>
      </c>
      <c r="D124" s="5">
        <v>36648.18</v>
      </c>
      <c r="E124" s="5">
        <v>29444.6</v>
      </c>
      <c r="F124" s="5">
        <v>19421.64</v>
      </c>
    </row>
    <row r="125" spans="1:6" ht="20.100000000000001" customHeight="1">
      <c r="A125" s="21" t="s">
        <v>206</v>
      </c>
      <c r="B125" s="21" t="s">
        <v>182</v>
      </c>
      <c r="C125" s="5"/>
      <c r="D125" s="5"/>
      <c r="E125" s="5"/>
      <c r="F125" s="5"/>
    </row>
    <row r="126" spans="1:6" ht="20.100000000000001" customHeight="1">
      <c r="A126" s="21" t="s">
        <v>99</v>
      </c>
      <c r="B126" s="21" t="s">
        <v>80</v>
      </c>
      <c r="C126" s="5">
        <v>3090</v>
      </c>
      <c r="D126" s="5">
        <v>3429</v>
      </c>
      <c r="E126" s="5">
        <v>3875</v>
      </c>
      <c r="F126" s="5">
        <v>3729</v>
      </c>
    </row>
    <row r="127" spans="1:6" ht="20.100000000000001" customHeight="1">
      <c r="A127" s="21" t="s">
        <v>99</v>
      </c>
      <c r="B127" s="21" t="s">
        <v>100</v>
      </c>
      <c r="C127" s="5">
        <v>8497.5</v>
      </c>
      <c r="D127" s="5">
        <v>9429.75</v>
      </c>
      <c r="E127" s="5">
        <v>2810.5</v>
      </c>
      <c r="F127" s="5">
        <v>10254.75</v>
      </c>
    </row>
    <row r="128" spans="1:6" ht="20.25" customHeight="1">
      <c r="A128" s="21" t="s">
        <v>45</v>
      </c>
      <c r="B128" s="21" t="s">
        <v>79</v>
      </c>
      <c r="C128" s="5">
        <v>48234.928000000007</v>
      </c>
      <c r="D128" s="5">
        <v>41851.558000000005</v>
      </c>
      <c r="E128" s="5">
        <v>48834.879999999997</v>
      </c>
      <c r="F128" s="5">
        <v>30058.060000000005</v>
      </c>
    </row>
    <row r="129" spans="1:6" ht="20.25" customHeight="1">
      <c r="A129" s="21" t="s">
        <v>207</v>
      </c>
      <c r="B129" s="21" t="s">
        <v>182</v>
      </c>
      <c r="C129" s="5"/>
      <c r="D129" s="5"/>
      <c r="E129" s="5"/>
      <c r="F129" s="5"/>
    </row>
    <row r="130" spans="1:6" ht="20.100000000000001" customHeight="1">
      <c r="A130" s="21" t="s">
        <v>46</v>
      </c>
      <c r="B130" s="21" t="s">
        <v>80</v>
      </c>
      <c r="C130" s="5">
        <v>9720</v>
      </c>
      <c r="D130" s="5">
        <v>8737</v>
      </c>
      <c r="E130" s="5">
        <v>9522</v>
      </c>
      <c r="F130" s="5">
        <v>8535</v>
      </c>
    </row>
    <row r="131" spans="1:6" ht="20.100000000000001" customHeight="1">
      <c r="A131" s="21" t="s">
        <v>46</v>
      </c>
      <c r="B131" s="21" t="s">
        <v>81</v>
      </c>
      <c r="C131" s="5">
        <v>31784.400000000001</v>
      </c>
      <c r="D131" s="5">
        <v>28569.99</v>
      </c>
      <c r="E131" s="5">
        <v>31136.94</v>
      </c>
      <c r="F131" s="5">
        <v>27909.45</v>
      </c>
    </row>
    <row r="132" spans="1:6" ht="20.100000000000001" customHeight="1">
      <c r="A132" s="21" t="s">
        <v>208</v>
      </c>
      <c r="B132" s="21" t="s">
        <v>83</v>
      </c>
      <c r="C132" s="5">
        <v>156821.427</v>
      </c>
      <c r="D132" s="5">
        <v>98464.085999999996</v>
      </c>
      <c r="E132" s="5">
        <v>79470.719999999987</v>
      </c>
      <c r="F132" s="5">
        <v>54742.715999999993</v>
      </c>
    </row>
    <row r="133" spans="1:6" ht="20.100000000000001" customHeight="1">
      <c r="A133" s="21" t="s">
        <v>208</v>
      </c>
      <c r="B133" s="21" t="s">
        <v>182</v>
      </c>
      <c r="C133" s="5"/>
      <c r="D133" s="5"/>
      <c r="E133" s="5"/>
      <c r="F133" s="5"/>
    </row>
    <row r="134" spans="1:6" ht="20.100000000000001" customHeight="1">
      <c r="A134" s="21" t="s">
        <v>47</v>
      </c>
      <c r="B134" s="21" t="s">
        <v>84</v>
      </c>
      <c r="C134" s="5">
        <v>6548</v>
      </c>
      <c r="D134" s="5">
        <v>5684</v>
      </c>
      <c r="E134" s="5">
        <v>10179</v>
      </c>
      <c r="F134" s="5">
        <v>8370</v>
      </c>
    </row>
    <row r="135" spans="1:6" ht="20.100000000000001" customHeight="1">
      <c r="A135" s="21" t="s">
        <v>47</v>
      </c>
      <c r="B135" s="21" t="s">
        <v>82</v>
      </c>
      <c r="C135" s="5">
        <v>20953.599999999999</v>
      </c>
      <c r="D135" s="5">
        <v>18188.8</v>
      </c>
      <c r="E135" s="5">
        <v>32572.800000000003</v>
      </c>
      <c r="F135" s="5">
        <v>26784.000000000004</v>
      </c>
    </row>
    <row r="136" spans="1:6" ht="20.100000000000001" customHeight="1">
      <c r="A136" s="21" t="s">
        <v>47</v>
      </c>
      <c r="B136" s="21" t="s">
        <v>79</v>
      </c>
      <c r="C136" s="71">
        <v>156862.62</v>
      </c>
      <c r="D136" s="5">
        <v>75694.45</v>
      </c>
      <c r="E136" s="5">
        <v>101152.06999999999</v>
      </c>
      <c r="F136" s="5">
        <v>66193.906000000003</v>
      </c>
    </row>
    <row r="137" spans="1:6" ht="20.100000000000001" customHeight="1">
      <c r="A137" s="21" t="s">
        <v>209</v>
      </c>
      <c r="B137" s="21" t="s">
        <v>182</v>
      </c>
      <c r="C137" s="5"/>
      <c r="D137" s="5"/>
      <c r="E137" s="5"/>
      <c r="F137" s="5"/>
    </row>
    <row r="138" spans="1:6" ht="20.100000000000001" customHeight="1">
      <c r="A138" s="21" t="s">
        <v>48</v>
      </c>
      <c r="B138" s="21" t="s">
        <v>80</v>
      </c>
      <c r="C138" s="5">
        <v>5472</v>
      </c>
      <c r="D138" s="5">
        <v>3108</v>
      </c>
      <c r="E138" s="5">
        <v>4575</v>
      </c>
      <c r="F138" s="5">
        <v>3885</v>
      </c>
    </row>
    <row r="139" spans="1:6" ht="20.100000000000001" customHeight="1">
      <c r="A139" s="21" t="s">
        <v>48</v>
      </c>
      <c r="B139" s="21" t="s">
        <v>81</v>
      </c>
      <c r="C139" s="5">
        <v>16142.400000000001</v>
      </c>
      <c r="D139" s="5">
        <v>9168.6</v>
      </c>
      <c r="E139" s="5">
        <v>13496.25</v>
      </c>
      <c r="F139" s="5">
        <v>11460.75</v>
      </c>
    </row>
    <row r="140" spans="1:6" ht="20.100000000000001" customHeight="1">
      <c r="A140" s="21" t="s">
        <v>210</v>
      </c>
      <c r="B140" s="21" t="s">
        <v>83</v>
      </c>
      <c r="C140" s="5">
        <v>102435.20000000001</v>
      </c>
      <c r="D140" s="5">
        <v>41726.204000000005</v>
      </c>
      <c r="E140" s="5">
        <v>45975.866000000002</v>
      </c>
      <c r="F140" s="5">
        <v>32433.33</v>
      </c>
    </row>
    <row r="141" spans="1:6" ht="20.100000000000001" customHeight="1">
      <c r="A141" s="21" t="s">
        <v>210</v>
      </c>
      <c r="B141" s="21" t="s">
        <v>182</v>
      </c>
      <c r="C141" s="5"/>
      <c r="D141" s="5"/>
      <c r="E141" s="5"/>
      <c r="F141" s="5"/>
    </row>
    <row r="142" spans="1:6" ht="20.100000000000001" customHeight="1">
      <c r="A142" s="21" t="s">
        <v>101</v>
      </c>
      <c r="B142" s="21" t="s">
        <v>84</v>
      </c>
      <c r="C142" s="5">
        <v>2331</v>
      </c>
      <c r="D142" s="5">
        <v>2567</v>
      </c>
      <c r="E142" s="5">
        <v>3216</v>
      </c>
      <c r="F142" s="5">
        <v>2505</v>
      </c>
    </row>
    <row r="143" spans="1:6" ht="20.100000000000001" customHeight="1">
      <c r="A143" s="21" t="s">
        <v>101</v>
      </c>
      <c r="B143" s="21" t="s">
        <v>82</v>
      </c>
      <c r="C143" s="5">
        <v>7459.2</v>
      </c>
      <c r="D143" s="5">
        <v>8214.4</v>
      </c>
      <c r="E143" s="5">
        <v>10291.200000000001</v>
      </c>
      <c r="F143" s="5">
        <v>8016</v>
      </c>
    </row>
    <row r="144" spans="1:6" ht="20.100000000000001" customHeight="1">
      <c r="A144" s="21" t="s">
        <v>101</v>
      </c>
      <c r="B144" s="21" t="s">
        <v>79</v>
      </c>
      <c r="C144" s="5">
        <v>43137.380000000005</v>
      </c>
      <c r="D144" s="5">
        <v>38807.01999999999</v>
      </c>
      <c r="E144" s="5">
        <v>34204.43</v>
      </c>
      <c r="F144" s="5">
        <v>22303.33</v>
      </c>
    </row>
    <row r="145" spans="1:6" ht="20.100000000000001" customHeight="1">
      <c r="A145" s="21" t="s">
        <v>211</v>
      </c>
      <c r="B145" s="21" t="s">
        <v>182</v>
      </c>
      <c r="C145" s="5"/>
      <c r="D145" s="5"/>
      <c r="E145" s="5"/>
      <c r="F145" s="5"/>
    </row>
    <row r="146" spans="1:6" ht="20.100000000000001" customHeight="1">
      <c r="A146" s="21" t="s">
        <v>102</v>
      </c>
      <c r="B146" s="21" t="s">
        <v>80</v>
      </c>
      <c r="C146" s="5">
        <v>1629</v>
      </c>
      <c r="D146" s="5">
        <v>1751</v>
      </c>
      <c r="E146" s="5">
        <v>2176</v>
      </c>
      <c r="F146" s="5">
        <v>1647</v>
      </c>
    </row>
    <row r="147" spans="1:6" ht="20.100000000000001" customHeight="1">
      <c r="A147" s="21" t="s">
        <v>102</v>
      </c>
      <c r="B147" s="21" t="s">
        <v>103</v>
      </c>
      <c r="C147" s="5">
        <v>5734.08</v>
      </c>
      <c r="D147" s="5">
        <v>6163.52</v>
      </c>
      <c r="E147" s="5">
        <v>7659.5199999999995</v>
      </c>
      <c r="F147" s="5">
        <v>5797.4400000000005</v>
      </c>
    </row>
    <row r="148" spans="1:6" ht="20.100000000000001" customHeight="1">
      <c r="A148" s="21" t="s">
        <v>102</v>
      </c>
      <c r="B148" s="21" t="s">
        <v>104</v>
      </c>
      <c r="C148" s="5">
        <v>32242.86</v>
      </c>
      <c r="D148" s="5">
        <v>25781.220000000005</v>
      </c>
      <c r="E148" s="5">
        <v>23764.32</v>
      </c>
      <c r="F148" s="5">
        <v>15159.419999999998</v>
      </c>
    </row>
    <row r="149" spans="1:6" ht="20.100000000000001" customHeight="1">
      <c r="A149" s="21" t="s">
        <v>212</v>
      </c>
      <c r="B149" s="21" t="s">
        <v>182</v>
      </c>
      <c r="C149" s="5"/>
      <c r="D149" s="5"/>
      <c r="E149" s="5"/>
      <c r="F149" s="5"/>
    </row>
    <row r="150" spans="1:6" ht="20.100000000000001" customHeight="1">
      <c r="A150" s="21" t="s">
        <v>105</v>
      </c>
      <c r="B150" s="21" t="s">
        <v>80</v>
      </c>
      <c r="C150" s="5">
        <v>5727</v>
      </c>
      <c r="D150" s="5">
        <v>9438</v>
      </c>
      <c r="E150" s="5">
        <v>7425</v>
      </c>
      <c r="F150" s="5">
        <v>9598</v>
      </c>
    </row>
    <row r="151" spans="1:6" ht="20.100000000000001" customHeight="1">
      <c r="A151" s="21" t="s">
        <v>105</v>
      </c>
      <c r="B151" s="21" t="s">
        <v>81</v>
      </c>
      <c r="C151" s="5">
        <v>14260.230000000001</v>
      </c>
      <c r="D151" s="5">
        <v>23500.620000000003</v>
      </c>
      <c r="E151" s="5">
        <v>18488.25</v>
      </c>
      <c r="F151" s="5">
        <v>23899.02</v>
      </c>
    </row>
    <row r="152" spans="1:6" ht="20.100000000000001" customHeight="1">
      <c r="A152" s="21" t="s">
        <v>50</v>
      </c>
      <c r="B152" s="21" t="s">
        <v>79</v>
      </c>
      <c r="C152" s="5">
        <v>51294.492900000005</v>
      </c>
      <c r="D152" s="5">
        <v>46102.481700000004</v>
      </c>
      <c r="E152" s="5">
        <v>23775.807000000001</v>
      </c>
      <c r="F152" s="5">
        <v>19126.72</v>
      </c>
    </row>
    <row r="153" spans="1:6" ht="20.100000000000001" customHeight="1">
      <c r="A153" s="21" t="s">
        <v>213</v>
      </c>
      <c r="B153" s="21" t="s">
        <v>182</v>
      </c>
      <c r="C153" s="5"/>
      <c r="D153" s="5"/>
      <c r="E153" s="5"/>
      <c r="F153" s="5"/>
    </row>
    <row r="154" spans="1:6" ht="20.100000000000001" customHeight="1">
      <c r="A154" s="21" t="s">
        <v>106</v>
      </c>
      <c r="B154" s="21" t="s">
        <v>80</v>
      </c>
      <c r="C154" s="5">
        <v>5572</v>
      </c>
      <c r="D154" s="5">
        <v>5845</v>
      </c>
      <c r="E154" s="5">
        <v>6387</v>
      </c>
      <c r="F154" s="5">
        <v>5836</v>
      </c>
    </row>
    <row r="155" spans="1:6" ht="20.100000000000001" customHeight="1">
      <c r="A155" s="21" t="s">
        <v>106</v>
      </c>
      <c r="B155" s="21" t="s">
        <v>81</v>
      </c>
      <c r="C155" s="5">
        <v>0</v>
      </c>
      <c r="D155" s="5">
        <v>0</v>
      </c>
      <c r="E155" s="5">
        <v>0</v>
      </c>
      <c r="F155" s="5">
        <v>0</v>
      </c>
    </row>
    <row r="156" spans="1:6" ht="20.100000000000001" customHeight="1">
      <c r="A156" s="21" t="s">
        <v>51</v>
      </c>
      <c r="B156" s="21" t="s">
        <v>79</v>
      </c>
      <c r="C156" s="5">
        <v>99922.680000000139</v>
      </c>
      <c r="D156" s="5">
        <v>78267.600000000006</v>
      </c>
      <c r="E156" s="5">
        <v>69347.879999999961</v>
      </c>
      <c r="F156" s="5">
        <v>35149.68</v>
      </c>
    </row>
    <row r="157" spans="1:6" ht="20.100000000000001" customHeight="1">
      <c r="A157" s="21" t="s">
        <v>214</v>
      </c>
      <c r="B157" s="21" t="s">
        <v>182</v>
      </c>
      <c r="C157" s="5"/>
      <c r="D157" s="5"/>
      <c r="E157" s="5"/>
      <c r="F157" s="5"/>
    </row>
    <row r="158" spans="1:6" ht="20.100000000000001" customHeight="1">
      <c r="A158" s="21" t="s">
        <v>107</v>
      </c>
      <c r="B158" s="21" t="s">
        <v>80</v>
      </c>
      <c r="C158" s="5">
        <v>2988</v>
      </c>
      <c r="D158" s="5">
        <v>4839</v>
      </c>
      <c r="E158" s="5">
        <v>3886</v>
      </c>
      <c r="F158" s="5">
        <v>3315</v>
      </c>
    </row>
    <row r="159" spans="1:6" ht="20.100000000000001" customHeight="1">
      <c r="A159" s="21" t="s">
        <v>107</v>
      </c>
      <c r="B159" s="21" t="s">
        <v>81</v>
      </c>
      <c r="C159" s="5">
        <v>6752.8799999999992</v>
      </c>
      <c r="D159" s="5">
        <v>10936.14</v>
      </c>
      <c r="E159" s="5">
        <v>8782.3599999999988</v>
      </c>
      <c r="F159" s="5">
        <v>7491.9</v>
      </c>
    </row>
    <row r="160" spans="1:6" ht="20.100000000000001" customHeight="1">
      <c r="A160" s="21" t="s">
        <v>107</v>
      </c>
      <c r="B160" s="21" t="s">
        <v>79</v>
      </c>
      <c r="C160" s="5">
        <v>19639.8</v>
      </c>
      <c r="D160" s="5">
        <v>20967.599999999999</v>
      </c>
      <c r="E160" s="5">
        <v>14847</v>
      </c>
      <c r="F160" s="5">
        <v>10255.799999999999</v>
      </c>
    </row>
    <row r="161" spans="1:6" ht="20.100000000000001" customHeight="1">
      <c r="A161" s="21" t="s">
        <v>215</v>
      </c>
      <c r="B161" s="21" t="s">
        <v>182</v>
      </c>
      <c r="C161" s="5"/>
      <c r="D161" s="5"/>
      <c r="E161" s="5"/>
      <c r="F161" s="5"/>
    </row>
    <row r="162" spans="1:6" ht="20.100000000000001" customHeight="1">
      <c r="A162" s="23" t="s">
        <v>108</v>
      </c>
      <c r="B162" s="21" t="s">
        <v>80</v>
      </c>
      <c r="C162" s="5">
        <v>2055</v>
      </c>
      <c r="D162" s="5">
        <v>1788</v>
      </c>
      <c r="E162" s="5">
        <v>2693</v>
      </c>
      <c r="F162" s="5">
        <v>2473</v>
      </c>
    </row>
    <row r="163" spans="1:6" ht="20.100000000000001" customHeight="1">
      <c r="A163" s="23" t="s">
        <v>108</v>
      </c>
      <c r="B163" s="21" t="s">
        <v>85</v>
      </c>
      <c r="C163" s="5">
        <v>958</v>
      </c>
      <c r="D163" s="5">
        <v>566</v>
      </c>
      <c r="E163" s="5">
        <v>745</v>
      </c>
      <c r="F163" s="5">
        <v>542</v>
      </c>
    </row>
    <row r="164" spans="1:6" ht="20.100000000000001" customHeight="1">
      <c r="A164" s="23" t="s">
        <v>108</v>
      </c>
      <c r="B164" s="21" t="s">
        <v>81</v>
      </c>
      <c r="C164" s="5">
        <v>9385.6</v>
      </c>
      <c r="D164" s="5">
        <v>7273.6</v>
      </c>
      <c r="E164" s="5">
        <v>10620.800000000001</v>
      </c>
      <c r="F164" s="5">
        <v>9392</v>
      </c>
    </row>
    <row r="165" spans="1:6" ht="20.100000000000001" customHeight="1">
      <c r="A165" s="23" t="s">
        <v>53</v>
      </c>
      <c r="B165" s="21" t="s">
        <v>82</v>
      </c>
      <c r="C165" s="5">
        <v>425</v>
      </c>
      <c r="D165" s="5">
        <v>275.39999999999998</v>
      </c>
      <c r="E165" s="5">
        <v>404.6</v>
      </c>
      <c r="F165" s="5">
        <v>272</v>
      </c>
    </row>
    <row r="166" spans="1:6" ht="20.100000000000001" customHeight="1">
      <c r="A166" s="23" t="s">
        <v>53</v>
      </c>
      <c r="B166" s="21" t="s">
        <v>83</v>
      </c>
      <c r="C166" s="5">
        <v>78362.399999999994</v>
      </c>
      <c r="D166" s="5">
        <v>39159</v>
      </c>
      <c r="E166" s="5">
        <v>44667</v>
      </c>
      <c r="F166" s="5">
        <v>31737.599999999999</v>
      </c>
    </row>
    <row r="167" spans="1:6" ht="20.100000000000001" customHeight="1">
      <c r="A167" s="23" t="s">
        <v>54</v>
      </c>
      <c r="B167" s="21" t="s">
        <v>80</v>
      </c>
      <c r="C167" s="5">
        <v>760</v>
      </c>
      <c r="D167" s="5">
        <v>1552</v>
      </c>
      <c r="E167" s="5">
        <v>1413</v>
      </c>
      <c r="F167" s="5">
        <v>1961</v>
      </c>
    </row>
    <row r="168" spans="1:6" ht="20.100000000000001" customHeight="1">
      <c r="A168" s="23" t="s">
        <v>54</v>
      </c>
      <c r="B168" s="21" t="s">
        <v>81</v>
      </c>
      <c r="C168" s="5">
        <v>380</v>
      </c>
      <c r="D168" s="5">
        <v>776</v>
      </c>
      <c r="E168" s="5">
        <v>706.5</v>
      </c>
      <c r="F168" s="5">
        <v>980.5</v>
      </c>
    </row>
    <row r="169" spans="1:6" ht="20.100000000000001" customHeight="1">
      <c r="A169" s="23" t="s">
        <v>216</v>
      </c>
      <c r="B169" s="21" t="s">
        <v>79</v>
      </c>
      <c r="C169" s="5">
        <v>10446.6</v>
      </c>
      <c r="D169" s="5">
        <v>5323.5</v>
      </c>
      <c r="E169" s="5">
        <v>4529.3</v>
      </c>
      <c r="F169" s="5">
        <v>4018.85</v>
      </c>
    </row>
    <row r="170" spans="1:6" ht="20.100000000000001" customHeight="1">
      <c r="A170" s="23" t="s">
        <v>216</v>
      </c>
      <c r="B170" s="21" t="s">
        <v>182</v>
      </c>
      <c r="C170" s="5"/>
      <c r="D170" s="5"/>
      <c r="E170" s="5"/>
      <c r="F170" s="5"/>
    </row>
    <row r="171" spans="1:6" ht="20.100000000000001" customHeight="1">
      <c r="A171" s="23" t="s">
        <v>55</v>
      </c>
      <c r="B171" s="21" t="s">
        <v>80</v>
      </c>
      <c r="C171" s="5">
        <v>775</v>
      </c>
      <c r="D171" s="5">
        <v>1028</v>
      </c>
      <c r="E171" s="5">
        <v>866</v>
      </c>
      <c r="F171" s="5">
        <v>1156</v>
      </c>
    </row>
    <row r="172" spans="1:6" ht="20.100000000000001" customHeight="1">
      <c r="A172" s="23" t="s">
        <v>55</v>
      </c>
      <c r="B172" s="21" t="s">
        <v>81</v>
      </c>
      <c r="C172" s="5">
        <v>2673.75</v>
      </c>
      <c r="D172" s="5">
        <v>3546.6</v>
      </c>
      <c r="E172" s="5">
        <v>2987.7</v>
      </c>
      <c r="F172" s="5">
        <v>3988.2000000000003</v>
      </c>
    </row>
    <row r="173" spans="1:6" ht="20.100000000000001" customHeight="1">
      <c r="A173" s="23" t="s">
        <v>217</v>
      </c>
      <c r="B173" s="21" t="s">
        <v>83</v>
      </c>
      <c r="C173" s="5">
        <v>13363.7</v>
      </c>
      <c r="D173" s="5">
        <v>11854.1</v>
      </c>
      <c r="E173" s="5">
        <v>8453.25</v>
      </c>
      <c r="F173" s="5">
        <v>7298.95</v>
      </c>
    </row>
    <row r="174" spans="1:6" ht="20.100000000000001" customHeight="1">
      <c r="A174" s="23" t="s">
        <v>217</v>
      </c>
      <c r="B174" s="21" t="s">
        <v>182</v>
      </c>
      <c r="C174" s="5"/>
      <c r="D174" s="5"/>
      <c r="E174" s="5"/>
      <c r="F174" s="5"/>
    </row>
    <row r="175" spans="1:6" ht="20.100000000000001" customHeight="1">
      <c r="A175" s="23" t="s">
        <v>56</v>
      </c>
      <c r="B175" s="21" t="s">
        <v>84</v>
      </c>
      <c r="C175" s="5">
        <v>2200</v>
      </c>
      <c r="D175" s="5">
        <v>4501</v>
      </c>
      <c r="E175" s="5">
        <v>4675</v>
      </c>
      <c r="F175" s="5">
        <v>4387</v>
      </c>
    </row>
    <row r="176" spans="1:6" ht="20.100000000000001" customHeight="1">
      <c r="A176" s="23" t="s">
        <v>56</v>
      </c>
      <c r="B176" s="21" t="s">
        <v>82</v>
      </c>
      <c r="C176" s="5">
        <v>8800</v>
      </c>
      <c r="D176" s="5">
        <v>18004</v>
      </c>
      <c r="E176" s="5">
        <v>18700</v>
      </c>
      <c r="F176" s="5">
        <v>17548</v>
      </c>
    </row>
    <row r="177" spans="1:6" ht="20.100000000000001" customHeight="1">
      <c r="A177" s="23" t="s">
        <v>218</v>
      </c>
      <c r="B177" s="21" t="s">
        <v>79</v>
      </c>
      <c r="C177" s="5">
        <v>23231.45</v>
      </c>
      <c r="D177" s="5">
        <v>32766.800000000003</v>
      </c>
      <c r="E177" s="5">
        <v>28033.500000000004</v>
      </c>
      <c r="F177" s="5">
        <v>19815.400000000001</v>
      </c>
    </row>
    <row r="178" spans="1:6" ht="20.100000000000001" customHeight="1">
      <c r="A178" s="23" t="s">
        <v>218</v>
      </c>
      <c r="B178" s="21" t="s">
        <v>182</v>
      </c>
      <c r="C178" s="5"/>
      <c r="D178" s="5"/>
      <c r="E178" s="5"/>
      <c r="F178" s="5"/>
    </row>
    <row r="179" spans="1:6" ht="20.100000000000001" customHeight="1">
      <c r="A179" s="23" t="s">
        <v>109</v>
      </c>
      <c r="B179" s="21" t="s">
        <v>80</v>
      </c>
      <c r="C179" s="5">
        <v>4781</v>
      </c>
      <c r="D179" s="5">
        <v>15563</v>
      </c>
      <c r="E179" s="5">
        <v>8976</v>
      </c>
      <c r="F179" s="5">
        <v>15365</v>
      </c>
    </row>
    <row r="180" spans="1:6" ht="20.100000000000001" customHeight="1">
      <c r="A180" s="23" t="s">
        <v>109</v>
      </c>
      <c r="B180" s="21" t="s">
        <v>81</v>
      </c>
      <c r="C180" s="5">
        <v>21514.5</v>
      </c>
      <c r="D180" s="5">
        <v>70033.5</v>
      </c>
      <c r="E180" s="5">
        <v>40392</v>
      </c>
      <c r="F180" s="5">
        <v>69142.5</v>
      </c>
    </row>
    <row r="181" spans="1:6" ht="20.100000000000001" customHeight="1">
      <c r="A181" s="23" t="s">
        <v>57</v>
      </c>
      <c r="B181" s="21" t="s">
        <v>83</v>
      </c>
      <c r="C181" s="5">
        <v>47443.200000000004</v>
      </c>
      <c r="D181" s="5">
        <v>69350.400000000009</v>
      </c>
      <c r="E181" s="5">
        <v>30419.200000000004</v>
      </c>
      <c r="F181" s="5">
        <v>37587.199999999997</v>
      </c>
    </row>
    <row r="182" spans="1:6" ht="20.100000000000001" customHeight="1">
      <c r="A182" s="23" t="s">
        <v>219</v>
      </c>
      <c r="B182" s="21" t="s">
        <v>182</v>
      </c>
      <c r="C182" s="5"/>
      <c r="D182" s="5"/>
      <c r="E182" s="5"/>
      <c r="F182" s="5"/>
    </row>
    <row r="183" spans="1:6" ht="20.100000000000001" customHeight="1">
      <c r="A183" s="23" t="s">
        <v>110</v>
      </c>
      <c r="B183" s="21" t="s">
        <v>80</v>
      </c>
      <c r="C183" s="5">
        <v>342</v>
      </c>
      <c r="D183" s="5">
        <v>265</v>
      </c>
      <c r="E183" s="5">
        <v>260</v>
      </c>
      <c r="F183" s="5">
        <v>342</v>
      </c>
    </row>
    <row r="184" spans="1:6" ht="20.100000000000001" customHeight="1">
      <c r="A184" s="23" t="s">
        <v>110</v>
      </c>
      <c r="B184" s="21" t="s">
        <v>81</v>
      </c>
      <c r="C184" s="5">
        <v>1102.95</v>
      </c>
      <c r="D184" s="5">
        <v>854.63</v>
      </c>
      <c r="E184" s="5">
        <v>838.5</v>
      </c>
      <c r="F184" s="5">
        <v>1102.95</v>
      </c>
    </row>
    <row r="185" spans="1:6" ht="20.100000000000001" customHeight="1">
      <c r="A185" s="23" t="s">
        <v>58</v>
      </c>
      <c r="B185" s="21" t="s">
        <v>79</v>
      </c>
      <c r="C185" s="5">
        <v>5743.65</v>
      </c>
      <c r="D185" s="5">
        <v>1322.2</v>
      </c>
      <c r="E185" s="5">
        <v>2128.5</v>
      </c>
      <c r="F185" s="5">
        <v>1173.7</v>
      </c>
    </row>
    <row r="186" spans="1:6" ht="20.100000000000001" customHeight="1">
      <c r="A186" s="23" t="s">
        <v>220</v>
      </c>
      <c r="B186" s="21" t="s">
        <v>182</v>
      </c>
      <c r="C186" s="5"/>
      <c r="D186" s="5"/>
      <c r="E186" s="5"/>
      <c r="F186" s="5"/>
    </row>
    <row r="187" spans="1:6" ht="20.100000000000001" customHeight="1">
      <c r="A187" s="23" t="s">
        <v>111</v>
      </c>
      <c r="B187" s="21" t="s">
        <v>182</v>
      </c>
      <c r="C187" s="5">
        <v>196</v>
      </c>
      <c r="D187" s="5">
        <v>1845</v>
      </c>
      <c r="E187" s="5">
        <v>1207</v>
      </c>
      <c r="F187" s="5">
        <v>1675</v>
      </c>
    </row>
    <row r="188" spans="1:6" ht="20.100000000000001" customHeight="1">
      <c r="A188" s="23" t="s">
        <v>111</v>
      </c>
      <c r="B188" s="21" t="s">
        <v>100</v>
      </c>
      <c r="C188" s="5">
        <v>632.1</v>
      </c>
      <c r="D188" s="5">
        <v>6503.63</v>
      </c>
      <c r="E188" s="5">
        <v>4254.6750000000002</v>
      </c>
      <c r="F188" s="5">
        <v>5904.375</v>
      </c>
    </row>
    <row r="189" spans="1:6" ht="20.100000000000001" customHeight="1">
      <c r="A189" s="23" t="s">
        <v>62</v>
      </c>
      <c r="B189" s="21" t="s">
        <v>112</v>
      </c>
      <c r="C189" s="5">
        <v>3882.4500000000003</v>
      </c>
      <c r="D189" s="5">
        <v>24583.350000000002</v>
      </c>
      <c r="E189" s="5">
        <v>14714.150000000001</v>
      </c>
      <c r="F189" s="5">
        <v>20353.850000000002</v>
      </c>
    </row>
    <row r="190" spans="1:6" ht="20.100000000000001" customHeight="1">
      <c r="A190" s="23" t="s">
        <v>221</v>
      </c>
      <c r="B190" s="21" t="s">
        <v>223</v>
      </c>
      <c r="C190" s="5"/>
      <c r="D190" s="5"/>
      <c r="E190" s="5"/>
      <c r="F190" s="5"/>
    </row>
    <row r="191" spans="1:6" ht="20.100000000000001" customHeight="1">
      <c r="A191" s="23" t="s">
        <v>113</v>
      </c>
      <c r="B191" s="21" t="s">
        <v>84</v>
      </c>
      <c r="C191" s="5"/>
      <c r="D191" s="5">
        <v>5724</v>
      </c>
      <c r="E191" s="5">
        <v>5549</v>
      </c>
      <c r="F191" s="5">
        <f>5585+38</f>
        <v>5623</v>
      </c>
    </row>
    <row r="192" spans="1:6" ht="20.100000000000001" customHeight="1">
      <c r="A192" s="23" t="s">
        <v>113</v>
      </c>
      <c r="B192" s="21" t="s">
        <v>82</v>
      </c>
      <c r="C192" s="5"/>
      <c r="D192" s="5">
        <v>20177.099999999999</v>
      </c>
      <c r="E192" s="5">
        <v>19560.23</v>
      </c>
      <c r="F192" s="5">
        <v>19821.080000000002</v>
      </c>
    </row>
    <row r="193" spans="1:6" ht="20.100000000000001" customHeight="1">
      <c r="A193" s="23" t="s">
        <v>60</v>
      </c>
      <c r="B193" s="21" t="s">
        <v>83</v>
      </c>
      <c r="C193" s="5"/>
      <c r="D193" s="5">
        <v>0</v>
      </c>
      <c r="E193" s="5">
        <v>0</v>
      </c>
      <c r="F193" s="5">
        <v>25740.99</v>
      </c>
    </row>
    <row r="194" spans="1:6" ht="20.100000000000001" customHeight="1">
      <c r="A194" s="23" t="s">
        <v>222</v>
      </c>
      <c r="B194" s="21" t="s">
        <v>182</v>
      </c>
      <c r="C194" s="5"/>
      <c r="D194" s="5"/>
      <c r="E194" s="5"/>
      <c r="F194" s="5"/>
    </row>
    <row r="195" spans="1:6" ht="20.100000000000001" customHeight="1">
      <c r="A195" s="21" t="s">
        <v>114</v>
      </c>
      <c r="B195" s="21" t="s">
        <v>84</v>
      </c>
      <c r="C195" s="5">
        <v>745</v>
      </c>
      <c r="D195" s="5">
        <v>1142</v>
      </c>
      <c r="E195" s="5">
        <v>1482</v>
      </c>
      <c r="F195" s="5">
        <v>1291</v>
      </c>
    </row>
    <row r="196" spans="1:6" ht="20.100000000000001" customHeight="1">
      <c r="A196" s="21" t="s">
        <v>115</v>
      </c>
      <c r="B196" s="21" t="s">
        <v>81</v>
      </c>
      <c r="C196" s="5">
        <v>2235</v>
      </c>
      <c r="D196" s="5">
        <v>3426</v>
      </c>
      <c r="E196" s="5">
        <v>4446</v>
      </c>
      <c r="F196" s="5">
        <v>3873</v>
      </c>
    </row>
    <row r="197" spans="1:6" ht="20.100000000000001" customHeight="1">
      <c r="A197" s="21" t="s">
        <v>63</v>
      </c>
      <c r="B197" s="21" t="s">
        <v>79</v>
      </c>
      <c r="C197" s="5">
        <v>12722.4</v>
      </c>
      <c r="D197" s="5">
        <v>10989.6</v>
      </c>
      <c r="E197" s="5">
        <v>8436</v>
      </c>
      <c r="F197" s="5">
        <v>5038.7999999999993</v>
      </c>
    </row>
    <row r="198" spans="1:6" ht="20.100000000000001" customHeight="1">
      <c r="A198" s="21" t="s">
        <v>224</v>
      </c>
      <c r="B198" s="21" t="s">
        <v>182</v>
      </c>
      <c r="C198" s="5"/>
      <c r="D198" s="5"/>
      <c r="E198" s="5"/>
      <c r="F198" s="5"/>
    </row>
    <row r="199" spans="1:6" ht="20.100000000000001" customHeight="1">
      <c r="A199" s="21" t="s">
        <v>65</v>
      </c>
      <c r="B199" s="21" t="s">
        <v>80</v>
      </c>
      <c r="C199" s="5">
        <v>179</v>
      </c>
      <c r="D199" s="5">
        <v>394</v>
      </c>
      <c r="E199" s="5">
        <v>435</v>
      </c>
      <c r="F199" s="5">
        <v>490</v>
      </c>
    </row>
    <row r="200" spans="1:6" ht="20.100000000000001" customHeight="1">
      <c r="A200" s="21" t="s">
        <v>65</v>
      </c>
      <c r="B200" s="21" t="s">
        <v>81</v>
      </c>
      <c r="C200" s="5">
        <v>511.94</v>
      </c>
      <c r="D200" s="5">
        <v>1126.8399999999999</v>
      </c>
      <c r="E200" s="5">
        <v>1244.0999999999999</v>
      </c>
      <c r="F200" s="5">
        <v>1401.4</v>
      </c>
    </row>
    <row r="201" spans="1:6" ht="20.100000000000001" customHeight="1">
      <c r="A201" s="21" t="s">
        <v>64</v>
      </c>
      <c r="B201" s="21" t="s">
        <v>79</v>
      </c>
      <c r="C201" s="5">
        <v>2257.1999999999998</v>
      </c>
      <c r="D201" s="5">
        <v>2257.1999999999998</v>
      </c>
      <c r="E201" s="5">
        <v>2485.1999999999998</v>
      </c>
      <c r="F201" s="5">
        <v>2485.1999999999998</v>
      </c>
    </row>
    <row r="202" spans="1:6" ht="20.100000000000001" customHeight="1">
      <c r="A202" s="21" t="s">
        <v>225</v>
      </c>
      <c r="B202" s="21" t="s">
        <v>182</v>
      </c>
      <c r="C202" s="5"/>
      <c r="D202" s="5"/>
      <c r="E202" s="5"/>
      <c r="F202" s="5"/>
    </row>
    <row r="203" spans="1:6" ht="20.100000000000001" customHeight="1">
      <c r="A203" s="21" t="s">
        <v>67</v>
      </c>
      <c r="B203" s="21" t="s">
        <v>80</v>
      </c>
      <c r="C203" s="5">
        <v>15548</v>
      </c>
      <c r="D203" s="5">
        <v>11530</v>
      </c>
      <c r="E203" s="5">
        <v>15883</v>
      </c>
      <c r="F203" s="5">
        <v>14052</v>
      </c>
    </row>
    <row r="204" spans="1:6" ht="20.100000000000001" customHeight="1">
      <c r="A204" s="21" t="s">
        <v>67</v>
      </c>
      <c r="B204" s="21" t="s">
        <v>81</v>
      </c>
      <c r="C204" s="5">
        <v>53174.16</v>
      </c>
      <c r="D204" s="5">
        <v>39432.6</v>
      </c>
      <c r="E204" s="5">
        <v>54319.859999999993</v>
      </c>
      <c r="F204" s="5">
        <v>48057.84</v>
      </c>
    </row>
    <row r="205" spans="1:6" ht="20.100000000000001" customHeight="1">
      <c r="A205" s="21" t="s">
        <v>67</v>
      </c>
      <c r="B205" s="21" t="s">
        <v>79</v>
      </c>
      <c r="C205" s="5">
        <v>134087.4</v>
      </c>
      <c r="D205" s="5">
        <v>97835.040000000008</v>
      </c>
      <c r="E205" s="5">
        <v>74556.72</v>
      </c>
      <c r="F205" s="5">
        <v>55229.040000000008</v>
      </c>
    </row>
    <row r="206" spans="1:6" ht="20.100000000000001" customHeight="1">
      <c r="A206" s="21" t="s">
        <v>226</v>
      </c>
      <c r="B206" s="21" t="s">
        <v>182</v>
      </c>
      <c r="C206" s="5"/>
      <c r="D206" s="5"/>
      <c r="E206" s="5"/>
      <c r="F206" s="5"/>
    </row>
    <row r="207" spans="1:6" ht="20.100000000000001" customHeight="1">
      <c r="A207" s="23" t="s">
        <v>116</v>
      </c>
      <c r="B207" s="21" t="s">
        <v>80</v>
      </c>
      <c r="C207" s="5">
        <v>3440</v>
      </c>
      <c r="D207" s="5">
        <v>5218</v>
      </c>
      <c r="E207" s="5">
        <v>5765</v>
      </c>
      <c r="F207" s="5">
        <v>6250</v>
      </c>
    </row>
    <row r="208" spans="1:6" ht="20.100000000000001" customHeight="1">
      <c r="A208" s="23" t="s">
        <v>116</v>
      </c>
      <c r="B208" s="21" t="s">
        <v>81</v>
      </c>
      <c r="C208" s="5">
        <v>10836</v>
      </c>
      <c r="D208" s="5">
        <v>16436.7</v>
      </c>
      <c r="E208" s="5">
        <v>18159.75</v>
      </c>
      <c r="F208" s="5">
        <v>19687.5</v>
      </c>
    </row>
    <row r="209" spans="1:6" ht="20.100000000000001" customHeight="1">
      <c r="A209" s="23" t="s">
        <v>227</v>
      </c>
      <c r="B209" s="21" t="s">
        <v>79</v>
      </c>
      <c r="C209" s="5">
        <v>40296.139000000003</v>
      </c>
      <c r="D209" s="5">
        <v>32161.548300000002</v>
      </c>
      <c r="E209" s="5">
        <v>31759.576800000003</v>
      </c>
      <c r="F209" s="5">
        <v>24460.65</v>
      </c>
    </row>
    <row r="210" spans="1:6" ht="20.100000000000001" customHeight="1">
      <c r="A210" s="23" t="s">
        <v>227</v>
      </c>
      <c r="B210" s="21" t="s">
        <v>182</v>
      </c>
      <c r="C210" s="5"/>
      <c r="D210" s="5"/>
      <c r="E210" s="5"/>
      <c r="F210" s="5"/>
    </row>
    <row r="211" spans="1:6" ht="20.100000000000001" customHeight="1">
      <c r="A211" s="23" t="s">
        <v>117</v>
      </c>
      <c r="B211" s="21" t="s">
        <v>80</v>
      </c>
      <c r="C211" s="5">
        <v>2742</v>
      </c>
      <c r="D211" s="5">
        <v>4911</v>
      </c>
      <c r="E211" s="5">
        <v>4619</v>
      </c>
      <c r="F211" s="5">
        <v>4711</v>
      </c>
    </row>
    <row r="212" spans="1:6" ht="20.100000000000001" customHeight="1">
      <c r="A212" s="23" t="s">
        <v>117</v>
      </c>
      <c r="B212" s="21" t="s">
        <v>81</v>
      </c>
      <c r="C212" s="5">
        <v>7403.4</v>
      </c>
      <c r="D212" s="5">
        <v>13259.7</v>
      </c>
      <c r="E212" s="5">
        <v>12471.3</v>
      </c>
      <c r="F212" s="5">
        <v>12719.7</v>
      </c>
    </row>
    <row r="213" spans="1:6" ht="20.100000000000001" customHeight="1">
      <c r="A213" s="23" t="s">
        <v>228</v>
      </c>
      <c r="B213" s="21" t="s">
        <v>79</v>
      </c>
      <c r="C213" s="5">
        <v>29823.66</v>
      </c>
      <c r="D213" s="5">
        <v>33914.699999999997</v>
      </c>
      <c r="E213" s="5">
        <v>24762.240000000002</v>
      </c>
      <c r="F213" s="5">
        <v>17299.440000000002</v>
      </c>
    </row>
    <row r="214" spans="1:6" ht="20.100000000000001" customHeight="1">
      <c r="A214" s="23" t="s">
        <v>228</v>
      </c>
      <c r="B214" s="21" t="s">
        <v>182</v>
      </c>
      <c r="C214" s="5"/>
      <c r="D214" s="5"/>
      <c r="E214" s="5"/>
      <c r="F214" s="5"/>
    </row>
    <row r="215" spans="1:6" ht="20.100000000000001" customHeight="1">
      <c r="A215" s="23" t="s">
        <v>70</v>
      </c>
      <c r="B215" s="21" t="s">
        <v>80</v>
      </c>
      <c r="C215" s="5">
        <v>622</v>
      </c>
      <c r="D215" s="5">
        <v>997</v>
      </c>
      <c r="E215" s="5">
        <v>1027</v>
      </c>
      <c r="F215" s="5">
        <v>1291</v>
      </c>
    </row>
    <row r="216" spans="1:6" ht="20.100000000000001" customHeight="1">
      <c r="A216" s="23" t="s">
        <v>70</v>
      </c>
      <c r="B216" s="21" t="s">
        <v>81</v>
      </c>
      <c r="C216" s="5">
        <v>3674.1</v>
      </c>
      <c r="D216" s="5">
        <v>5533.35</v>
      </c>
      <c r="E216" s="5">
        <v>5699.85</v>
      </c>
      <c r="F216" s="5">
        <v>7165.05</v>
      </c>
    </row>
    <row r="217" spans="1:6" ht="20.100000000000001" customHeight="1">
      <c r="A217" s="23" t="s">
        <v>70</v>
      </c>
      <c r="B217" s="21" t="s">
        <v>79</v>
      </c>
      <c r="C217" s="5">
        <v>15040</v>
      </c>
      <c r="D217" s="5">
        <v>12160</v>
      </c>
      <c r="E217" s="5">
        <v>10275.200000000001</v>
      </c>
      <c r="F217" s="5">
        <v>9923.1999999999825</v>
      </c>
    </row>
    <row r="218" spans="1:6" ht="20.100000000000001" customHeight="1">
      <c r="A218" s="23" t="s">
        <v>229</v>
      </c>
      <c r="B218" s="21" t="s">
        <v>182</v>
      </c>
      <c r="C218" s="5"/>
      <c r="D218" s="5"/>
      <c r="E218" s="5"/>
      <c r="F218" s="5"/>
    </row>
    <row r="219" spans="1:6" ht="20.100000000000001" customHeight="1">
      <c r="A219" s="23" t="s">
        <v>118</v>
      </c>
      <c r="B219" s="21" t="s">
        <v>80</v>
      </c>
      <c r="C219" s="5">
        <v>5531</v>
      </c>
      <c r="D219" s="5">
        <v>6675</v>
      </c>
      <c r="E219" s="5">
        <v>7602</v>
      </c>
      <c r="F219" s="5">
        <v>6751</v>
      </c>
    </row>
    <row r="220" spans="1:6" ht="20.100000000000001" customHeight="1">
      <c r="A220" s="23" t="s">
        <v>118</v>
      </c>
      <c r="B220" s="21" t="s">
        <v>81</v>
      </c>
      <c r="C220" s="5">
        <v>14933.7</v>
      </c>
      <c r="D220" s="5">
        <v>18022.5</v>
      </c>
      <c r="E220" s="5">
        <v>20525.400000000001</v>
      </c>
      <c r="F220" s="5">
        <v>18227.7</v>
      </c>
    </row>
    <row r="221" spans="1:6" ht="20.100000000000001" customHeight="1">
      <c r="A221" s="23" t="s">
        <v>230</v>
      </c>
      <c r="B221" s="21" t="s">
        <v>79</v>
      </c>
      <c r="C221" s="5">
        <v>23182.720000000001</v>
      </c>
      <c r="D221" s="5">
        <v>15230.22</v>
      </c>
      <c r="E221" s="5">
        <v>13594.04</v>
      </c>
      <c r="F221" s="5">
        <v>11504.88</v>
      </c>
    </row>
    <row r="222" spans="1:6" ht="20.100000000000001" customHeight="1">
      <c r="A222" s="23" t="s">
        <v>230</v>
      </c>
      <c r="B222" s="21" t="s">
        <v>182</v>
      </c>
      <c r="C222" s="5"/>
      <c r="D222" s="5"/>
      <c r="E222" s="5"/>
      <c r="F222" s="5"/>
    </row>
    <row r="223" spans="1:6" ht="20.100000000000001" customHeight="1">
      <c r="A223" s="23" t="s">
        <v>72</v>
      </c>
      <c r="B223" s="21" t="s">
        <v>80</v>
      </c>
      <c r="C223" s="5">
        <v>2927</v>
      </c>
      <c r="D223" s="5">
        <v>3757</v>
      </c>
      <c r="E223" s="5">
        <v>3835</v>
      </c>
      <c r="F223" s="5">
        <v>3706</v>
      </c>
    </row>
    <row r="224" spans="1:6" ht="20.100000000000001" customHeight="1">
      <c r="A224" s="23" t="s">
        <v>72</v>
      </c>
      <c r="B224" s="21" t="s">
        <v>81</v>
      </c>
      <c r="C224" s="5">
        <v>8195.6</v>
      </c>
      <c r="D224" s="5">
        <v>10519.6</v>
      </c>
      <c r="E224" s="5">
        <v>10738</v>
      </c>
      <c r="F224" s="5">
        <v>10376.799999999999</v>
      </c>
    </row>
    <row r="225" spans="1:6" ht="20.100000000000001" customHeight="1">
      <c r="A225" s="23" t="s">
        <v>231</v>
      </c>
      <c r="B225" s="21" t="s">
        <v>79</v>
      </c>
      <c r="C225" s="5">
        <v>25504.92</v>
      </c>
      <c r="D225" s="5">
        <v>20056.400000000001</v>
      </c>
      <c r="E225" s="5">
        <v>16795.64</v>
      </c>
      <c r="F225" s="5">
        <v>12252.5</v>
      </c>
    </row>
    <row r="226" spans="1:6" ht="20.100000000000001" customHeight="1">
      <c r="A226" s="23" t="s">
        <v>231</v>
      </c>
      <c r="B226" s="21" t="s">
        <v>182</v>
      </c>
      <c r="C226" s="5"/>
      <c r="D226" s="5"/>
      <c r="E226" s="5"/>
      <c r="F226" s="5"/>
    </row>
    <row r="227" spans="1:6" ht="20.100000000000001" customHeight="1">
      <c r="A227" s="23" t="s">
        <v>73</v>
      </c>
      <c r="B227" s="21" t="s">
        <v>80</v>
      </c>
      <c r="C227" s="5">
        <v>323.2</v>
      </c>
      <c r="D227" s="5">
        <v>132.80000000000001</v>
      </c>
      <c r="E227" s="5">
        <v>803.5</v>
      </c>
      <c r="F227" s="5">
        <v>1011.4</v>
      </c>
    </row>
    <row r="228" spans="1:6" ht="20.100000000000001" customHeight="1">
      <c r="A228" s="23" t="s">
        <v>73</v>
      </c>
      <c r="B228" s="21" t="s">
        <v>81</v>
      </c>
      <c r="C228" s="5">
        <v>1002</v>
      </c>
      <c r="D228" s="5">
        <v>412</v>
      </c>
      <c r="E228" s="5">
        <v>2491</v>
      </c>
      <c r="F228" s="5">
        <v>3135</v>
      </c>
    </row>
    <row r="229" spans="1:6" ht="20.100000000000001" customHeight="1">
      <c r="A229" s="23" t="s">
        <v>232</v>
      </c>
      <c r="B229" s="21" t="s">
        <v>83</v>
      </c>
      <c r="C229" s="5">
        <v>7974</v>
      </c>
      <c r="D229" s="5">
        <v>3464</v>
      </c>
      <c r="E229" s="5">
        <v>5986</v>
      </c>
      <c r="F229" s="5">
        <v>5156</v>
      </c>
    </row>
    <row r="230" spans="1:6" ht="20.100000000000001" customHeight="1">
      <c r="A230" s="23" t="s">
        <v>232</v>
      </c>
      <c r="B230" s="21" t="s">
        <v>182</v>
      </c>
      <c r="C230" s="5"/>
      <c r="D230" s="5"/>
      <c r="E230" s="5"/>
      <c r="F230" s="5"/>
    </row>
    <row r="231" spans="1:6" ht="20.100000000000001" customHeight="1">
      <c r="A231" s="23" t="s">
        <v>74</v>
      </c>
      <c r="B231" s="21" t="s">
        <v>84</v>
      </c>
      <c r="C231" s="5">
        <v>702</v>
      </c>
      <c r="D231" s="5">
        <v>658</v>
      </c>
      <c r="E231" s="5">
        <v>670</v>
      </c>
      <c r="F231" s="5">
        <v>900</v>
      </c>
    </row>
    <row r="232" spans="1:6" ht="20.100000000000001" customHeight="1">
      <c r="A232" s="23" t="s">
        <v>74</v>
      </c>
      <c r="B232" s="21" t="s">
        <v>81</v>
      </c>
      <c r="C232" s="5">
        <v>2421.9</v>
      </c>
      <c r="D232" s="5">
        <v>2270.1</v>
      </c>
      <c r="E232" s="5">
        <v>2311.5</v>
      </c>
      <c r="F232" s="5">
        <v>3105</v>
      </c>
    </row>
    <row r="233" spans="1:6" ht="20.100000000000001" customHeight="1">
      <c r="A233" s="23" t="s">
        <v>233</v>
      </c>
      <c r="B233" s="21" t="s">
        <v>83</v>
      </c>
      <c r="C233" s="5">
        <v>13912.8</v>
      </c>
      <c r="D233" s="5">
        <v>7663.2</v>
      </c>
      <c r="E233" s="5">
        <v>6547.2</v>
      </c>
      <c r="F233" s="5">
        <v>4687.2</v>
      </c>
    </row>
    <row r="234" spans="1:6" ht="20.100000000000001" customHeight="1">
      <c r="A234" s="23" t="s">
        <v>233</v>
      </c>
      <c r="B234" s="21" t="s">
        <v>182</v>
      </c>
      <c r="C234" s="5"/>
      <c r="D234" s="5"/>
      <c r="E234" s="5"/>
      <c r="F234" s="5"/>
    </row>
    <row r="235" spans="1:6" ht="18" customHeight="1">
      <c r="A235" s="23" t="s">
        <v>75</v>
      </c>
      <c r="B235" s="21" t="s">
        <v>84</v>
      </c>
      <c r="C235" s="5">
        <v>308</v>
      </c>
      <c r="D235" s="5">
        <v>359</v>
      </c>
      <c r="E235" s="5">
        <v>340</v>
      </c>
      <c r="F235" s="5">
        <v>138</v>
      </c>
    </row>
    <row r="236" spans="1:6" ht="18" customHeight="1">
      <c r="A236" s="23" t="s">
        <v>75</v>
      </c>
      <c r="B236" s="21" t="s">
        <v>82</v>
      </c>
      <c r="C236" s="5">
        <v>924</v>
      </c>
      <c r="D236" s="5">
        <v>1077</v>
      </c>
      <c r="E236" s="5">
        <v>1020</v>
      </c>
      <c r="F236" s="5">
        <v>414</v>
      </c>
    </row>
    <row r="237" spans="1:6" ht="18" customHeight="1">
      <c r="A237" s="23" t="s">
        <v>234</v>
      </c>
      <c r="B237" s="21" t="s">
        <v>83</v>
      </c>
      <c r="C237" s="5">
        <v>3264.3</v>
      </c>
      <c r="D237" s="5">
        <v>2561.2199999999998</v>
      </c>
      <c r="E237" s="5">
        <v>1807.92</v>
      </c>
      <c r="F237" s="5">
        <v>837.00000000000011</v>
      </c>
    </row>
    <row r="238" spans="1:6" ht="18" customHeight="1">
      <c r="A238" s="23" t="s">
        <v>234</v>
      </c>
      <c r="B238" s="21" t="s">
        <v>182</v>
      </c>
      <c r="C238" s="5"/>
      <c r="D238" s="5"/>
      <c r="E238" s="5"/>
      <c r="F238" s="5"/>
    </row>
    <row r="239" spans="1:6" ht="18" customHeight="1">
      <c r="A239" s="23" t="s">
        <v>128</v>
      </c>
      <c r="B239" s="21" t="s">
        <v>77</v>
      </c>
      <c r="C239" s="5"/>
      <c r="D239" s="5"/>
      <c r="E239" s="5"/>
      <c r="F239" s="5">
        <v>2709</v>
      </c>
    </row>
    <row r="240" spans="1:6" ht="18" customHeight="1">
      <c r="A240" s="23" t="s">
        <v>128</v>
      </c>
      <c r="B240" s="21" t="s">
        <v>78</v>
      </c>
      <c r="C240" s="5"/>
      <c r="D240" s="5"/>
      <c r="E240" s="5"/>
      <c r="F240" s="5">
        <v>8668.8000000000011</v>
      </c>
    </row>
    <row r="241" spans="1:6" ht="18" customHeight="1">
      <c r="A241" s="23" t="s">
        <v>235</v>
      </c>
      <c r="B241" s="21" t="s">
        <v>182</v>
      </c>
      <c r="C241" s="5"/>
      <c r="D241" s="5"/>
      <c r="E241" s="5"/>
      <c r="F241" s="5"/>
    </row>
    <row r="242" spans="1:6" ht="18" customHeight="1">
      <c r="A242" s="23" t="s">
        <v>128</v>
      </c>
      <c r="B242" s="21" t="s">
        <v>79</v>
      </c>
      <c r="C242" s="5"/>
      <c r="D242" s="5"/>
      <c r="E242" s="5"/>
      <c r="F242" s="5">
        <v>13990.743800000002</v>
      </c>
    </row>
  </sheetData>
  <autoFilter ref="A1:F242" xr:uid="{00000000-0009-0000-0000-000001000000}"/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zoomScale="130" zoomScaleNormal="130" workbookViewId="0">
      <selection activeCell="E9" sqref="E9"/>
    </sheetView>
  </sheetViews>
  <sheetFormatPr defaultRowHeight="14.25"/>
  <cols>
    <col min="2" max="2" width="26.375" customWidth="1"/>
    <col min="3" max="3" width="14" customWidth="1"/>
    <col min="4" max="4" width="15.375" customWidth="1"/>
  </cols>
  <sheetData>
    <row r="1" spans="1:4">
      <c r="A1" s="70" t="s">
        <v>129</v>
      </c>
      <c r="B1" s="70"/>
      <c r="C1" s="70"/>
      <c r="D1" s="70"/>
    </row>
    <row r="2" spans="1:4">
      <c r="A2" s="66">
        <v>1</v>
      </c>
      <c r="B2" s="25" t="s">
        <v>11</v>
      </c>
      <c r="C2" s="21" t="s">
        <v>120</v>
      </c>
      <c r="D2" s="25">
        <v>50</v>
      </c>
    </row>
    <row r="3" spans="1:4">
      <c r="A3" s="67"/>
      <c r="B3" s="25" t="s">
        <v>11</v>
      </c>
      <c r="C3" s="21" t="s">
        <v>122</v>
      </c>
      <c r="D3" s="25">
        <v>3.57</v>
      </c>
    </row>
    <row r="4" spans="1:4">
      <c r="A4" s="68"/>
      <c r="B4" s="25" t="s">
        <v>11</v>
      </c>
      <c r="C4" s="21" t="s">
        <v>124</v>
      </c>
      <c r="D4" s="25">
        <f>0.538*1.05</f>
        <v>0.56490000000000007</v>
      </c>
    </row>
    <row r="5" spans="1:4">
      <c r="A5" s="66">
        <v>2</v>
      </c>
      <c r="B5" s="25" t="s">
        <v>13</v>
      </c>
      <c r="C5" s="21" t="s">
        <v>120</v>
      </c>
      <c r="D5" s="25">
        <v>50</v>
      </c>
    </row>
    <row r="6" spans="1:4">
      <c r="A6" s="67"/>
      <c r="B6" s="25" t="s">
        <v>13</v>
      </c>
      <c r="C6" s="21" t="s">
        <v>122</v>
      </c>
      <c r="D6" s="25">
        <v>3.45</v>
      </c>
    </row>
    <row r="7" spans="1:4">
      <c r="A7" s="68"/>
      <c r="B7" s="25" t="s">
        <v>13</v>
      </c>
      <c r="C7" s="21" t="s">
        <v>124</v>
      </c>
      <c r="D7" s="25">
        <v>0.55000000000000004</v>
      </c>
    </row>
    <row r="8" spans="1:4">
      <c r="A8" s="66">
        <v>3</v>
      </c>
      <c r="B8" s="25" t="s">
        <v>14</v>
      </c>
      <c r="C8" s="21" t="s">
        <v>120</v>
      </c>
      <c r="D8" s="25">
        <v>50</v>
      </c>
    </row>
    <row r="9" spans="1:4">
      <c r="A9" s="67"/>
      <c r="B9" s="25" t="s">
        <v>14</v>
      </c>
      <c r="C9" s="21" t="s">
        <v>121</v>
      </c>
      <c r="D9" s="25">
        <v>3.91</v>
      </c>
    </row>
    <row r="10" spans="1:4">
      <c r="A10" s="68"/>
      <c r="B10" s="25" t="s">
        <v>14</v>
      </c>
      <c r="C10" s="21" t="s">
        <v>123</v>
      </c>
      <c r="D10" s="25">
        <v>0.59179999999999999</v>
      </c>
    </row>
    <row r="11" spans="1:4">
      <c r="A11" s="66">
        <v>4</v>
      </c>
      <c r="B11" s="25" t="s">
        <v>15</v>
      </c>
      <c r="C11" s="21" t="s">
        <v>120</v>
      </c>
      <c r="D11" s="25">
        <v>50</v>
      </c>
    </row>
    <row r="12" spans="1:4">
      <c r="A12" s="67"/>
      <c r="B12" s="25" t="s">
        <v>15</v>
      </c>
      <c r="C12" s="21" t="s">
        <v>127</v>
      </c>
      <c r="D12" s="25">
        <v>100</v>
      </c>
    </row>
    <row r="13" spans="1:4">
      <c r="A13" s="67"/>
      <c r="B13" s="25" t="s">
        <v>15</v>
      </c>
      <c r="C13" s="21" t="s">
        <v>121</v>
      </c>
      <c r="D13" s="25">
        <f>3.67*1.05</f>
        <v>3.8534999999999999</v>
      </c>
    </row>
    <row r="14" spans="1:4">
      <c r="A14" s="68"/>
      <c r="B14" s="25" t="s">
        <v>15</v>
      </c>
      <c r="C14" s="21" t="s">
        <v>123</v>
      </c>
      <c r="D14" s="25">
        <f>0.538*1.05</f>
        <v>0.56490000000000007</v>
      </c>
    </row>
    <row r="15" spans="1:4">
      <c r="A15" s="66">
        <v>5</v>
      </c>
      <c r="B15" s="25" t="s">
        <v>16</v>
      </c>
      <c r="C15" s="21" t="s">
        <v>120</v>
      </c>
      <c r="D15" s="25">
        <v>50</v>
      </c>
    </row>
    <row r="16" spans="1:4">
      <c r="A16" s="67"/>
      <c r="B16" s="25" t="s">
        <v>16</v>
      </c>
      <c r="C16" s="21" t="s">
        <v>122</v>
      </c>
      <c r="D16" s="25">
        <v>2.9</v>
      </c>
    </row>
    <row r="17" spans="1:4">
      <c r="A17" s="68"/>
      <c r="B17" s="25" t="s">
        <v>16</v>
      </c>
      <c r="C17" s="21" t="s">
        <v>124</v>
      </c>
      <c r="D17" s="25">
        <v>0.56000000000000005</v>
      </c>
    </row>
    <row r="18" spans="1:4">
      <c r="A18" s="66">
        <v>6</v>
      </c>
      <c r="B18" s="25" t="s">
        <v>17</v>
      </c>
      <c r="C18" s="21" t="s">
        <v>120</v>
      </c>
      <c r="D18" s="25">
        <v>70</v>
      </c>
    </row>
    <row r="19" spans="1:4">
      <c r="A19" s="67"/>
      <c r="B19" s="25" t="s">
        <v>17</v>
      </c>
      <c r="C19" s="21" t="s">
        <v>122</v>
      </c>
      <c r="D19" s="25">
        <v>2.85</v>
      </c>
    </row>
    <row r="20" spans="1:4">
      <c r="A20" s="66">
        <v>7</v>
      </c>
      <c r="B20" s="25" t="s">
        <v>18</v>
      </c>
      <c r="C20" s="21" t="s">
        <v>120</v>
      </c>
      <c r="D20" s="25">
        <v>50</v>
      </c>
    </row>
    <row r="21" spans="1:4">
      <c r="A21" s="67"/>
      <c r="B21" s="25" t="s">
        <v>18</v>
      </c>
      <c r="C21" s="21" t="s">
        <v>122</v>
      </c>
      <c r="D21" s="25">
        <v>2.75</v>
      </c>
    </row>
    <row r="22" spans="1:4">
      <c r="A22" s="68"/>
      <c r="B22" s="25" t="s">
        <v>18</v>
      </c>
      <c r="C22" s="21" t="s">
        <v>124</v>
      </c>
      <c r="D22" s="25">
        <v>0.54</v>
      </c>
    </row>
    <row r="23" spans="1:4">
      <c r="A23" s="66">
        <v>8</v>
      </c>
      <c r="B23" s="25" t="s">
        <v>19</v>
      </c>
      <c r="C23" s="21" t="s">
        <v>120</v>
      </c>
      <c r="D23" s="25">
        <v>50</v>
      </c>
    </row>
    <row r="24" spans="1:4">
      <c r="A24" s="67"/>
      <c r="B24" s="25" t="s">
        <v>19</v>
      </c>
      <c r="C24" s="21" t="s">
        <v>122</v>
      </c>
      <c r="D24" s="25">
        <v>2.75</v>
      </c>
    </row>
    <row r="25" spans="1:4">
      <c r="A25" s="68"/>
      <c r="B25" s="25" t="s">
        <v>19</v>
      </c>
      <c r="C25" s="21" t="s">
        <v>124</v>
      </c>
      <c r="D25" s="25">
        <v>0.53800000000000003</v>
      </c>
    </row>
    <row r="26" spans="1:4">
      <c r="A26" s="66">
        <v>9</v>
      </c>
      <c r="B26" s="25" t="s">
        <v>20</v>
      </c>
      <c r="C26" s="21" t="s">
        <v>120</v>
      </c>
      <c r="D26" s="25">
        <v>60</v>
      </c>
    </row>
    <row r="27" spans="1:4">
      <c r="A27" s="67"/>
      <c r="B27" s="25" t="s">
        <v>20</v>
      </c>
      <c r="C27" s="21" t="s">
        <v>127</v>
      </c>
      <c r="D27" s="25">
        <v>150</v>
      </c>
    </row>
    <row r="28" spans="1:4">
      <c r="A28" s="67"/>
      <c r="B28" s="25" t="s">
        <v>20</v>
      </c>
      <c r="C28" s="21" t="s">
        <v>122</v>
      </c>
      <c r="D28" s="25">
        <v>2.5499999999999998</v>
      </c>
    </row>
    <row r="29" spans="1:4">
      <c r="A29" s="68"/>
      <c r="B29" s="25" t="s">
        <v>20</v>
      </c>
      <c r="C29" s="21" t="s">
        <v>124</v>
      </c>
      <c r="D29" s="25">
        <v>0.59</v>
      </c>
    </row>
    <row r="30" spans="1:4">
      <c r="A30" s="66">
        <v>10</v>
      </c>
      <c r="B30" s="25" t="s">
        <v>21</v>
      </c>
      <c r="C30" s="21" t="s">
        <v>120</v>
      </c>
      <c r="D30" s="25">
        <v>50</v>
      </c>
    </row>
    <row r="31" spans="1:4">
      <c r="A31" s="67"/>
      <c r="B31" s="25" t="s">
        <v>21</v>
      </c>
      <c r="C31" s="21" t="s">
        <v>122</v>
      </c>
      <c r="D31" s="25">
        <v>2.2999999999999998</v>
      </c>
    </row>
    <row r="32" spans="1:4">
      <c r="A32" s="68"/>
      <c r="B32" s="25" t="s">
        <v>21</v>
      </c>
      <c r="C32" s="21" t="s">
        <v>124</v>
      </c>
      <c r="D32" s="25">
        <v>0.53800000000000003</v>
      </c>
    </row>
    <row r="33" spans="1:4">
      <c r="A33" s="66">
        <v>11</v>
      </c>
      <c r="B33" s="25" t="s">
        <v>23</v>
      </c>
      <c r="C33" s="21" t="s">
        <v>120</v>
      </c>
      <c r="D33" s="25">
        <v>50</v>
      </c>
    </row>
    <row r="34" spans="1:4">
      <c r="A34" s="67"/>
      <c r="B34" s="25" t="s">
        <v>23</v>
      </c>
      <c r="C34" s="21" t="s">
        <v>122</v>
      </c>
      <c r="D34" s="25">
        <v>3.5750000000000002</v>
      </c>
    </row>
    <row r="35" spans="1:4">
      <c r="A35" s="68"/>
      <c r="B35" s="25" t="s">
        <v>23</v>
      </c>
      <c r="C35" s="21" t="s">
        <v>124</v>
      </c>
      <c r="D35" s="25">
        <v>0.61399999999999999</v>
      </c>
    </row>
    <row r="36" spans="1:4">
      <c r="A36" s="66">
        <v>12</v>
      </c>
      <c r="B36" s="25" t="s">
        <v>24</v>
      </c>
      <c r="C36" s="21" t="s">
        <v>120</v>
      </c>
      <c r="D36" s="25">
        <v>50</v>
      </c>
    </row>
    <row r="37" spans="1:4">
      <c r="A37" s="67"/>
      <c r="B37" s="25" t="s">
        <v>24</v>
      </c>
      <c r="C37" s="21" t="s">
        <v>122</v>
      </c>
      <c r="D37" s="25">
        <v>3.42</v>
      </c>
    </row>
    <row r="38" spans="1:4">
      <c r="A38" s="68"/>
      <c r="B38" s="25" t="s">
        <v>24</v>
      </c>
      <c r="C38" s="21" t="s">
        <v>124</v>
      </c>
      <c r="D38" s="25">
        <v>0.55000000000000004</v>
      </c>
    </row>
    <row r="39" spans="1:4">
      <c r="A39" s="67">
        <v>13</v>
      </c>
      <c r="B39" s="25" t="s">
        <v>25</v>
      </c>
      <c r="C39" s="21" t="s">
        <v>120</v>
      </c>
      <c r="D39" s="25">
        <v>40</v>
      </c>
    </row>
    <row r="40" spans="1:4">
      <c r="A40" s="67"/>
      <c r="B40" s="25" t="s">
        <v>25</v>
      </c>
      <c r="C40" s="21" t="s">
        <v>122</v>
      </c>
      <c r="D40" s="25">
        <v>3.2</v>
      </c>
    </row>
    <row r="41" spans="1:4">
      <c r="A41" s="68"/>
      <c r="B41" s="25" t="s">
        <v>25</v>
      </c>
      <c r="C41" s="21" t="s">
        <v>124</v>
      </c>
      <c r="D41" s="25">
        <v>0.56000000000000005</v>
      </c>
    </row>
    <row r="42" spans="1:4">
      <c r="A42" s="26">
        <v>14</v>
      </c>
      <c r="B42" s="25" t="s">
        <v>26</v>
      </c>
      <c r="C42" s="21" t="s">
        <v>120</v>
      </c>
      <c r="D42" s="25">
        <v>51.15</v>
      </c>
    </row>
    <row r="43" spans="1:4">
      <c r="A43" s="66">
        <v>15</v>
      </c>
      <c r="B43" s="25" t="s">
        <v>27</v>
      </c>
      <c r="C43" s="21" t="s">
        <v>120</v>
      </c>
      <c r="D43" s="25">
        <v>50</v>
      </c>
    </row>
    <row r="44" spans="1:4">
      <c r="A44" s="67"/>
      <c r="B44" s="25" t="s">
        <v>27</v>
      </c>
      <c r="C44" s="21" t="s">
        <v>122</v>
      </c>
      <c r="D44" s="25">
        <v>2.83</v>
      </c>
    </row>
    <row r="45" spans="1:4">
      <c r="A45" s="68"/>
      <c r="B45" s="25" t="s">
        <v>27</v>
      </c>
      <c r="C45" s="21" t="s">
        <v>124</v>
      </c>
      <c r="D45" s="25">
        <v>0.53800000000000003</v>
      </c>
    </row>
    <row r="46" spans="1:4">
      <c r="A46" s="66">
        <v>16</v>
      </c>
      <c r="B46" s="25" t="s">
        <v>29</v>
      </c>
      <c r="C46" s="21" t="s">
        <v>120</v>
      </c>
      <c r="D46" s="25">
        <v>46</v>
      </c>
    </row>
    <row r="47" spans="1:4">
      <c r="A47" s="67"/>
      <c r="B47" s="25" t="s">
        <v>29</v>
      </c>
      <c r="C47" s="21" t="s">
        <v>122</v>
      </c>
      <c r="D47" s="25">
        <v>3.2</v>
      </c>
    </row>
    <row r="48" spans="1:4">
      <c r="A48" s="68"/>
      <c r="B48" s="25" t="s">
        <v>29</v>
      </c>
      <c r="C48" s="21" t="s">
        <v>124</v>
      </c>
      <c r="D48" s="25">
        <f>0.538*0.9</f>
        <v>0.48420000000000002</v>
      </c>
    </row>
    <row r="49" spans="1:4">
      <c r="A49" s="66">
        <v>17</v>
      </c>
      <c r="B49" s="25" t="s">
        <v>30</v>
      </c>
      <c r="C49" s="21" t="s">
        <v>120</v>
      </c>
      <c r="D49" s="25">
        <v>50</v>
      </c>
    </row>
    <row r="50" spans="1:4">
      <c r="A50" s="67"/>
      <c r="B50" s="25" t="s">
        <v>30</v>
      </c>
      <c r="C50" s="21" t="s">
        <v>122</v>
      </c>
      <c r="D50" s="25">
        <f>2.4</f>
        <v>2.4</v>
      </c>
    </row>
    <row r="51" spans="1:4">
      <c r="A51" s="68"/>
      <c r="B51" s="25" t="s">
        <v>30</v>
      </c>
      <c r="C51" s="21" t="s">
        <v>124</v>
      </c>
      <c r="D51" s="25">
        <v>0.56000000000000005</v>
      </c>
    </row>
    <row r="52" spans="1:4">
      <c r="A52" s="66">
        <v>18</v>
      </c>
      <c r="B52" s="25" t="s">
        <v>31</v>
      </c>
      <c r="C52" s="21" t="s">
        <v>120</v>
      </c>
      <c r="D52" s="25">
        <v>50</v>
      </c>
    </row>
    <row r="53" spans="1:4">
      <c r="A53" s="67"/>
      <c r="B53" s="25" t="s">
        <v>31</v>
      </c>
      <c r="C53" s="21" t="s">
        <v>127</v>
      </c>
      <c r="D53" s="25">
        <v>100</v>
      </c>
    </row>
    <row r="54" spans="1:4">
      <c r="A54" s="67"/>
      <c r="B54" s="25" t="s">
        <v>31</v>
      </c>
      <c r="C54" s="21" t="s">
        <v>122</v>
      </c>
      <c r="D54" s="25">
        <v>2.97</v>
      </c>
    </row>
    <row r="55" spans="1:4">
      <c r="A55" s="68"/>
      <c r="B55" s="25" t="s">
        <v>31</v>
      </c>
      <c r="C55" s="21" t="s">
        <v>124</v>
      </c>
      <c r="D55" s="25">
        <v>0.59199999999999997</v>
      </c>
    </row>
    <row r="56" spans="1:4">
      <c r="A56" s="66">
        <v>19</v>
      </c>
      <c r="B56" s="25" t="s">
        <v>32</v>
      </c>
      <c r="C56" s="21" t="s">
        <v>120</v>
      </c>
      <c r="D56" s="25">
        <v>60</v>
      </c>
    </row>
    <row r="57" spans="1:4">
      <c r="A57" s="67"/>
      <c r="B57" s="25" t="s">
        <v>32</v>
      </c>
      <c r="C57" s="21" t="s">
        <v>122</v>
      </c>
      <c r="D57" s="25">
        <f>3.65*1.1</f>
        <v>4.0150000000000006</v>
      </c>
    </row>
    <row r="58" spans="1:4">
      <c r="A58" s="68"/>
      <c r="B58" s="25" t="s">
        <v>32</v>
      </c>
      <c r="C58" s="21" t="s">
        <v>124</v>
      </c>
      <c r="D58" s="25">
        <v>0.54</v>
      </c>
    </row>
    <row r="59" spans="1:4">
      <c r="A59" s="66">
        <v>20</v>
      </c>
      <c r="B59" s="25" t="s">
        <v>33</v>
      </c>
      <c r="C59" s="21" t="s">
        <v>120</v>
      </c>
      <c r="D59" s="25">
        <v>70</v>
      </c>
    </row>
    <row r="60" spans="1:4">
      <c r="A60" s="67"/>
      <c r="B60" s="25" t="s">
        <v>33</v>
      </c>
      <c r="C60" s="21" t="s">
        <v>127</v>
      </c>
      <c r="D60" s="25">
        <v>100</v>
      </c>
    </row>
    <row r="61" spans="1:4">
      <c r="A61" s="67"/>
      <c r="B61" s="25" t="s">
        <v>33</v>
      </c>
      <c r="C61" s="21" t="s">
        <v>122</v>
      </c>
      <c r="D61" s="25">
        <v>4.5</v>
      </c>
    </row>
    <row r="62" spans="1:4">
      <c r="A62" s="68"/>
      <c r="B62" s="25" t="s">
        <v>33</v>
      </c>
      <c r="C62" s="21" t="s">
        <v>124</v>
      </c>
      <c r="D62" s="25">
        <v>1.08</v>
      </c>
    </row>
    <row r="63" spans="1:4">
      <c r="A63" s="66">
        <v>21</v>
      </c>
      <c r="B63" s="23" t="s">
        <v>34</v>
      </c>
      <c r="C63" s="21" t="s">
        <v>120</v>
      </c>
      <c r="D63" s="25">
        <v>50</v>
      </c>
    </row>
    <row r="64" spans="1:4">
      <c r="A64" s="67"/>
      <c r="B64" s="23" t="s">
        <v>34</v>
      </c>
      <c r="C64" s="21" t="s">
        <v>122</v>
      </c>
      <c r="D64" s="25">
        <v>3.25</v>
      </c>
    </row>
    <row r="65" spans="1:4">
      <c r="A65" s="68"/>
      <c r="B65" s="23" t="s">
        <v>34</v>
      </c>
      <c r="C65" s="21" t="s">
        <v>124</v>
      </c>
      <c r="D65" s="25">
        <v>0.56000000000000005</v>
      </c>
    </row>
    <row r="66" spans="1:4">
      <c r="A66" s="66">
        <v>22</v>
      </c>
      <c r="B66" s="25" t="s">
        <v>88</v>
      </c>
      <c r="C66" s="21" t="s">
        <v>120</v>
      </c>
      <c r="D66" s="25">
        <v>55</v>
      </c>
    </row>
    <row r="67" spans="1:4">
      <c r="A67" s="67"/>
      <c r="B67" s="25" t="s">
        <v>88</v>
      </c>
      <c r="C67" s="21" t="s">
        <v>122</v>
      </c>
      <c r="D67" s="25">
        <v>2.39</v>
      </c>
    </row>
    <row r="68" spans="1:4">
      <c r="A68" s="68"/>
      <c r="B68" s="25" t="s">
        <v>88</v>
      </c>
      <c r="C68" s="21" t="s">
        <v>124</v>
      </c>
      <c r="D68" s="25">
        <v>0.62</v>
      </c>
    </row>
    <row r="69" spans="1:4">
      <c r="A69" s="66">
        <v>23</v>
      </c>
      <c r="B69" s="21" t="s">
        <v>36</v>
      </c>
      <c r="C69" s="21" t="s">
        <v>120</v>
      </c>
      <c r="D69" s="25">
        <v>40</v>
      </c>
    </row>
    <row r="70" spans="1:4">
      <c r="A70" s="67"/>
      <c r="B70" s="21" t="s">
        <v>36</v>
      </c>
      <c r="C70" s="21" t="s">
        <v>122</v>
      </c>
      <c r="D70" s="25">
        <v>3</v>
      </c>
    </row>
    <row r="71" spans="1:4">
      <c r="A71" s="68"/>
      <c r="B71" s="21" t="s">
        <v>36</v>
      </c>
      <c r="C71" s="21" t="s">
        <v>124</v>
      </c>
      <c r="D71" s="25">
        <v>0.53800000000000003</v>
      </c>
    </row>
    <row r="72" spans="1:4">
      <c r="A72" s="66">
        <v>24</v>
      </c>
      <c r="B72" s="21" t="s">
        <v>37</v>
      </c>
      <c r="C72" s="21" t="s">
        <v>120</v>
      </c>
      <c r="D72" s="25">
        <v>40</v>
      </c>
    </row>
    <row r="73" spans="1:4">
      <c r="A73" s="67"/>
      <c r="B73" s="21" t="s">
        <v>37</v>
      </c>
      <c r="C73" s="21" t="s">
        <v>122</v>
      </c>
      <c r="D73" s="25">
        <v>3.4</v>
      </c>
    </row>
    <row r="74" spans="1:4">
      <c r="A74" s="68"/>
      <c r="B74" s="21" t="s">
        <v>37</v>
      </c>
      <c r="C74" s="21" t="s">
        <v>124</v>
      </c>
      <c r="D74" s="25">
        <v>0.59199999999999997</v>
      </c>
    </row>
    <row r="75" spans="1:4">
      <c r="A75" s="66">
        <v>25</v>
      </c>
      <c r="B75" s="24" t="s">
        <v>38</v>
      </c>
      <c r="C75" s="21" t="s">
        <v>120</v>
      </c>
      <c r="D75" s="25">
        <v>40</v>
      </c>
    </row>
    <row r="76" spans="1:4">
      <c r="A76" s="67"/>
      <c r="B76" s="24" t="s">
        <v>38</v>
      </c>
      <c r="C76" s="21" t="s">
        <v>122</v>
      </c>
      <c r="D76" s="25">
        <v>3.37</v>
      </c>
    </row>
    <row r="77" spans="1:4">
      <c r="A77" s="68"/>
      <c r="B77" s="24" t="s">
        <v>38</v>
      </c>
      <c r="C77" s="21" t="s">
        <v>124</v>
      </c>
      <c r="D77" s="25">
        <v>0.54</v>
      </c>
    </row>
    <row r="78" spans="1:4">
      <c r="A78" s="66">
        <v>26</v>
      </c>
      <c r="B78" s="24" t="s">
        <v>39</v>
      </c>
      <c r="C78" s="21" t="s">
        <v>120</v>
      </c>
      <c r="D78" s="25">
        <v>70</v>
      </c>
    </row>
    <row r="79" spans="1:4">
      <c r="A79" s="67"/>
      <c r="B79" s="24" t="s">
        <v>39</v>
      </c>
      <c r="C79" s="21" t="s">
        <v>127</v>
      </c>
      <c r="D79" s="25">
        <v>100</v>
      </c>
    </row>
    <row r="80" spans="1:4">
      <c r="A80" s="67"/>
      <c r="B80" s="24" t="s">
        <v>39</v>
      </c>
      <c r="C80" s="21" t="s">
        <v>122</v>
      </c>
      <c r="D80" s="25">
        <v>2.97</v>
      </c>
    </row>
    <row r="81" spans="1:4">
      <c r="A81" s="68"/>
      <c r="B81" s="24" t="s">
        <v>39</v>
      </c>
      <c r="C81" s="21" t="s">
        <v>124</v>
      </c>
      <c r="D81" s="25">
        <v>0.59179999999999999</v>
      </c>
    </row>
    <row r="82" spans="1:4">
      <c r="A82" s="66">
        <v>27</v>
      </c>
      <c r="B82" s="25" t="s">
        <v>40</v>
      </c>
      <c r="C82" s="21" t="s">
        <v>120</v>
      </c>
      <c r="D82" s="25">
        <v>60</v>
      </c>
    </row>
    <row r="83" spans="1:4">
      <c r="A83" s="67"/>
      <c r="B83" s="25" t="s">
        <v>40</v>
      </c>
      <c r="C83" s="21" t="s">
        <v>122</v>
      </c>
      <c r="D83" s="25">
        <v>2.54</v>
      </c>
    </row>
    <row r="84" spans="1:4">
      <c r="A84" s="68"/>
      <c r="B84" s="25" t="s">
        <v>40</v>
      </c>
      <c r="C84" s="21" t="s">
        <v>124</v>
      </c>
      <c r="D84" s="25">
        <v>0.57999999999999996</v>
      </c>
    </row>
    <row r="85" spans="1:4">
      <c r="A85" s="66">
        <v>28</v>
      </c>
      <c r="B85" s="24" t="s">
        <v>41</v>
      </c>
      <c r="C85" s="21" t="s">
        <v>120</v>
      </c>
      <c r="D85" s="25">
        <v>70</v>
      </c>
    </row>
    <row r="86" spans="1:4">
      <c r="A86" s="67"/>
      <c r="B86" s="24" t="s">
        <v>41</v>
      </c>
      <c r="C86" s="21" t="s">
        <v>122</v>
      </c>
      <c r="D86" s="25">
        <v>2.2999999999999998</v>
      </c>
    </row>
    <row r="87" spans="1:4">
      <c r="A87" s="68"/>
      <c r="B87" s="24" t="s">
        <v>41</v>
      </c>
      <c r="C87" s="21" t="s">
        <v>124</v>
      </c>
      <c r="D87" s="25">
        <v>0.56000000000000005</v>
      </c>
    </row>
    <row r="88" spans="1:4">
      <c r="A88" s="66">
        <v>29</v>
      </c>
      <c r="B88" s="21" t="s">
        <v>43</v>
      </c>
      <c r="C88" s="21" t="s">
        <v>120</v>
      </c>
      <c r="D88" s="25">
        <v>55</v>
      </c>
    </row>
    <row r="89" spans="1:4">
      <c r="A89" s="67"/>
      <c r="B89" s="21" t="s">
        <v>43</v>
      </c>
      <c r="C89" s="21" t="s">
        <v>122</v>
      </c>
      <c r="D89" s="25">
        <v>2.4900000000000002</v>
      </c>
    </row>
    <row r="90" spans="1:4">
      <c r="A90" s="68"/>
      <c r="B90" s="21" t="s">
        <v>43</v>
      </c>
      <c r="C90" s="21" t="s">
        <v>124</v>
      </c>
      <c r="D90" s="25">
        <v>0.57030000000000003</v>
      </c>
    </row>
    <row r="91" spans="1:4">
      <c r="A91" s="66">
        <v>30</v>
      </c>
      <c r="B91" s="21" t="s">
        <v>44</v>
      </c>
      <c r="C91" s="21" t="s">
        <v>120</v>
      </c>
      <c r="D91" s="25">
        <v>50</v>
      </c>
    </row>
    <row r="92" spans="1:4">
      <c r="A92" s="67"/>
      <c r="B92" s="21" t="s">
        <v>44</v>
      </c>
      <c r="C92" s="21" t="s">
        <v>122</v>
      </c>
      <c r="D92" s="25">
        <v>3.33</v>
      </c>
    </row>
    <row r="93" spans="1:4">
      <c r="A93" s="68"/>
      <c r="B93" s="21" t="s">
        <v>44</v>
      </c>
      <c r="C93" s="21" t="s">
        <v>124</v>
      </c>
      <c r="D93" s="25">
        <v>0.54</v>
      </c>
    </row>
    <row r="94" spans="1:4">
      <c r="A94" s="66">
        <v>31</v>
      </c>
      <c r="B94" s="21" t="s">
        <v>45</v>
      </c>
      <c r="C94" s="21" t="s">
        <v>120</v>
      </c>
      <c r="D94" s="25">
        <v>50</v>
      </c>
    </row>
    <row r="95" spans="1:4">
      <c r="A95" s="67"/>
      <c r="B95" s="21" t="s">
        <v>45</v>
      </c>
      <c r="C95" s="21" t="s">
        <v>122</v>
      </c>
      <c r="D95" s="25">
        <v>2.75</v>
      </c>
    </row>
    <row r="96" spans="1:4">
      <c r="A96" s="68"/>
      <c r="B96" s="21" t="s">
        <v>45</v>
      </c>
      <c r="C96" s="21" t="s">
        <v>124</v>
      </c>
      <c r="D96" s="25">
        <v>0.53800000000000003</v>
      </c>
    </row>
    <row r="97" spans="1:4">
      <c r="A97" s="66">
        <v>32</v>
      </c>
      <c r="B97" s="21" t="s">
        <v>46</v>
      </c>
      <c r="C97" s="21" t="s">
        <v>120</v>
      </c>
      <c r="D97" s="25">
        <v>50</v>
      </c>
    </row>
    <row r="98" spans="1:4">
      <c r="A98" s="67"/>
      <c r="B98" s="21" t="s">
        <v>46</v>
      </c>
      <c r="C98" s="21" t="s">
        <v>122</v>
      </c>
      <c r="D98" s="25">
        <v>3.27</v>
      </c>
    </row>
    <row r="99" spans="1:4">
      <c r="A99" s="68"/>
      <c r="B99" s="21" t="s">
        <v>46</v>
      </c>
      <c r="C99" s="21" t="s">
        <v>124</v>
      </c>
      <c r="D99" s="25">
        <v>0.56699999999999995</v>
      </c>
    </row>
    <row r="100" spans="1:4">
      <c r="A100" s="66">
        <v>33</v>
      </c>
      <c r="B100" s="21" t="s">
        <v>47</v>
      </c>
      <c r="C100" s="21" t="s">
        <v>120</v>
      </c>
      <c r="D100" s="25">
        <v>50</v>
      </c>
    </row>
    <row r="101" spans="1:4">
      <c r="A101" s="67"/>
      <c r="B101" s="21" t="s">
        <v>47</v>
      </c>
      <c r="C101" s="21" t="s">
        <v>122</v>
      </c>
      <c r="D101" s="25">
        <v>3.2</v>
      </c>
    </row>
    <row r="102" spans="1:4">
      <c r="A102" s="68"/>
      <c r="B102" s="21" t="s">
        <v>47</v>
      </c>
      <c r="C102" s="21" t="s">
        <v>124</v>
      </c>
      <c r="D102" s="25">
        <v>0.53800000000000003</v>
      </c>
    </row>
    <row r="103" spans="1:4">
      <c r="A103" s="66">
        <v>34</v>
      </c>
      <c r="B103" s="21" t="s">
        <v>48</v>
      </c>
      <c r="C103" s="21" t="s">
        <v>120</v>
      </c>
      <c r="D103" s="25">
        <v>50</v>
      </c>
    </row>
    <row r="104" spans="1:4">
      <c r="A104" s="67"/>
      <c r="B104" s="21" t="s">
        <v>48</v>
      </c>
      <c r="C104" s="21" t="s">
        <v>122</v>
      </c>
      <c r="D104" s="25">
        <v>2.95</v>
      </c>
    </row>
    <row r="105" spans="1:4">
      <c r="A105" s="68"/>
      <c r="B105" s="21" t="s">
        <v>48</v>
      </c>
      <c r="C105" s="21" t="s">
        <v>124</v>
      </c>
      <c r="D105" s="25">
        <v>0.56000000000000005</v>
      </c>
    </row>
    <row r="106" spans="1:4">
      <c r="A106" s="66">
        <v>35</v>
      </c>
      <c r="B106" s="21" t="s">
        <v>101</v>
      </c>
      <c r="C106" s="21" t="s">
        <v>120</v>
      </c>
      <c r="D106" s="25">
        <v>50</v>
      </c>
    </row>
    <row r="107" spans="1:4">
      <c r="A107" s="67"/>
      <c r="B107" s="21" t="s">
        <v>101</v>
      </c>
      <c r="C107" s="21" t="s">
        <v>122</v>
      </c>
      <c r="D107" s="25">
        <v>3.2</v>
      </c>
    </row>
    <row r="108" spans="1:4">
      <c r="A108" s="68"/>
      <c r="B108" s="21" t="s">
        <v>101</v>
      </c>
      <c r="C108" s="21" t="s">
        <v>124</v>
      </c>
      <c r="D108" s="25">
        <v>0.54</v>
      </c>
    </row>
    <row r="109" spans="1:4">
      <c r="A109" s="66">
        <v>36</v>
      </c>
      <c r="B109" s="21" t="s">
        <v>102</v>
      </c>
      <c r="C109" s="21" t="s">
        <v>120</v>
      </c>
      <c r="D109" s="25">
        <v>50</v>
      </c>
    </row>
    <row r="110" spans="1:4">
      <c r="A110" s="67"/>
      <c r="B110" s="21" t="s">
        <v>102</v>
      </c>
      <c r="C110" s="21" t="s">
        <v>122</v>
      </c>
      <c r="D110" s="25">
        <v>3.2</v>
      </c>
    </row>
    <row r="111" spans="1:4">
      <c r="A111" s="68"/>
      <c r="B111" s="21" t="s">
        <v>102</v>
      </c>
      <c r="C111" s="21" t="s">
        <v>124</v>
      </c>
      <c r="D111" s="25">
        <v>0.54</v>
      </c>
    </row>
    <row r="112" spans="1:4">
      <c r="A112" s="66">
        <v>37</v>
      </c>
      <c r="B112" s="21" t="s">
        <v>50</v>
      </c>
      <c r="C112" s="21" t="s">
        <v>120</v>
      </c>
      <c r="D112" s="25">
        <v>55</v>
      </c>
    </row>
    <row r="113" spans="1:5">
      <c r="A113" s="67"/>
      <c r="B113" s="21" t="s">
        <v>50</v>
      </c>
      <c r="C113" s="21" t="s">
        <v>122</v>
      </c>
      <c r="D113" s="25">
        <v>2.4900000000000002</v>
      </c>
    </row>
    <row r="114" spans="1:5">
      <c r="A114" s="68"/>
      <c r="B114" s="21" t="s">
        <v>50</v>
      </c>
      <c r="C114" s="21" t="s">
        <v>124</v>
      </c>
      <c r="D114" s="25">
        <v>0.57030000000000003</v>
      </c>
    </row>
    <row r="115" spans="1:5">
      <c r="A115" s="66">
        <v>38</v>
      </c>
      <c r="B115" s="21" t="s">
        <v>51</v>
      </c>
      <c r="C115" s="21" t="s">
        <v>120</v>
      </c>
      <c r="D115" s="25">
        <v>40</v>
      </c>
    </row>
    <row r="116" spans="1:5">
      <c r="A116" s="67"/>
      <c r="B116" s="21" t="s">
        <v>51</v>
      </c>
      <c r="C116" s="21" t="s">
        <v>122</v>
      </c>
      <c r="D116" s="25">
        <v>0</v>
      </c>
    </row>
    <row r="117" spans="1:5">
      <c r="A117" s="68"/>
      <c r="B117" s="21" t="s">
        <v>51</v>
      </c>
      <c r="C117" s="21" t="s">
        <v>124</v>
      </c>
      <c r="D117" s="25">
        <v>0.54</v>
      </c>
    </row>
    <row r="118" spans="1:5">
      <c r="A118" s="66">
        <v>39</v>
      </c>
      <c r="B118" s="21" t="s">
        <v>107</v>
      </c>
      <c r="C118" s="21" t="s">
        <v>120</v>
      </c>
      <c r="D118" s="25">
        <v>42</v>
      </c>
    </row>
    <row r="119" spans="1:5">
      <c r="A119" s="67"/>
      <c r="B119" s="21" t="s">
        <v>107</v>
      </c>
      <c r="C119" s="21" t="s">
        <v>122</v>
      </c>
      <c r="D119" s="25">
        <v>2.2599999999999998</v>
      </c>
    </row>
    <row r="120" spans="1:5">
      <c r="A120" s="68"/>
      <c r="B120" s="21" t="s">
        <v>107</v>
      </c>
      <c r="C120" s="21" t="s">
        <v>124</v>
      </c>
      <c r="D120" s="25">
        <v>0.6</v>
      </c>
    </row>
    <row r="121" spans="1:5">
      <c r="A121" s="66">
        <v>40</v>
      </c>
      <c r="B121" s="23" t="s">
        <v>53</v>
      </c>
      <c r="C121" s="21" t="s">
        <v>120</v>
      </c>
      <c r="D121" s="25">
        <v>50</v>
      </c>
    </row>
    <row r="122" spans="1:5">
      <c r="A122" s="67"/>
      <c r="B122" s="23" t="s">
        <v>53</v>
      </c>
      <c r="C122" s="21" t="s">
        <v>122</v>
      </c>
      <c r="D122" s="25">
        <v>3.2</v>
      </c>
      <c r="E122" t="s">
        <v>125</v>
      </c>
    </row>
    <row r="123" spans="1:5">
      <c r="A123" s="67"/>
      <c r="B123" s="23" t="s">
        <v>53</v>
      </c>
      <c r="C123" s="21" t="s">
        <v>122</v>
      </c>
      <c r="D123" s="25">
        <v>3.4</v>
      </c>
      <c r="E123" t="s">
        <v>126</v>
      </c>
    </row>
    <row r="124" spans="1:5">
      <c r="A124" s="68"/>
      <c r="B124" s="23" t="s">
        <v>53</v>
      </c>
      <c r="C124" s="21" t="s">
        <v>124</v>
      </c>
      <c r="D124" s="25">
        <v>0.6</v>
      </c>
    </row>
    <row r="125" spans="1:5">
      <c r="A125" s="66">
        <v>41</v>
      </c>
      <c r="B125" s="23" t="s">
        <v>54</v>
      </c>
      <c r="C125" s="21" t="s">
        <v>120</v>
      </c>
      <c r="D125" s="25">
        <v>50</v>
      </c>
    </row>
    <row r="126" spans="1:5">
      <c r="A126" s="67"/>
      <c r="B126" s="23" t="s">
        <v>54</v>
      </c>
      <c r="C126" s="21" t="s">
        <v>122</v>
      </c>
      <c r="D126" s="25">
        <v>0.5</v>
      </c>
    </row>
    <row r="127" spans="1:5">
      <c r="A127" s="68"/>
      <c r="B127" s="23" t="s">
        <v>54</v>
      </c>
      <c r="C127" s="21" t="s">
        <v>124</v>
      </c>
      <c r="D127" s="25">
        <v>0.55000000000000004</v>
      </c>
    </row>
    <row r="128" spans="1:5">
      <c r="A128" s="66">
        <v>42</v>
      </c>
      <c r="B128" s="23" t="s">
        <v>55</v>
      </c>
      <c r="C128" s="21" t="s">
        <v>120</v>
      </c>
      <c r="D128" s="25">
        <v>50</v>
      </c>
    </row>
    <row r="129" spans="1:4">
      <c r="A129" s="67"/>
      <c r="B129" s="23" t="s">
        <v>55</v>
      </c>
      <c r="C129" s="21" t="s">
        <v>122</v>
      </c>
      <c r="D129" s="25">
        <v>3.45</v>
      </c>
    </row>
    <row r="130" spans="1:4">
      <c r="A130" s="68"/>
      <c r="B130" s="23" t="s">
        <v>55</v>
      </c>
      <c r="C130" s="21" t="s">
        <v>124</v>
      </c>
      <c r="D130" s="25">
        <v>0.85</v>
      </c>
    </row>
    <row r="131" spans="1:4">
      <c r="A131" s="66">
        <v>43</v>
      </c>
      <c r="B131" s="23" t="s">
        <v>56</v>
      </c>
      <c r="C131" s="21" t="s">
        <v>120</v>
      </c>
      <c r="D131" s="25">
        <v>40</v>
      </c>
    </row>
    <row r="132" spans="1:4">
      <c r="A132" s="67"/>
      <c r="B132" s="23" t="s">
        <v>56</v>
      </c>
      <c r="C132" s="21" t="s">
        <v>122</v>
      </c>
      <c r="D132" s="25">
        <v>4</v>
      </c>
    </row>
    <row r="133" spans="1:4">
      <c r="A133" s="68"/>
      <c r="B133" s="23" t="s">
        <v>56</v>
      </c>
      <c r="C133" s="21" t="s">
        <v>124</v>
      </c>
      <c r="D133" s="25">
        <v>0.25</v>
      </c>
    </row>
    <row r="134" spans="1:4">
      <c r="A134" s="66">
        <v>44</v>
      </c>
      <c r="B134" s="23" t="s">
        <v>57</v>
      </c>
      <c r="C134" s="21" t="s">
        <v>120</v>
      </c>
      <c r="D134" s="25">
        <v>50</v>
      </c>
    </row>
    <row r="135" spans="1:4">
      <c r="A135" s="67"/>
      <c r="B135" s="23" t="s">
        <v>57</v>
      </c>
      <c r="C135" s="21" t="s">
        <v>122</v>
      </c>
      <c r="D135" s="25">
        <v>4.5</v>
      </c>
    </row>
    <row r="136" spans="1:4">
      <c r="A136" s="67"/>
      <c r="B136" s="23" t="s">
        <v>57</v>
      </c>
      <c r="C136" s="21" t="s">
        <v>124</v>
      </c>
      <c r="D136" s="25">
        <v>0.56000000000000005</v>
      </c>
    </row>
    <row r="137" spans="1:4">
      <c r="A137" s="66">
        <v>45</v>
      </c>
      <c r="B137" s="23" t="s">
        <v>58</v>
      </c>
      <c r="C137" s="21" t="s">
        <v>120</v>
      </c>
      <c r="D137" s="25">
        <v>55</v>
      </c>
    </row>
    <row r="138" spans="1:4">
      <c r="A138" s="67"/>
      <c r="B138" s="23" t="s">
        <v>58</v>
      </c>
      <c r="C138" s="21" t="s">
        <v>122</v>
      </c>
      <c r="D138" s="25">
        <v>3.2250000000000001</v>
      </c>
    </row>
    <row r="139" spans="1:4">
      <c r="A139" s="68"/>
      <c r="B139" s="23" t="s">
        <v>58</v>
      </c>
      <c r="C139" s="21" t="s">
        <v>124</v>
      </c>
      <c r="D139" s="25">
        <v>0.55000000000000004</v>
      </c>
    </row>
    <row r="140" spans="1:4">
      <c r="A140" s="66">
        <v>46</v>
      </c>
      <c r="B140" s="23" t="s">
        <v>62</v>
      </c>
      <c r="C140" s="21" t="s">
        <v>127</v>
      </c>
      <c r="D140" s="25">
        <v>230</v>
      </c>
    </row>
    <row r="141" spans="1:4">
      <c r="A141" s="67"/>
      <c r="B141" s="23" t="s">
        <v>62</v>
      </c>
      <c r="C141" s="21" t="s">
        <v>122</v>
      </c>
      <c r="D141" s="25">
        <v>3.5249999999999999</v>
      </c>
    </row>
    <row r="142" spans="1:4">
      <c r="A142" s="68"/>
      <c r="B142" s="23" t="s">
        <v>62</v>
      </c>
      <c r="C142" s="21" t="s">
        <v>124</v>
      </c>
      <c r="D142" s="25">
        <v>0.55000000000000004</v>
      </c>
    </row>
    <row r="143" spans="1:4">
      <c r="A143" s="67">
        <v>47</v>
      </c>
      <c r="B143" s="23" t="s">
        <v>60</v>
      </c>
      <c r="C143" s="21" t="s">
        <v>120</v>
      </c>
      <c r="D143" s="25">
        <v>50</v>
      </c>
    </row>
    <row r="144" spans="1:4">
      <c r="A144" s="67"/>
      <c r="B144" s="23" t="s">
        <v>60</v>
      </c>
      <c r="C144" s="21" t="s">
        <v>122</v>
      </c>
      <c r="D144" s="25">
        <v>3.5249999999999999</v>
      </c>
    </row>
    <row r="145" spans="1:4">
      <c r="A145" s="67"/>
      <c r="B145" s="23" t="s">
        <v>60</v>
      </c>
      <c r="C145" s="21" t="s">
        <v>124</v>
      </c>
      <c r="D145" s="25">
        <v>0.55000000000000004</v>
      </c>
    </row>
    <row r="146" spans="1:4">
      <c r="A146" s="66">
        <v>48</v>
      </c>
      <c r="B146" s="21" t="s">
        <v>63</v>
      </c>
      <c r="C146" s="21" t="s">
        <v>120</v>
      </c>
      <c r="D146" s="25">
        <v>47</v>
      </c>
    </row>
    <row r="147" spans="1:4">
      <c r="A147" s="67"/>
      <c r="B147" s="21" t="s">
        <v>63</v>
      </c>
      <c r="C147" s="21" t="s">
        <v>122</v>
      </c>
      <c r="D147" s="25">
        <v>3</v>
      </c>
    </row>
    <row r="148" spans="1:4">
      <c r="A148" s="67"/>
      <c r="B148" s="21" t="s">
        <v>63</v>
      </c>
      <c r="C148" s="21" t="s">
        <v>124</v>
      </c>
      <c r="D148" s="25">
        <v>0.56999999999999995</v>
      </c>
    </row>
    <row r="149" spans="1:4">
      <c r="A149" s="65">
        <v>49</v>
      </c>
      <c r="B149" s="21" t="s">
        <v>64</v>
      </c>
      <c r="C149" s="21" t="s">
        <v>120</v>
      </c>
      <c r="D149" s="25">
        <v>55</v>
      </c>
    </row>
    <row r="150" spans="1:4">
      <c r="A150" s="65"/>
      <c r="B150" s="21" t="s">
        <v>64</v>
      </c>
      <c r="C150" s="21" t="s">
        <v>122</v>
      </c>
      <c r="D150" s="25">
        <v>2.86</v>
      </c>
    </row>
    <row r="151" spans="1:4">
      <c r="A151" s="65"/>
      <c r="B151" s="21" t="s">
        <v>64</v>
      </c>
      <c r="C151" s="21" t="s">
        <v>124</v>
      </c>
      <c r="D151" s="25">
        <v>0.57030000000000003</v>
      </c>
    </row>
    <row r="152" spans="1:4">
      <c r="A152" s="66">
        <v>50</v>
      </c>
      <c r="B152" s="21" t="s">
        <v>67</v>
      </c>
      <c r="C152" s="21" t="s">
        <v>120</v>
      </c>
      <c r="D152" s="25">
        <v>28</v>
      </c>
    </row>
    <row r="153" spans="1:4">
      <c r="A153" s="67"/>
      <c r="B153" s="21" t="s">
        <v>67</v>
      </c>
      <c r="C153" s="21" t="s">
        <v>122</v>
      </c>
      <c r="D153" s="25">
        <v>3.42</v>
      </c>
    </row>
    <row r="154" spans="1:4">
      <c r="A154" s="68"/>
      <c r="B154" s="21" t="s">
        <v>67</v>
      </c>
      <c r="C154" s="21" t="s">
        <v>124</v>
      </c>
      <c r="D154" s="25">
        <v>0.56000000000000005</v>
      </c>
    </row>
    <row r="155" spans="1:4">
      <c r="A155" s="66">
        <v>51</v>
      </c>
      <c r="B155" s="23" t="s">
        <v>116</v>
      </c>
      <c r="C155" s="21" t="s">
        <v>120</v>
      </c>
      <c r="D155" s="25">
        <v>50</v>
      </c>
    </row>
    <row r="156" spans="1:4">
      <c r="A156" s="67"/>
      <c r="B156" s="23" t="s">
        <v>116</v>
      </c>
      <c r="C156" s="21" t="s">
        <v>122</v>
      </c>
      <c r="D156" s="25">
        <v>3.15</v>
      </c>
    </row>
    <row r="157" spans="1:4">
      <c r="A157" s="68"/>
      <c r="B157" s="23" t="s">
        <v>116</v>
      </c>
      <c r="C157" s="21" t="s">
        <v>124</v>
      </c>
      <c r="D157" s="25">
        <v>0.54690000000000005</v>
      </c>
    </row>
    <row r="158" spans="1:4">
      <c r="A158" s="66">
        <v>52</v>
      </c>
      <c r="B158" s="23" t="s">
        <v>117</v>
      </c>
      <c r="C158" s="21" t="s">
        <v>120</v>
      </c>
      <c r="D158" s="25">
        <v>35</v>
      </c>
    </row>
    <row r="159" spans="1:4">
      <c r="A159" s="67"/>
      <c r="B159" s="23" t="s">
        <v>117</v>
      </c>
      <c r="C159" s="21" t="s">
        <v>122</v>
      </c>
      <c r="D159" s="25">
        <v>2.7</v>
      </c>
    </row>
    <row r="160" spans="1:4">
      <c r="A160" s="68"/>
      <c r="B160" s="23" t="s">
        <v>117</v>
      </c>
      <c r="C160" s="21" t="s">
        <v>124</v>
      </c>
      <c r="D160" s="25">
        <v>0.54</v>
      </c>
    </row>
    <row r="161" spans="1:4">
      <c r="A161" s="65">
        <v>53</v>
      </c>
      <c r="B161" s="23" t="s">
        <v>70</v>
      </c>
      <c r="C161" s="21" t="s">
        <v>120</v>
      </c>
      <c r="D161" s="25">
        <v>60</v>
      </c>
    </row>
    <row r="162" spans="1:4">
      <c r="A162" s="65"/>
      <c r="B162" s="23" t="s">
        <v>70</v>
      </c>
      <c r="C162" s="21" t="s">
        <v>122</v>
      </c>
      <c r="D162" s="25">
        <v>5.55</v>
      </c>
    </row>
    <row r="163" spans="1:4">
      <c r="A163" s="65"/>
      <c r="B163" s="23" t="s">
        <v>70</v>
      </c>
      <c r="C163" s="21" t="s">
        <v>124</v>
      </c>
      <c r="D163" s="25">
        <v>0.8</v>
      </c>
    </row>
    <row r="164" spans="1:4">
      <c r="A164" s="65">
        <v>54</v>
      </c>
      <c r="B164" s="23" t="s">
        <v>118</v>
      </c>
      <c r="C164" s="21" t="s">
        <v>120</v>
      </c>
      <c r="D164" s="25">
        <v>50</v>
      </c>
    </row>
    <row r="165" spans="1:4">
      <c r="A165" s="65"/>
      <c r="B165" s="23" t="s">
        <v>118</v>
      </c>
      <c r="C165" s="21" t="s">
        <v>122</v>
      </c>
      <c r="D165" s="25">
        <v>2.7</v>
      </c>
    </row>
    <row r="166" spans="1:4">
      <c r="A166" s="65"/>
      <c r="B166" s="23" t="s">
        <v>118</v>
      </c>
      <c r="C166" s="21" t="s">
        <v>124</v>
      </c>
      <c r="D166" s="25">
        <v>0.57999999999999996</v>
      </c>
    </row>
    <row r="167" spans="1:4">
      <c r="A167" s="65">
        <v>55</v>
      </c>
      <c r="B167" s="23" t="s">
        <v>72</v>
      </c>
      <c r="C167" s="21" t="s">
        <v>120</v>
      </c>
      <c r="D167" s="25">
        <v>32</v>
      </c>
    </row>
    <row r="168" spans="1:4">
      <c r="A168" s="65"/>
      <c r="B168" s="23" t="s">
        <v>72</v>
      </c>
      <c r="C168" s="21" t="s">
        <v>122</v>
      </c>
      <c r="D168" s="25">
        <v>2.8</v>
      </c>
    </row>
    <row r="169" spans="1:4">
      <c r="A169" s="65"/>
      <c r="B169" s="23" t="s">
        <v>72</v>
      </c>
      <c r="C169" s="21" t="s">
        <v>124</v>
      </c>
      <c r="D169" s="25">
        <v>0.57999999999999996</v>
      </c>
    </row>
    <row r="170" spans="1:4">
      <c r="A170" s="65">
        <v>56</v>
      </c>
      <c r="B170" s="23" t="s">
        <v>73</v>
      </c>
      <c r="C170" s="21" t="s">
        <v>120</v>
      </c>
      <c r="D170" s="25">
        <v>60</v>
      </c>
    </row>
    <row r="171" spans="1:4">
      <c r="A171" s="65"/>
      <c r="B171" s="23" t="s">
        <v>73</v>
      </c>
      <c r="C171" s="21" t="s">
        <v>122</v>
      </c>
      <c r="D171" s="25">
        <v>0.68</v>
      </c>
    </row>
    <row r="172" spans="1:4">
      <c r="A172" s="65"/>
      <c r="B172" s="23" t="s">
        <v>73</v>
      </c>
      <c r="C172" s="21" t="s">
        <v>124</v>
      </c>
      <c r="D172" s="25">
        <v>3.1</v>
      </c>
    </row>
    <row r="173" spans="1:4">
      <c r="A173" s="65">
        <v>57</v>
      </c>
      <c r="B173" s="23" t="s">
        <v>74</v>
      </c>
      <c r="C173" s="21" t="s">
        <v>120</v>
      </c>
      <c r="D173" s="25">
        <v>35</v>
      </c>
    </row>
    <row r="174" spans="1:4">
      <c r="A174" s="65"/>
      <c r="B174" s="23" t="s">
        <v>74</v>
      </c>
      <c r="C174" s="21" t="s">
        <v>122</v>
      </c>
      <c r="D174" s="25">
        <v>3.45</v>
      </c>
    </row>
    <row r="175" spans="1:4">
      <c r="A175" s="65"/>
      <c r="B175" s="23" t="s">
        <v>74</v>
      </c>
      <c r="C175" s="21" t="s">
        <v>124</v>
      </c>
      <c r="D175" s="25">
        <v>0.93</v>
      </c>
    </row>
    <row r="176" spans="1:4">
      <c r="A176" s="65">
        <v>58</v>
      </c>
      <c r="B176" s="23" t="s">
        <v>75</v>
      </c>
      <c r="C176" s="21" t="s">
        <v>120</v>
      </c>
      <c r="D176" s="25">
        <v>50</v>
      </c>
    </row>
    <row r="177" spans="1:4">
      <c r="A177" s="65"/>
      <c r="B177" s="23" t="s">
        <v>75</v>
      </c>
      <c r="C177" s="21" t="s">
        <v>122</v>
      </c>
      <c r="D177" s="25">
        <v>3</v>
      </c>
    </row>
    <row r="178" spans="1:4">
      <c r="A178" s="65"/>
      <c r="B178" s="23" t="s">
        <v>75</v>
      </c>
      <c r="C178" s="21" t="s">
        <v>124</v>
      </c>
      <c r="D178" s="25">
        <v>0.55800000000000005</v>
      </c>
    </row>
    <row r="179" spans="1:4">
      <c r="A179" s="69">
        <v>59</v>
      </c>
      <c r="B179" s="27" t="s">
        <v>128</v>
      </c>
      <c r="C179" s="21" t="s">
        <v>120</v>
      </c>
      <c r="D179" s="25">
        <v>44</v>
      </c>
    </row>
    <row r="180" spans="1:4">
      <c r="A180" s="69"/>
      <c r="B180" s="27" t="s">
        <v>128</v>
      </c>
      <c r="C180" s="21" t="s">
        <v>122</v>
      </c>
      <c r="D180" s="25">
        <v>3.2</v>
      </c>
    </row>
    <row r="181" spans="1:4">
      <c r="A181" s="69"/>
      <c r="B181" s="27" t="s">
        <v>128</v>
      </c>
      <c r="C181" s="21" t="s">
        <v>124</v>
      </c>
      <c r="D181" s="25">
        <v>0.53800000000000003</v>
      </c>
    </row>
  </sheetData>
  <mergeCells count="59">
    <mergeCell ref="A36:A38"/>
    <mergeCell ref="A2:A4"/>
    <mergeCell ref="A5:A7"/>
    <mergeCell ref="A8:A10"/>
    <mergeCell ref="A11:A14"/>
    <mergeCell ref="A15:A17"/>
    <mergeCell ref="A18:A19"/>
    <mergeCell ref="A20:A22"/>
    <mergeCell ref="A23:A25"/>
    <mergeCell ref="A26:A29"/>
    <mergeCell ref="A30:A32"/>
    <mergeCell ref="A33:A35"/>
    <mergeCell ref="A39:A41"/>
    <mergeCell ref="A43:A45"/>
    <mergeCell ref="A46:A48"/>
    <mergeCell ref="A49:A51"/>
    <mergeCell ref="A52:A55"/>
    <mergeCell ref="A91:A93"/>
    <mergeCell ref="A56:A58"/>
    <mergeCell ref="A59:A62"/>
    <mergeCell ref="A63:A65"/>
    <mergeCell ref="A66:A68"/>
    <mergeCell ref="A69:A71"/>
    <mergeCell ref="A72:A74"/>
    <mergeCell ref="A75:A77"/>
    <mergeCell ref="A78:A81"/>
    <mergeCell ref="A82:A84"/>
    <mergeCell ref="A85:A87"/>
    <mergeCell ref="A88:A90"/>
    <mergeCell ref="A94:A96"/>
    <mergeCell ref="A97:A99"/>
    <mergeCell ref="A100:A102"/>
    <mergeCell ref="A103:A105"/>
    <mergeCell ref="A106:A108"/>
    <mergeCell ref="A1:D1"/>
    <mergeCell ref="A152:A154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15:A117"/>
    <mergeCell ref="A118:A120"/>
    <mergeCell ref="A121:A124"/>
    <mergeCell ref="A125:A127"/>
    <mergeCell ref="A128:A130"/>
    <mergeCell ref="A170:A172"/>
    <mergeCell ref="A173:A175"/>
    <mergeCell ref="A176:A178"/>
    <mergeCell ref="A109:A111"/>
    <mergeCell ref="A179:A181"/>
    <mergeCell ref="A164:A166"/>
    <mergeCell ref="A167:A169"/>
    <mergeCell ref="A131:A133"/>
    <mergeCell ref="A112:A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G5" sqref="G5"/>
    </sheetView>
  </sheetViews>
  <sheetFormatPr defaultRowHeight="14.25"/>
  <cols>
    <col min="1" max="1" width="5.25" style="51" bestFit="1" customWidth="1"/>
    <col min="2" max="2" width="22.75" style="44" bestFit="1" customWidth="1"/>
    <col min="3" max="3" width="11" style="51" bestFit="1" customWidth="1"/>
    <col min="4" max="6" width="10.625" style="51" customWidth="1"/>
    <col min="7" max="7" width="20.5" style="28" bestFit="1" customWidth="1"/>
    <col min="8" max="256" width="9" style="28"/>
    <col min="257" max="257" width="5.5" style="28" customWidth="1"/>
    <col min="258" max="258" width="28.75" style="28" customWidth="1"/>
    <col min="259" max="259" width="15.5" style="28" customWidth="1"/>
    <col min="260" max="262" width="10.625" style="28" customWidth="1"/>
    <col min="263" max="263" width="20.375" style="28" customWidth="1"/>
    <col min="264" max="512" width="9" style="28"/>
    <col min="513" max="513" width="5.5" style="28" customWidth="1"/>
    <col min="514" max="514" width="28.75" style="28" customWidth="1"/>
    <col min="515" max="515" width="15.5" style="28" customWidth="1"/>
    <col min="516" max="518" width="10.625" style="28" customWidth="1"/>
    <col min="519" max="519" width="20.375" style="28" customWidth="1"/>
    <col min="520" max="768" width="9" style="28"/>
    <col min="769" max="769" width="5.5" style="28" customWidth="1"/>
    <col min="770" max="770" width="28.75" style="28" customWidth="1"/>
    <col min="771" max="771" width="15.5" style="28" customWidth="1"/>
    <col min="772" max="774" width="10.625" style="28" customWidth="1"/>
    <col min="775" max="775" width="20.375" style="28" customWidth="1"/>
    <col min="776" max="1024" width="9" style="28"/>
    <col min="1025" max="1025" width="5.5" style="28" customWidth="1"/>
    <col min="1026" max="1026" width="28.75" style="28" customWidth="1"/>
    <col min="1027" max="1027" width="15.5" style="28" customWidth="1"/>
    <col min="1028" max="1030" width="10.625" style="28" customWidth="1"/>
    <col min="1031" max="1031" width="20.375" style="28" customWidth="1"/>
    <col min="1032" max="1280" width="9" style="28"/>
    <col min="1281" max="1281" width="5.5" style="28" customWidth="1"/>
    <col min="1282" max="1282" width="28.75" style="28" customWidth="1"/>
    <col min="1283" max="1283" width="15.5" style="28" customWidth="1"/>
    <col min="1284" max="1286" width="10.625" style="28" customWidth="1"/>
    <col min="1287" max="1287" width="20.375" style="28" customWidth="1"/>
    <col min="1288" max="1536" width="9" style="28"/>
    <col min="1537" max="1537" width="5.5" style="28" customWidth="1"/>
    <col min="1538" max="1538" width="28.75" style="28" customWidth="1"/>
    <col min="1539" max="1539" width="15.5" style="28" customWidth="1"/>
    <col min="1540" max="1542" width="10.625" style="28" customWidth="1"/>
    <col min="1543" max="1543" width="20.375" style="28" customWidth="1"/>
    <col min="1544" max="1792" width="9" style="28"/>
    <col min="1793" max="1793" width="5.5" style="28" customWidth="1"/>
    <col min="1794" max="1794" width="28.75" style="28" customWidth="1"/>
    <col min="1795" max="1795" width="15.5" style="28" customWidth="1"/>
    <col min="1796" max="1798" width="10.625" style="28" customWidth="1"/>
    <col min="1799" max="1799" width="20.375" style="28" customWidth="1"/>
    <col min="1800" max="2048" width="9" style="28"/>
    <col min="2049" max="2049" width="5.5" style="28" customWidth="1"/>
    <col min="2050" max="2050" width="28.75" style="28" customWidth="1"/>
    <col min="2051" max="2051" width="15.5" style="28" customWidth="1"/>
    <col min="2052" max="2054" width="10.625" style="28" customWidth="1"/>
    <col min="2055" max="2055" width="20.375" style="28" customWidth="1"/>
    <col min="2056" max="2304" width="9" style="28"/>
    <col min="2305" max="2305" width="5.5" style="28" customWidth="1"/>
    <col min="2306" max="2306" width="28.75" style="28" customWidth="1"/>
    <col min="2307" max="2307" width="15.5" style="28" customWidth="1"/>
    <col min="2308" max="2310" width="10.625" style="28" customWidth="1"/>
    <col min="2311" max="2311" width="20.375" style="28" customWidth="1"/>
    <col min="2312" max="2560" width="9" style="28"/>
    <col min="2561" max="2561" width="5.5" style="28" customWidth="1"/>
    <col min="2562" max="2562" width="28.75" style="28" customWidth="1"/>
    <col min="2563" max="2563" width="15.5" style="28" customWidth="1"/>
    <col min="2564" max="2566" width="10.625" style="28" customWidth="1"/>
    <col min="2567" max="2567" width="20.375" style="28" customWidth="1"/>
    <col min="2568" max="2816" width="9" style="28"/>
    <col min="2817" max="2817" width="5.5" style="28" customWidth="1"/>
    <col min="2818" max="2818" width="28.75" style="28" customWidth="1"/>
    <col min="2819" max="2819" width="15.5" style="28" customWidth="1"/>
    <col min="2820" max="2822" width="10.625" style="28" customWidth="1"/>
    <col min="2823" max="2823" width="20.375" style="28" customWidth="1"/>
    <col min="2824" max="3072" width="9" style="28"/>
    <col min="3073" max="3073" width="5.5" style="28" customWidth="1"/>
    <col min="3074" max="3074" width="28.75" style="28" customWidth="1"/>
    <col min="3075" max="3075" width="15.5" style="28" customWidth="1"/>
    <col min="3076" max="3078" width="10.625" style="28" customWidth="1"/>
    <col min="3079" max="3079" width="20.375" style="28" customWidth="1"/>
    <col min="3080" max="3328" width="9" style="28"/>
    <col min="3329" max="3329" width="5.5" style="28" customWidth="1"/>
    <col min="3330" max="3330" width="28.75" style="28" customWidth="1"/>
    <col min="3331" max="3331" width="15.5" style="28" customWidth="1"/>
    <col min="3332" max="3334" width="10.625" style="28" customWidth="1"/>
    <col min="3335" max="3335" width="20.375" style="28" customWidth="1"/>
    <col min="3336" max="3584" width="9" style="28"/>
    <col min="3585" max="3585" width="5.5" style="28" customWidth="1"/>
    <col min="3586" max="3586" width="28.75" style="28" customWidth="1"/>
    <col min="3587" max="3587" width="15.5" style="28" customWidth="1"/>
    <col min="3588" max="3590" width="10.625" style="28" customWidth="1"/>
    <col min="3591" max="3591" width="20.375" style="28" customWidth="1"/>
    <col min="3592" max="3840" width="9" style="28"/>
    <col min="3841" max="3841" width="5.5" style="28" customWidth="1"/>
    <col min="3842" max="3842" width="28.75" style="28" customWidth="1"/>
    <col min="3843" max="3843" width="15.5" style="28" customWidth="1"/>
    <col min="3844" max="3846" width="10.625" style="28" customWidth="1"/>
    <col min="3847" max="3847" width="20.375" style="28" customWidth="1"/>
    <col min="3848" max="4096" width="9" style="28"/>
    <col min="4097" max="4097" width="5.5" style="28" customWidth="1"/>
    <col min="4098" max="4098" width="28.75" style="28" customWidth="1"/>
    <col min="4099" max="4099" width="15.5" style="28" customWidth="1"/>
    <col min="4100" max="4102" width="10.625" style="28" customWidth="1"/>
    <col min="4103" max="4103" width="20.375" style="28" customWidth="1"/>
    <col min="4104" max="4352" width="9" style="28"/>
    <col min="4353" max="4353" width="5.5" style="28" customWidth="1"/>
    <col min="4354" max="4354" width="28.75" style="28" customWidth="1"/>
    <col min="4355" max="4355" width="15.5" style="28" customWidth="1"/>
    <col min="4356" max="4358" width="10.625" style="28" customWidth="1"/>
    <col min="4359" max="4359" width="20.375" style="28" customWidth="1"/>
    <col min="4360" max="4608" width="9" style="28"/>
    <col min="4609" max="4609" width="5.5" style="28" customWidth="1"/>
    <col min="4610" max="4610" width="28.75" style="28" customWidth="1"/>
    <col min="4611" max="4611" width="15.5" style="28" customWidth="1"/>
    <col min="4612" max="4614" width="10.625" style="28" customWidth="1"/>
    <col min="4615" max="4615" width="20.375" style="28" customWidth="1"/>
    <col min="4616" max="4864" width="9" style="28"/>
    <col min="4865" max="4865" width="5.5" style="28" customWidth="1"/>
    <col min="4866" max="4866" width="28.75" style="28" customWidth="1"/>
    <col min="4867" max="4867" width="15.5" style="28" customWidth="1"/>
    <col min="4868" max="4870" width="10.625" style="28" customWidth="1"/>
    <col min="4871" max="4871" width="20.375" style="28" customWidth="1"/>
    <col min="4872" max="5120" width="9" style="28"/>
    <col min="5121" max="5121" width="5.5" style="28" customWidth="1"/>
    <col min="5122" max="5122" width="28.75" style="28" customWidth="1"/>
    <col min="5123" max="5123" width="15.5" style="28" customWidth="1"/>
    <col min="5124" max="5126" width="10.625" style="28" customWidth="1"/>
    <col min="5127" max="5127" width="20.375" style="28" customWidth="1"/>
    <col min="5128" max="5376" width="9" style="28"/>
    <col min="5377" max="5377" width="5.5" style="28" customWidth="1"/>
    <col min="5378" max="5378" width="28.75" style="28" customWidth="1"/>
    <col min="5379" max="5379" width="15.5" style="28" customWidth="1"/>
    <col min="5380" max="5382" width="10.625" style="28" customWidth="1"/>
    <col min="5383" max="5383" width="20.375" style="28" customWidth="1"/>
    <col min="5384" max="5632" width="9" style="28"/>
    <col min="5633" max="5633" width="5.5" style="28" customWidth="1"/>
    <col min="5634" max="5634" width="28.75" style="28" customWidth="1"/>
    <col min="5635" max="5635" width="15.5" style="28" customWidth="1"/>
    <col min="5636" max="5638" width="10.625" style="28" customWidth="1"/>
    <col min="5639" max="5639" width="20.375" style="28" customWidth="1"/>
    <col min="5640" max="5888" width="9" style="28"/>
    <col min="5889" max="5889" width="5.5" style="28" customWidth="1"/>
    <col min="5890" max="5890" width="28.75" style="28" customWidth="1"/>
    <col min="5891" max="5891" width="15.5" style="28" customWidth="1"/>
    <col min="5892" max="5894" width="10.625" style="28" customWidth="1"/>
    <col min="5895" max="5895" width="20.375" style="28" customWidth="1"/>
    <col min="5896" max="6144" width="9" style="28"/>
    <col min="6145" max="6145" width="5.5" style="28" customWidth="1"/>
    <col min="6146" max="6146" width="28.75" style="28" customWidth="1"/>
    <col min="6147" max="6147" width="15.5" style="28" customWidth="1"/>
    <col min="6148" max="6150" width="10.625" style="28" customWidth="1"/>
    <col min="6151" max="6151" width="20.375" style="28" customWidth="1"/>
    <col min="6152" max="6400" width="9" style="28"/>
    <col min="6401" max="6401" width="5.5" style="28" customWidth="1"/>
    <col min="6402" max="6402" width="28.75" style="28" customWidth="1"/>
    <col min="6403" max="6403" width="15.5" style="28" customWidth="1"/>
    <col min="6404" max="6406" width="10.625" style="28" customWidth="1"/>
    <col min="6407" max="6407" width="20.375" style="28" customWidth="1"/>
    <col min="6408" max="6656" width="9" style="28"/>
    <col min="6657" max="6657" width="5.5" style="28" customWidth="1"/>
    <col min="6658" max="6658" width="28.75" style="28" customWidth="1"/>
    <col min="6659" max="6659" width="15.5" style="28" customWidth="1"/>
    <col min="6660" max="6662" width="10.625" style="28" customWidth="1"/>
    <col min="6663" max="6663" width="20.375" style="28" customWidth="1"/>
    <col min="6664" max="6912" width="9" style="28"/>
    <col min="6913" max="6913" width="5.5" style="28" customWidth="1"/>
    <col min="6914" max="6914" width="28.75" style="28" customWidth="1"/>
    <col min="6915" max="6915" width="15.5" style="28" customWidth="1"/>
    <col min="6916" max="6918" width="10.625" style="28" customWidth="1"/>
    <col min="6919" max="6919" width="20.375" style="28" customWidth="1"/>
    <col min="6920" max="7168" width="9" style="28"/>
    <col min="7169" max="7169" width="5.5" style="28" customWidth="1"/>
    <col min="7170" max="7170" width="28.75" style="28" customWidth="1"/>
    <col min="7171" max="7171" width="15.5" style="28" customWidth="1"/>
    <col min="7172" max="7174" width="10.625" style="28" customWidth="1"/>
    <col min="7175" max="7175" width="20.375" style="28" customWidth="1"/>
    <col min="7176" max="7424" width="9" style="28"/>
    <col min="7425" max="7425" width="5.5" style="28" customWidth="1"/>
    <col min="7426" max="7426" width="28.75" style="28" customWidth="1"/>
    <col min="7427" max="7427" width="15.5" style="28" customWidth="1"/>
    <col min="7428" max="7430" width="10.625" style="28" customWidth="1"/>
    <col min="7431" max="7431" width="20.375" style="28" customWidth="1"/>
    <col min="7432" max="7680" width="9" style="28"/>
    <col min="7681" max="7681" width="5.5" style="28" customWidth="1"/>
    <col min="7682" max="7682" width="28.75" style="28" customWidth="1"/>
    <col min="7683" max="7683" width="15.5" style="28" customWidth="1"/>
    <col min="7684" max="7686" width="10.625" style="28" customWidth="1"/>
    <col min="7687" max="7687" width="20.375" style="28" customWidth="1"/>
    <col min="7688" max="7936" width="9" style="28"/>
    <col min="7937" max="7937" width="5.5" style="28" customWidth="1"/>
    <col min="7938" max="7938" width="28.75" style="28" customWidth="1"/>
    <col min="7939" max="7939" width="15.5" style="28" customWidth="1"/>
    <col min="7940" max="7942" width="10.625" style="28" customWidth="1"/>
    <col min="7943" max="7943" width="20.375" style="28" customWidth="1"/>
    <col min="7944" max="8192" width="9" style="28"/>
    <col min="8193" max="8193" width="5.5" style="28" customWidth="1"/>
    <col min="8194" max="8194" width="28.75" style="28" customWidth="1"/>
    <col min="8195" max="8195" width="15.5" style="28" customWidth="1"/>
    <col min="8196" max="8198" width="10.625" style="28" customWidth="1"/>
    <col min="8199" max="8199" width="20.375" style="28" customWidth="1"/>
    <col min="8200" max="8448" width="9" style="28"/>
    <col min="8449" max="8449" width="5.5" style="28" customWidth="1"/>
    <col min="8450" max="8450" width="28.75" style="28" customWidth="1"/>
    <col min="8451" max="8451" width="15.5" style="28" customWidth="1"/>
    <col min="8452" max="8454" width="10.625" style="28" customWidth="1"/>
    <col min="8455" max="8455" width="20.375" style="28" customWidth="1"/>
    <col min="8456" max="8704" width="9" style="28"/>
    <col min="8705" max="8705" width="5.5" style="28" customWidth="1"/>
    <col min="8706" max="8706" width="28.75" style="28" customWidth="1"/>
    <col min="8707" max="8707" width="15.5" style="28" customWidth="1"/>
    <col min="8708" max="8710" width="10.625" style="28" customWidth="1"/>
    <col min="8711" max="8711" width="20.375" style="28" customWidth="1"/>
    <col min="8712" max="8960" width="9" style="28"/>
    <col min="8961" max="8961" width="5.5" style="28" customWidth="1"/>
    <col min="8962" max="8962" width="28.75" style="28" customWidth="1"/>
    <col min="8963" max="8963" width="15.5" style="28" customWidth="1"/>
    <col min="8964" max="8966" width="10.625" style="28" customWidth="1"/>
    <col min="8967" max="8967" width="20.375" style="28" customWidth="1"/>
    <col min="8968" max="9216" width="9" style="28"/>
    <col min="9217" max="9217" width="5.5" style="28" customWidth="1"/>
    <col min="9218" max="9218" width="28.75" style="28" customWidth="1"/>
    <col min="9219" max="9219" width="15.5" style="28" customWidth="1"/>
    <col min="9220" max="9222" width="10.625" style="28" customWidth="1"/>
    <col min="9223" max="9223" width="20.375" style="28" customWidth="1"/>
    <col min="9224" max="9472" width="9" style="28"/>
    <col min="9473" max="9473" width="5.5" style="28" customWidth="1"/>
    <col min="9474" max="9474" width="28.75" style="28" customWidth="1"/>
    <col min="9475" max="9475" width="15.5" style="28" customWidth="1"/>
    <col min="9476" max="9478" width="10.625" style="28" customWidth="1"/>
    <col min="9479" max="9479" width="20.375" style="28" customWidth="1"/>
    <col min="9480" max="9728" width="9" style="28"/>
    <col min="9729" max="9729" width="5.5" style="28" customWidth="1"/>
    <col min="9730" max="9730" width="28.75" style="28" customWidth="1"/>
    <col min="9731" max="9731" width="15.5" style="28" customWidth="1"/>
    <col min="9732" max="9734" width="10.625" style="28" customWidth="1"/>
    <col min="9735" max="9735" width="20.375" style="28" customWidth="1"/>
    <col min="9736" max="9984" width="9" style="28"/>
    <col min="9985" max="9985" width="5.5" style="28" customWidth="1"/>
    <col min="9986" max="9986" width="28.75" style="28" customWidth="1"/>
    <col min="9987" max="9987" width="15.5" style="28" customWidth="1"/>
    <col min="9988" max="9990" width="10.625" style="28" customWidth="1"/>
    <col min="9991" max="9991" width="20.375" style="28" customWidth="1"/>
    <col min="9992" max="10240" width="9" style="28"/>
    <col min="10241" max="10241" width="5.5" style="28" customWidth="1"/>
    <col min="10242" max="10242" width="28.75" style="28" customWidth="1"/>
    <col min="10243" max="10243" width="15.5" style="28" customWidth="1"/>
    <col min="10244" max="10246" width="10.625" style="28" customWidth="1"/>
    <col min="10247" max="10247" width="20.375" style="28" customWidth="1"/>
    <col min="10248" max="10496" width="9" style="28"/>
    <col min="10497" max="10497" width="5.5" style="28" customWidth="1"/>
    <col min="10498" max="10498" width="28.75" style="28" customWidth="1"/>
    <col min="10499" max="10499" width="15.5" style="28" customWidth="1"/>
    <col min="10500" max="10502" width="10.625" style="28" customWidth="1"/>
    <col min="10503" max="10503" width="20.375" style="28" customWidth="1"/>
    <col min="10504" max="10752" width="9" style="28"/>
    <col min="10753" max="10753" width="5.5" style="28" customWidth="1"/>
    <col min="10754" max="10754" width="28.75" style="28" customWidth="1"/>
    <col min="10755" max="10755" width="15.5" style="28" customWidth="1"/>
    <col min="10756" max="10758" width="10.625" style="28" customWidth="1"/>
    <col min="10759" max="10759" width="20.375" style="28" customWidth="1"/>
    <col min="10760" max="11008" width="9" style="28"/>
    <col min="11009" max="11009" width="5.5" style="28" customWidth="1"/>
    <col min="11010" max="11010" width="28.75" style="28" customWidth="1"/>
    <col min="11011" max="11011" width="15.5" style="28" customWidth="1"/>
    <col min="11012" max="11014" width="10.625" style="28" customWidth="1"/>
    <col min="11015" max="11015" width="20.375" style="28" customWidth="1"/>
    <col min="11016" max="11264" width="9" style="28"/>
    <col min="11265" max="11265" width="5.5" style="28" customWidth="1"/>
    <col min="11266" max="11266" width="28.75" style="28" customWidth="1"/>
    <col min="11267" max="11267" width="15.5" style="28" customWidth="1"/>
    <col min="11268" max="11270" width="10.625" style="28" customWidth="1"/>
    <col min="11271" max="11271" width="20.375" style="28" customWidth="1"/>
    <col min="11272" max="11520" width="9" style="28"/>
    <col min="11521" max="11521" width="5.5" style="28" customWidth="1"/>
    <col min="11522" max="11522" width="28.75" style="28" customWidth="1"/>
    <col min="11523" max="11523" width="15.5" style="28" customWidth="1"/>
    <col min="11524" max="11526" width="10.625" style="28" customWidth="1"/>
    <col min="11527" max="11527" width="20.375" style="28" customWidth="1"/>
    <col min="11528" max="11776" width="9" style="28"/>
    <col min="11777" max="11777" width="5.5" style="28" customWidth="1"/>
    <col min="11778" max="11778" width="28.75" style="28" customWidth="1"/>
    <col min="11779" max="11779" width="15.5" style="28" customWidth="1"/>
    <col min="11780" max="11782" width="10.625" style="28" customWidth="1"/>
    <col min="11783" max="11783" width="20.375" style="28" customWidth="1"/>
    <col min="11784" max="12032" width="9" style="28"/>
    <col min="12033" max="12033" width="5.5" style="28" customWidth="1"/>
    <col min="12034" max="12034" width="28.75" style="28" customWidth="1"/>
    <col min="12035" max="12035" width="15.5" style="28" customWidth="1"/>
    <col min="12036" max="12038" width="10.625" style="28" customWidth="1"/>
    <col min="12039" max="12039" width="20.375" style="28" customWidth="1"/>
    <col min="12040" max="12288" width="9" style="28"/>
    <col min="12289" max="12289" width="5.5" style="28" customWidth="1"/>
    <col min="12290" max="12290" width="28.75" style="28" customWidth="1"/>
    <col min="12291" max="12291" width="15.5" style="28" customWidth="1"/>
    <col min="12292" max="12294" width="10.625" style="28" customWidth="1"/>
    <col min="12295" max="12295" width="20.375" style="28" customWidth="1"/>
    <col min="12296" max="12544" width="9" style="28"/>
    <col min="12545" max="12545" width="5.5" style="28" customWidth="1"/>
    <col min="12546" max="12546" width="28.75" style="28" customWidth="1"/>
    <col min="12547" max="12547" width="15.5" style="28" customWidth="1"/>
    <col min="12548" max="12550" width="10.625" style="28" customWidth="1"/>
    <col min="12551" max="12551" width="20.375" style="28" customWidth="1"/>
    <col min="12552" max="12800" width="9" style="28"/>
    <col min="12801" max="12801" width="5.5" style="28" customWidth="1"/>
    <col min="12802" max="12802" width="28.75" style="28" customWidth="1"/>
    <col min="12803" max="12803" width="15.5" style="28" customWidth="1"/>
    <col min="12804" max="12806" width="10.625" style="28" customWidth="1"/>
    <col min="12807" max="12807" width="20.375" style="28" customWidth="1"/>
    <col min="12808" max="13056" width="9" style="28"/>
    <col min="13057" max="13057" width="5.5" style="28" customWidth="1"/>
    <col min="13058" max="13058" width="28.75" style="28" customWidth="1"/>
    <col min="13059" max="13059" width="15.5" style="28" customWidth="1"/>
    <col min="13060" max="13062" width="10.625" style="28" customWidth="1"/>
    <col min="13063" max="13063" width="20.375" style="28" customWidth="1"/>
    <col min="13064" max="13312" width="9" style="28"/>
    <col min="13313" max="13313" width="5.5" style="28" customWidth="1"/>
    <col min="13314" max="13314" width="28.75" style="28" customWidth="1"/>
    <col min="13315" max="13315" width="15.5" style="28" customWidth="1"/>
    <col min="13316" max="13318" width="10.625" style="28" customWidth="1"/>
    <col min="13319" max="13319" width="20.375" style="28" customWidth="1"/>
    <col min="13320" max="13568" width="9" style="28"/>
    <col min="13569" max="13569" width="5.5" style="28" customWidth="1"/>
    <col min="13570" max="13570" width="28.75" style="28" customWidth="1"/>
    <col min="13571" max="13571" width="15.5" style="28" customWidth="1"/>
    <col min="13572" max="13574" width="10.625" style="28" customWidth="1"/>
    <col min="13575" max="13575" width="20.375" style="28" customWidth="1"/>
    <col min="13576" max="13824" width="9" style="28"/>
    <col min="13825" max="13825" width="5.5" style="28" customWidth="1"/>
    <col min="13826" max="13826" width="28.75" style="28" customWidth="1"/>
    <col min="13827" max="13827" width="15.5" style="28" customWidth="1"/>
    <col min="13828" max="13830" width="10.625" style="28" customWidth="1"/>
    <col min="13831" max="13831" width="20.375" style="28" customWidth="1"/>
    <col min="13832" max="14080" width="9" style="28"/>
    <col min="14081" max="14081" width="5.5" style="28" customWidth="1"/>
    <col min="14082" max="14082" width="28.75" style="28" customWidth="1"/>
    <col min="14083" max="14083" width="15.5" style="28" customWidth="1"/>
    <col min="14084" max="14086" width="10.625" style="28" customWidth="1"/>
    <col min="14087" max="14087" width="20.375" style="28" customWidth="1"/>
    <col min="14088" max="14336" width="9" style="28"/>
    <col min="14337" max="14337" width="5.5" style="28" customWidth="1"/>
    <col min="14338" max="14338" width="28.75" style="28" customWidth="1"/>
    <col min="14339" max="14339" width="15.5" style="28" customWidth="1"/>
    <col min="14340" max="14342" width="10.625" style="28" customWidth="1"/>
    <col min="14343" max="14343" width="20.375" style="28" customWidth="1"/>
    <col min="14344" max="14592" width="9" style="28"/>
    <col min="14593" max="14593" width="5.5" style="28" customWidth="1"/>
    <col min="14594" max="14594" width="28.75" style="28" customWidth="1"/>
    <col min="14595" max="14595" width="15.5" style="28" customWidth="1"/>
    <col min="14596" max="14598" width="10.625" style="28" customWidth="1"/>
    <col min="14599" max="14599" width="20.375" style="28" customWidth="1"/>
    <col min="14600" max="14848" width="9" style="28"/>
    <col min="14849" max="14849" width="5.5" style="28" customWidth="1"/>
    <col min="14850" max="14850" width="28.75" style="28" customWidth="1"/>
    <col min="14851" max="14851" width="15.5" style="28" customWidth="1"/>
    <col min="14852" max="14854" width="10.625" style="28" customWidth="1"/>
    <col min="14855" max="14855" width="20.375" style="28" customWidth="1"/>
    <col min="14856" max="15104" width="9" style="28"/>
    <col min="15105" max="15105" width="5.5" style="28" customWidth="1"/>
    <col min="15106" max="15106" width="28.75" style="28" customWidth="1"/>
    <col min="15107" max="15107" width="15.5" style="28" customWidth="1"/>
    <col min="15108" max="15110" width="10.625" style="28" customWidth="1"/>
    <col min="15111" max="15111" width="20.375" style="28" customWidth="1"/>
    <col min="15112" max="15360" width="9" style="28"/>
    <col min="15361" max="15361" width="5.5" style="28" customWidth="1"/>
    <col min="15362" max="15362" width="28.75" style="28" customWidth="1"/>
    <col min="15363" max="15363" width="15.5" style="28" customWidth="1"/>
    <col min="15364" max="15366" width="10.625" style="28" customWidth="1"/>
    <col min="15367" max="15367" width="20.375" style="28" customWidth="1"/>
    <col min="15368" max="15616" width="9" style="28"/>
    <col min="15617" max="15617" width="5.5" style="28" customWidth="1"/>
    <col min="15618" max="15618" width="28.75" style="28" customWidth="1"/>
    <col min="15619" max="15619" width="15.5" style="28" customWidth="1"/>
    <col min="15620" max="15622" width="10.625" style="28" customWidth="1"/>
    <col min="15623" max="15623" width="20.375" style="28" customWidth="1"/>
    <col min="15624" max="15872" width="9" style="28"/>
    <col min="15873" max="15873" width="5.5" style="28" customWidth="1"/>
    <col min="15874" max="15874" width="28.75" style="28" customWidth="1"/>
    <col min="15875" max="15875" width="15.5" style="28" customWidth="1"/>
    <col min="15876" max="15878" width="10.625" style="28" customWidth="1"/>
    <col min="15879" max="15879" width="20.375" style="28" customWidth="1"/>
    <col min="15880" max="16128" width="9" style="28"/>
    <col min="16129" max="16129" width="5.5" style="28" customWidth="1"/>
    <col min="16130" max="16130" width="28.75" style="28" customWidth="1"/>
    <col min="16131" max="16131" width="15.5" style="28" customWidth="1"/>
    <col min="16132" max="16134" width="10.625" style="28" customWidth="1"/>
    <col min="16135" max="16135" width="20.375" style="28" customWidth="1"/>
    <col min="16136" max="16384" width="9" style="28"/>
  </cols>
  <sheetData>
    <row r="1" spans="1:8" ht="33" customHeight="1">
      <c r="A1" s="29" t="s">
        <v>130</v>
      </c>
      <c r="B1" s="30" t="s">
        <v>131</v>
      </c>
      <c r="C1" s="31" t="s">
        <v>132</v>
      </c>
      <c r="D1" s="31" t="s">
        <v>133</v>
      </c>
      <c r="E1" s="32">
        <v>42979</v>
      </c>
      <c r="F1" s="32">
        <v>43344</v>
      </c>
      <c r="G1" s="31" t="s">
        <v>134</v>
      </c>
    </row>
    <row r="2" spans="1:8" ht="21.75" customHeight="1">
      <c r="A2" s="29">
        <v>1</v>
      </c>
      <c r="B2" s="33" t="s">
        <v>135</v>
      </c>
      <c r="C2" s="31" t="s">
        <v>136</v>
      </c>
      <c r="D2" s="55">
        <v>14706</v>
      </c>
      <c r="E2" s="55">
        <v>14440</v>
      </c>
      <c r="F2" s="34">
        <v>14059</v>
      </c>
      <c r="G2" s="30"/>
    </row>
    <row r="3" spans="1:8" ht="18" customHeight="1">
      <c r="A3" s="35">
        <v>2</v>
      </c>
      <c r="B3" s="33" t="s">
        <v>137</v>
      </c>
      <c r="C3" s="31" t="s">
        <v>136</v>
      </c>
      <c r="D3" s="55">
        <v>3834</v>
      </c>
      <c r="E3" s="55">
        <v>3824</v>
      </c>
      <c r="F3" s="34">
        <v>3895</v>
      </c>
      <c r="G3" s="31"/>
      <c r="H3" s="36"/>
    </row>
    <row r="4" spans="1:8" ht="18.75" customHeight="1">
      <c r="A4" s="29">
        <v>3</v>
      </c>
      <c r="B4" s="33" t="s">
        <v>46</v>
      </c>
      <c r="C4" s="31" t="s">
        <v>136</v>
      </c>
      <c r="D4" s="55">
        <v>26433</v>
      </c>
      <c r="E4" s="55">
        <v>26343</v>
      </c>
      <c r="F4" s="37">
        <v>16695</v>
      </c>
      <c r="G4" s="31"/>
    </row>
    <row r="5" spans="1:8" ht="20.25" customHeight="1">
      <c r="A5" s="35">
        <v>4</v>
      </c>
      <c r="B5" s="33" t="s">
        <v>48</v>
      </c>
      <c r="C5" s="31" t="s">
        <v>136</v>
      </c>
      <c r="D5" s="55">
        <v>5662</v>
      </c>
      <c r="E5" s="55">
        <v>5519</v>
      </c>
      <c r="F5" s="34">
        <v>5527</v>
      </c>
      <c r="G5" s="31"/>
    </row>
    <row r="6" spans="1:8" ht="21" customHeight="1">
      <c r="A6" s="29">
        <v>5</v>
      </c>
      <c r="B6" s="33" t="s">
        <v>30</v>
      </c>
      <c r="C6" s="31" t="s">
        <v>136</v>
      </c>
      <c r="D6" s="55">
        <v>7725</v>
      </c>
      <c r="E6" s="55">
        <v>7776</v>
      </c>
      <c r="F6" s="34">
        <v>7811</v>
      </c>
      <c r="G6" s="31"/>
    </row>
    <row r="7" spans="1:8">
      <c r="A7" s="35">
        <v>6</v>
      </c>
      <c r="B7" s="33" t="s">
        <v>19</v>
      </c>
      <c r="C7" s="31" t="s">
        <v>136</v>
      </c>
      <c r="D7" s="55">
        <v>5607</v>
      </c>
      <c r="E7" s="55">
        <v>4789</v>
      </c>
      <c r="F7" s="34">
        <v>5866</v>
      </c>
      <c r="G7" s="31"/>
    </row>
    <row r="8" spans="1:8" ht="19.5" customHeight="1">
      <c r="A8" s="29">
        <v>7</v>
      </c>
      <c r="B8" s="33" t="s">
        <v>29</v>
      </c>
      <c r="C8" s="29" t="s">
        <v>136</v>
      </c>
      <c r="D8" s="56">
        <v>8953</v>
      </c>
      <c r="E8" s="56">
        <v>12780</v>
      </c>
      <c r="F8" s="38">
        <v>12460</v>
      </c>
      <c r="G8" s="38"/>
    </row>
    <row r="9" spans="1:8">
      <c r="A9" s="29">
        <v>8</v>
      </c>
      <c r="B9" s="30" t="s">
        <v>25</v>
      </c>
      <c r="C9" s="31" t="s">
        <v>138</v>
      </c>
      <c r="D9" s="55">
        <v>560</v>
      </c>
      <c r="E9" s="55">
        <v>560</v>
      </c>
      <c r="F9" s="34">
        <v>612</v>
      </c>
      <c r="G9" s="31"/>
    </row>
    <row r="10" spans="1:8">
      <c r="A10" s="35">
        <v>9</v>
      </c>
      <c r="B10" s="33" t="s">
        <v>16</v>
      </c>
      <c r="C10" s="31" t="s">
        <v>136</v>
      </c>
      <c r="D10" s="55">
        <v>7106</v>
      </c>
      <c r="E10" s="55">
        <v>7333</v>
      </c>
      <c r="F10" s="34">
        <v>7113</v>
      </c>
      <c r="G10" s="31"/>
    </row>
    <row r="11" spans="1:8">
      <c r="A11" s="29">
        <v>10</v>
      </c>
      <c r="B11" s="33" t="s">
        <v>139</v>
      </c>
      <c r="C11" s="31" t="s">
        <v>136</v>
      </c>
      <c r="D11" s="55">
        <v>2571</v>
      </c>
      <c r="E11" s="55">
        <v>2472</v>
      </c>
      <c r="F11" s="34">
        <v>2545</v>
      </c>
      <c r="G11" s="31"/>
    </row>
    <row r="12" spans="1:8">
      <c r="A12" s="35">
        <v>11</v>
      </c>
      <c r="B12" s="33" t="s">
        <v>11</v>
      </c>
      <c r="C12" s="31" t="s">
        <v>136</v>
      </c>
      <c r="D12" s="55">
        <v>6293</v>
      </c>
      <c r="E12" s="55">
        <v>6905</v>
      </c>
      <c r="F12" s="34">
        <v>6048</v>
      </c>
      <c r="G12" s="31"/>
    </row>
    <row r="13" spans="1:8" ht="16.5" customHeight="1">
      <c r="A13" s="29">
        <v>12</v>
      </c>
      <c r="B13" s="33" t="s">
        <v>140</v>
      </c>
      <c r="C13" s="31" t="s">
        <v>136</v>
      </c>
      <c r="D13" s="55">
        <v>11632</v>
      </c>
      <c r="E13" s="55">
        <v>11689</v>
      </c>
      <c r="F13" s="34">
        <v>11077</v>
      </c>
      <c r="G13" s="34"/>
    </row>
    <row r="14" spans="1:8">
      <c r="A14" s="35">
        <v>13</v>
      </c>
      <c r="B14" s="33" t="s">
        <v>141</v>
      </c>
      <c r="C14" s="31" t="s">
        <v>136</v>
      </c>
      <c r="D14" s="55">
        <v>7792</v>
      </c>
      <c r="E14" s="55">
        <v>8440</v>
      </c>
      <c r="F14" s="34">
        <v>8879</v>
      </c>
      <c r="G14" s="31"/>
    </row>
    <row r="15" spans="1:8">
      <c r="A15" s="29">
        <v>14</v>
      </c>
      <c r="B15" s="33" t="s">
        <v>24</v>
      </c>
      <c r="C15" s="31" t="s">
        <v>136</v>
      </c>
      <c r="D15" s="55">
        <v>3165</v>
      </c>
      <c r="E15" s="55">
        <v>3213</v>
      </c>
      <c r="F15" s="34">
        <v>2711</v>
      </c>
      <c r="G15" s="31"/>
    </row>
    <row r="16" spans="1:8">
      <c r="A16" s="29">
        <v>15</v>
      </c>
      <c r="B16" s="33" t="s">
        <v>26</v>
      </c>
      <c r="C16" s="31" t="s">
        <v>136</v>
      </c>
      <c r="D16" s="55">
        <v>1630</v>
      </c>
      <c r="E16" s="55">
        <v>1550</v>
      </c>
      <c r="F16" s="34">
        <v>500</v>
      </c>
      <c r="G16" s="31"/>
    </row>
    <row r="17" spans="1:7">
      <c r="A17" s="35">
        <v>16</v>
      </c>
      <c r="B17" s="33" t="s">
        <v>27</v>
      </c>
      <c r="C17" s="29" t="s">
        <v>136</v>
      </c>
      <c r="D17" s="55">
        <v>6315</v>
      </c>
      <c r="E17" s="55">
        <v>6373</v>
      </c>
      <c r="F17" s="34">
        <v>6613</v>
      </c>
      <c r="G17" s="34"/>
    </row>
    <row r="18" spans="1:7">
      <c r="A18" s="29">
        <v>17</v>
      </c>
      <c r="B18" s="33" t="s">
        <v>142</v>
      </c>
      <c r="C18" s="29" t="s">
        <v>136</v>
      </c>
      <c r="D18" s="55">
        <v>2216</v>
      </c>
      <c r="E18" s="55">
        <v>2317</v>
      </c>
      <c r="F18" s="34">
        <v>2660</v>
      </c>
      <c r="G18" s="29"/>
    </row>
    <row r="19" spans="1:7">
      <c r="A19" s="35">
        <v>18</v>
      </c>
      <c r="B19" s="33" t="s">
        <v>23</v>
      </c>
      <c r="C19" s="31" t="s">
        <v>136</v>
      </c>
      <c r="D19" s="55">
        <v>3317</v>
      </c>
      <c r="E19" s="55">
        <v>3182</v>
      </c>
      <c r="F19" s="34">
        <v>3022</v>
      </c>
      <c r="G19" s="31"/>
    </row>
    <row r="20" spans="1:7">
      <c r="A20" s="29">
        <v>19</v>
      </c>
      <c r="B20" s="33" t="s">
        <v>143</v>
      </c>
      <c r="C20" s="31" t="s">
        <v>136</v>
      </c>
      <c r="D20" s="55">
        <v>4699</v>
      </c>
      <c r="E20" s="55">
        <v>4976</v>
      </c>
      <c r="F20" s="34">
        <v>5251</v>
      </c>
      <c r="G20" s="34"/>
    </row>
    <row r="21" spans="1:7">
      <c r="A21" s="35">
        <v>20</v>
      </c>
      <c r="B21" s="39" t="s">
        <v>32</v>
      </c>
      <c r="C21" s="29" t="s">
        <v>136</v>
      </c>
      <c r="D21" s="46">
        <v>6738</v>
      </c>
      <c r="E21" s="46">
        <v>8768</v>
      </c>
      <c r="F21" s="40">
        <v>8756</v>
      </c>
      <c r="G21" s="41"/>
    </row>
    <row r="22" spans="1:7">
      <c r="A22" s="29">
        <v>21</v>
      </c>
      <c r="B22" s="33" t="s">
        <v>144</v>
      </c>
      <c r="C22" s="29" t="s">
        <v>136</v>
      </c>
      <c r="D22" s="46">
        <v>5197</v>
      </c>
      <c r="E22" s="46">
        <v>5463</v>
      </c>
      <c r="F22" s="40">
        <v>5321</v>
      </c>
      <c r="G22" s="31"/>
    </row>
    <row r="23" spans="1:7">
      <c r="A23" s="29">
        <v>22</v>
      </c>
      <c r="B23" s="33" t="s">
        <v>15</v>
      </c>
      <c r="C23" s="29" t="s">
        <v>136</v>
      </c>
      <c r="D23" s="46">
        <v>1606</v>
      </c>
      <c r="E23" s="57">
        <v>1501</v>
      </c>
      <c r="F23" s="54">
        <v>1516</v>
      </c>
      <c r="G23" s="35"/>
    </row>
    <row r="24" spans="1:7">
      <c r="A24" s="35">
        <v>23</v>
      </c>
      <c r="B24" s="33" t="s">
        <v>18</v>
      </c>
      <c r="C24" s="29" t="s">
        <v>136</v>
      </c>
      <c r="D24" s="55">
        <v>7861</v>
      </c>
      <c r="E24" s="55">
        <v>7119</v>
      </c>
      <c r="F24" s="34">
        <v>7829</v>
      </c>
      <c r="G24" s="31"/>
    </row>
    <row r="25" spans="1:7">
      <c r="A25" s="29">
        <v>24</v>
      </c>
      <c r="B25" s="39" t="s">
        <v>31</v>
      </c>
      <c r="C25" s="29" t="s">
        <v>136</v>
      </c>
      <c r="D25" s="46">
        <v>6981</v>
      </c>
      <c r="E25" s="46">
        <v>7076</v>
      </c>
      <c r="F25" s="47">
        <v>6612</v>
      </c>
      <c r="G25" s="29"/>
    </row>
    <row r="26" spans="1:7">
      <c r="A26" s="35">
        <v>25</v>
      </c>
      <c r="B26" s="33" t="s">
        <v>17</v>
      </c>
      <c r="C26" s="29" t="s">
        <v>136</v>
      </c>
      <c r="D26" s="46">
        <v>2989</v>
      </c>
      <c r="E26" s="46">
        <v>2345</v>
      </c>
      <c r="F26" s="40">
        <v>2321</v>
      </c>
      <c r="G26" s="31"/>
    </row>
    <row r="27" spans="1:7">
      <c r="A27" s="29">
        <v>26</v>
      </c>
      <c r="B27" s="33" t="s">
        <v>145</v>
      </c>
      <c r="C27" s="29" t="s">
        <v>136</v>
      </c>
      <c r="D27" s="46">
        <v>7827</v>
      </c>
      <c r="E27" s="46">
        <v>8179</v>
      </c>
      <c r="F27" s="40">
        <v>8642</v>
      </c>
      <c r="G27" s="29"/>
    </row>
    <row r="28" spans="1:7">
      <c r="A28" s="35">
        <v>27</v>
      </c>
      <c r="B28" s="33" t="s">
        <v>20</v>
      </c>
      <c r="C28" s="29" t="s">
        <v>136</v>
      </c>
      <c r="D28" s="58">
        <v>1513</v>
      </c>
      <c r="E28" s="58">
        <v>1531</v>
      </c>
      <c r="F28" s="42">
        <v>1675</v>
      </c>
      <c r="G28" s="31"/>
    </row>
    <row r="29" spans="1:7">
      <c r="A29" s="29">
        <v>28</v>
      </c>
      <c r="B29" s="39" t="s">
        <v>146</v>
      </c>
      <c r="C29" s="29" t="s">
        <v>147</v>
      </c>
      <c r="D29" s="58">
        <v>2551</v>
      </c>
      <c r="E29" s="58">
        <v>2460</v>
      </c>
      <c r="F29" s="42">
        <v>2367</v>
      </c>
      <c r="G29" s="31"/>
    </row>
    <row r="30" spans="1:7">
      <c r="A30" s="29">
        <v>29</v>
      </c>
      <c r="B30" s="39" t="s">
        <v>148</v>
      </c>
      <c r="C30" s="29" t="s">
        <v>10</v>
      </c>
      <c r="D30" s="58">
        <v>7343</v>
      </c>
      <c r="E30" s="58">
        <v>8175</v>
      </c>
      <c r="F30" s="42">
        <v>9190</v>
      </c>
      <c r="G30" s="31"/>
    </row>
    <row r="31" spans="1:7">
      <c r="A31" s="35">
        <v>30</v>
      </c>
      <c r="B31" s="39" t="s">
        <v>149</v>
      </c>
      <c r="C31" s="29" t="s">
        <v>136</v>
      </c>
      <c r="D31" s="58">
        <v>3328</v>
      </c>
      <c r="E31" s="58">
        <v>3492</v>
      </c>
      <c r="F31" s="42">
        <v>3392</v>
      </c>
      <c r="G31" s="41"/>
    </row>
    <row r="32" spans="1:7">
      <c r="A32" s="29">
        <v>31</v>
      </c>
      <c r="B32" s="43" t="s">
        <v>150</v>
      </c>
      <c r="C32" s="29" t="s">
        <v>151</v>
      </c>
      <c r="D32" s="58">
        <v>16300</v>
      </c>
      <c r="E32" s="58">
        <v>18361</v>
      </c>
      <c r="F32" s="42">
        <v>18080</v>
      </c>
      <c r="G32" s="41"/>
    </row>
    <row r="33" spans="1:8">
      <c r="A33" s="35">
        <v>32</v>
      </c>
      <c r="B33" s="43" t="s">
        <v>40</v>
      </c>
      <c r="C33" s="44" t="s">
        <v>152</v>
      </c>
      <c r="D33" s="58">
        <v>8500</v>
      </c>
      <c r="E33" s="58">
        <v>11000</v>
      </c>
      <c r="F33" s="42">
        <v>10300</v>
      </c>
      <c r="G33" s="41"/>
    </row>
    <row r="34" spans="1:8">
      <c r="A34" s="29">
        <v>33</v>
      </c>
      <c r="B34" s="45" t="s">
        <v>43</v>
      </c>
      <c r="C34" s="43" t="s">
        <v>153</v>
      </c>
      <c r="D34" s="58">
        <v>2840</v>
      </c>
      <c r="E34" s="58">
        <v>3000</v>
      </c>
      <c r="F34" s="42">
        <v>3000</v>
      </c>
      <c r="G34" s="41"/>
    </row>
    <row r="35" spans="1:8">
      <c r="A35" s="35">
        <v>34</v>
      </c>
      <c r="B35" s="39" t="s">
        <v>154</v>
      </c>
      <c r="C35" s="29" t="s">
        <v>151</v>
      </c>
      <c r="D35" s="58">
        <v>5798</v>
      </c>
      <c r="E35" s="58">
        <v>6693</v>
      </c>
      <c r="F35" s="42">
        <v>10724</v>
      </c>
      <c r="G35" s="41"/>
    </row>
    <row r="36" spans="1:8">
      <c r="A36" s="29">
        <v>35</v>
      </c>
      <c r="B36" s="39" t="s">
        <v>155</v>
      </c>
      <c r="C36" s="29" t="s">
        <v>151</v>
      </c>
      <c r="D36" s="46">
        <v>8210</v>
      </c>
      <c r="E36" s="46">
        <v>9056</v>
      </c>
      <c r="F36" s="40">
        <v>10848</v>
      </c>
      <c r="G36" s="40"/>
    </row>
    <row r="37" spans="1:8">
      <c r="A37" s="35">
        <v>36</v>
      </c>
      <c r="B37" s="39" t="s">
        <v>51</v>
      </c>
      <c r="C37" s="46" t="s">
        <v>10</v>
      </c>
      <c r="D37" s="46">
        <v>10522</v>
      </c>
      <c r="E37" s="46">
        <v>10805</v>
      </c>
      <c r="F37" s="47">
        <v>11075</v>
      </c>
      <c r="G37" s="48"/>
    </row>
    <row r="38" spans="1:8">
      <c r="A38" s="29">
        <v>37</v>
      </c>
      <c r="B38" s="43" t="s">
        <v>156</v>
      </c>
      <c r="C38" s="46" t="s">
        <v>151</v>
      </c>
      <c r="D38" s="46">
        <v>14728</v>
      </c>
      <c r="E38" s="46">
        <v>14802</v>
      </c>
      <c r="F38" s="47">
        <v>15768</v>
      </c>
      <c r="G38" s="48"/>
    </row>
    <row r="39" spans="1:8">
      <c r="A39" s="35">
        <v>38</v>
      </c>
      <c r="B39" s="43" t="s">
        <v>157</v>
      </c>
      <c r="C39" s="43" t="s">
        <v>152</v>
      </c>
      <c r="D39" s="46">
        <v>10986</v>
      </c>
      <c r="E39" s="46">
        <v>8250</v>
      </c>
      <c r="F39" s="47">
        <v>6800</v>
      </c>
      <c r="G39" s="49"/>
      <c r="H39" s="50"/>
    </row>
    <row r="40" spans="1:8">
      <c r="A40" s="29">
        <v>39</v>
      </c>
      <c r="B40" s="39" t="s">
        <v>158</v>
      </c>
      <c r="C40" s="46" t="s">
        <v>151</v>
      </c>
      <c r="D40" s="46">
        <v>8996</v>
      </c>
      <c r="E40" s="46">
        <v>8667</v>
      </c>
      <c r="F40" s="47">
        <v>9584</v>
      </c>
      <c r="G40" s="48"/>
    </row>
    <row r="41" spans="1:8">
      <c r="A41" s="35">
        <v>40</v>
      </c>
      <c r="B41" s="43" t="s">
        <v>159</v>
      </c>
      <c r="C41" s="46" t="s">
        <v>151</v>
      </c>
      <c r="D41" s="46">
        <v>5087</v>
      </c>
      <c r="E41" s="46">
        <v>4723</v>
      </c>
      <c r="F41" s="47">
        <v>4700</v>
      </c>
      <c r="G41" s="48"/>
    </row>
    <row r="42" spans="1:8">
      <c r="A42" s="29">
        <v>41</v>
      </c>
      <c r="B42" s="45" t="s">
        <v>160</v>
      </c>
      <c r="C42" s="43" t="s">
        <v>152</v>
      </c>
      <c r="D42" s="46">
        <v>8500</v>
      </c>
      <c r="E42" s="46">
        <v>12000</v>
      </c>
      <c r="F42" s="47">
        <v>9000</v>
      </c>
      <c r="G42" s="48"/>
    </row>
    <row r="43" spans="1:8">
      <c r="A43" s="35">
        <v>42</v>
      </c>
      <c r="B43" s="39" t="s">
        <v>161</v>
      </c>
      <c r="C43" s="46" t="s">
        <v>151</v>
      </c>
      <c r="D43" s="46">
        <v>1900</v>
      </c>
      <c r="E43" s="46">
        <v>1879</v>
      </c>
      <c r="F43" s="47">
        <v>2250</v>
      </c>
      <c r="G43" s="48"/>
    </row>
    <row r="44" spans="1:8">
      <c r="A44" s="29">
        <v>43</v>
      </c>
      <c r="B44" s="39" t="s">
        <v>162</v>
      </c>
      <c r="C44" s="46" t="s">
        <v>151</v>
      </c>
      <c r="D44" s="46">
        <v>6835</v>
      </c>
      <c r="E44" s="46">
        <v>9530</v>
      </c>
      <c r="F44" s="47">
        <v>5683</v>
      </c>
      <c r="G44" s="41"/>
    </row>
    <row r="45" spans="1:8">
      <c r="A45" s="35">
        <v>44</v>
      </c>
      <c r="B45" s="43" t="s">
        <v>163</v>
      </c>
      <c r="C45" s="46" t="s">
        <v>151</v>
      </c>
      <c r="D45" s="46">
        <v>26418</v>
      </c>
      <c r="E45" s="46">
        <v>26418</v>
      </c>
      <c r="F45" s="47">
        <v>26838</v>
      </c>
      <c r="G45" s="41"/>
    </row>
    <row r="46" spans="1:8">
      <c r="A46" s="29">
        <v>45</v>
      </c>
      <c r="B46" s="43" t="s">
        <v>117</v>
      </c>
      <c r="C46" s="29"/>
      <c r="D46" s="59"/>
      <c r="E46" s="46">
        <v>7000</v>
      </c>
      <c r="F46" s="47">
        <v>7000</v>
      </c>
      <c r="G46" s="41"/>
    </row>
    <row r="47" spans="1:8">
      <c r="A47" s="35">
        <v>46</v>
      </c>
      <c r="B47" s="43" t="s">
        <v>164</v>
      </c>
      <c r="C47" s="29"/>
      <c r="D47" s="59"/>
      <c r="E47" s="46">
        <v>6135</v>
      </c>
      <c r="F47" s="47">
        <v>5702</v>
      </c>
      <c r="G47" s="41"/>
    </row>
    <row r="48" spans="1:8">
      <c r="A48" s="29">
        <v>47</v>
      </c>
      <c r="B48" s="43" t="s">
        <v>165</v>
      </c>
      <c r="C48" s="29"/>
      <c r="D48" s="59"/>
      <c r="E48" s="46">
        <v>2600</v>
      </c>
      <c r="F48" s="47">
        <v>2600</v>
      </c>
      <c r="G48" s="41"/>
    </row>
    <row r="49" spans="1:7">
      <c r="A49" s="35">
        <v>48</v>
      </c>
      <c r="B49" s="43" t="s">
        <v>116</v>
      </c>
      <c r="C49" s="29"/>
      <c r="D49" s="59"/>
      <c r="E49" s="46">
        <v>25000</v>
      </c>
      <c r="F49" s="47">
        <v>24500</v>
      </c>
      <c r="G49" s="41"/>
    </row>
    <row r="50" spans="1:7">
      <c r="A50" s="29">
        <v>49</v>
      </c>
      <c r="B50" s="43" t="s">
        <v>166</v>
      </c>
      <c r="C50" s="29"/>
      <c r="D50" s="59"/>
      <c r="E50" s="46">
        <v>15000</v>
      </c>
      <c r="F50" s="47">
        <v>25000</v>
      </c>
      <c r="G50" s="41"/>
    </row>
    <row r="51" spans="1:7">
      <c r="A51" s="35">
        <v>50</v>
      </c>
      <c r="B51" s="43" t="s">
        <v>167</v>
      </c>
      <c r="C51" s="29"/>
      <c r="D51" s="59"/>
      <c r="E51" s="46">
        <v>3840</v>
      </c>
      <c r="F51" s="47">
        <v>3300</v>
      </c>
      <c r="G51" s="41"/>
    </row>
    <row r="52" spans="1:7">
      <c r="A52" s="29">
        <v>51</v>
      </c>
      <c r="B52" s="43" t="s">
        <v>168</v>
      </c>
      <c r="C52" s="29"/>
      <c r="D52" s="59"/>
      <c r="E52" s="46">
        <v>1352</v>
      </c>
      <c r="F52" s="47">
        <v>1465</v>
      </c>
      <c r="G52" s="41"/>
    </row>
    <row r="53" spans="1:7">
      <c r="A53" s="35">
        <v>52</v>
      </c>
      <c r="B53" s="43" t="s">
        <v>169</v>
      </c>
      <c r="C53" s="29" t="s">
        <v>170</v>
      </c>
      <c r="D53" s="59"/>
      <c r="E53" s="59"/>
      <c r="F53" s="47">
        <v>21000</v>
      </c>
      <c r="G53" s="41"/>
    </row>
    <row r="54" spans="1:7">
      <c r="A54" s="29">
        <v>53</v>
      </c>
      <c r="B54" s="43" t="s">
        <v>171</v>
      </c>
      <c r="C54" s="43" t="s">
        <v>152</v>
      </c>
      <c r="D54" s="59"/>
      <c r="E54" s="59"/>
      <c r="F54" s="47">
        <v>9000</v>
      </c>
      <c r="G54" s="41"/>
    </row>
    <row r="55" spans="1:7">
      <c r="A55" s="35">
        <v>54</v>
      </c>
      <c r="B55" s="43" t="s">
        <v>172</v>
      </c>
      <c r="C55" s="29"/>
      <c r="D55" s="59"/>
      <c r="E55" s="59"/>
      <c r="F55" s="47">
        <v>1900</v>
      </c>
      <c r="G55" s="41"/>
    </row>
    <row r="56" spans="1:7">
      <c r="A56" s="29">
        <v>55</v>
      </c>
      <c r="B56" s="43" t="s">
        <v>173</v>
      </c>
      <c r="C56" s="29"/>
      <c r="D56" s="29"/>
      <c r="E56" s="29"/>
      <c r="F56" s="47">
        <v>5908</v>
      </c>
      <c r="G56" s="4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2019年水电成本、管理费</vt:lpstr>
      <vt:lpstr>2019年水电费</vt:lpstr>
      <vt:lpstr>单价</vt:lpstr>
      <vt:lpstr>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d98788ef-3096-4cc5-93f5-98e413f840cc</vt:lpwstr>
  </property>
</Properties>
</file>