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thon\DA\project5\"/>
    </mc:Choice>
  </mc:AlternateContent>
  <bookViews>
    <workbookView minimized="1" xWindow="0" yWindow="0" windowWidth="19320" windowHeight="6876"/>
  </bookViews>
  <sheets>
    <sheet name="Control" sheetId="1" r:id="rId1"/>
    <sheet name="Experiment" sheetId="2" r:id="rId2"/>
  </sheets>
  <calcPr calcId="171027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N2" i="1"/>
  <c r="K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M2" i="1"/>
  <c r="L2" i="1"/>
  <c r="J2" i="1"/>
  <c r="I2" i="1"/>
  <c r="G2" i="1"/>
  <c r="F2" i="1"/>
  <c r="D48" i="1"/>
  <c r="D49" i="1"/>
  <c r="C48" i="1"/>
  <c r="C49" i="1"/>
  <c r="D47" i="1"/>
  <c r="C47" i="1"/>
  <c r="B49" i="1"/>
  <c r="B48" i="1"/>
  <c r="B47" i="1"/>
  <c r="C45" i="1"/>
  <c r="C44" i="1"/>
  <c r="D44" i="1" s="1"/>
  <c r="C40" i="1"/>
  <c r="B40" i="1"/>
  <c r="C39" i="1"/>
  <c r="B39" i="1"/>
  <c r="B44" i="1"/>
  <c r="E27" i="1" l="1"/>
  <c r="D27" i="1"/>
  <c r="C41" i="1"/>
  <c r="B41" i="1"/>
  <c r="B39" i="2"/>
  <c r="E25" i="2"/>
  <c r="D25" i="2"/>
  <c r="C39" i="2"/>
  <c r="D25" i="1"/>
  <c r="E25" i="1"/>
  <c r="B43" i="1" l="1"/>
  <c r="B45" i="1"/>
  <c r="D45" i="1" l="1"/>
  <c r="C43" i="1"/>
  <c r="D43" i="1" s="1"/>
</calcChain>
</file>

<file path=xl/sharedStrings.xml><?xml version="1.0" encoding="utf-8"?>
<sst xmlns="http://schemas.openxmlformats.org/spreadsheetml/2006/main" count="84" uniqueCount="42">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</sst>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name val="Arial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E1" workbookViewId="0">
      <pane ySplit="1" topLeftCell="A2" activePane="bottomLeft" state="frozen"/>
      <selection pane="bottomLeft" activeCell="J14" sqref="J14:L14"/>
    </sheetView>
  </sheetViews>
  <sheetFormatPr defaultColWidth="14.44140625" defaultRowHeight="15.75" customHeight="1" x14ac:dyDescent="0.4"/>
  <sheetData>
    <row r="1" spans="1:14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ht="15.75" customHeight="1" x14ac:dyDescent="0.4">
      <c r="A2" s="1" t="s">
        <v>5</v>
      </c>
      <c r="B2" s="2">
        <v>7723</v>
      </c>
      <c r="C2" s="2">
        <v>687</v>
      </c>
      <c r="D2" s="2">
        <v>134</v>
      </c>
      <c r="E2" s="2">
        <v>70</v>
      </c>
      <c r="F2">
        <f>D2/C2</f>
        <v>0.1950509461426492</v>
      </c>
      <c r="G2">
        <f>Experiment!D2/Experiment!C2</f>
        <v>0.15306122448979592</v>
      </c>
      <c r="H2" t="str">
        <f>IF(G2&gt;F2,"Success","fail")</f>
        <v>fail</v>
      </c>
      <c r="I2">
        <f>E2/D2</f>
        <v>0.52238805970149249</v>
      </c>
      <c r="J2">
        <f>Experiment!E2/Experiment!D2</f>
        <v>0.32380952380952382</v>
      </c>
      <c r="K2" t="str">
        <f>IF(J2&gt;I2,"Success","fail")</f>
        <v>fail</v>
      </c>
      <c r="L2">
        <f>E2/C2</f>
        <v>0.10189228529839883</v>
      </c>
      <c r="M2">
        <f>Experiment!E2/Experiment!C2</f>
        <v>4.9562682215743441E-2</v>
      </c>
      <c r="N2" t="str">
        <f>IF(M2&gt;L2,"Success","fail")</f>
        <v>fail</v>
      </c>
    </row>
    <row r="3" spans="1:14" ht="15.75" customHeight="1" x14ac:dyDescent="0.4">
      <c r="A3" s="1" t="s">
        <v>6</v>
      </c>
      <c r="B3" s="2">
        <v>9102</v>
      </c>
      <c r="C3" s="2">
        <v>779</v>
      </c>
      <c r="D3" s="2">
        <v>147</v>
      </c>
      <c r="E3" s="2">
        <v>70</v>
      </c>
      <c r="F3">
        <f t="shared" ref="F3:F27" si="0">D3/C3</f>
        <v>0.18870346598202825</v>
      </c>
      <c r="G3">
        <f>Experiment!D3/Experiment!C3</f>
        <v>0.14777070063694267</v>
      </c>
      <c r="H3" t="str">
        <f t="shared" ref="H3:H24" si="1">IF(G3&gt;F3,"Success","fail")</f>
        <v>fail</v>
      </c>
      <c r="I3">
        <f t="shared" ref="I3:I27" si="2">E3/D3</f>
        <v>0.47619047619047616</v>
      </c>
      <c r="J3">
        <f>Experiment!E3/Experiment!D3</f>
        <v>0.78448275862068961</v>
      </c>
      <c r="K3" t="str">
        <f t="shared" ref="K3:K24" si="3">IF(J3&gt;I3,"Success","fail")</f>
        <v>Success</v>
      </c>
      <c r="L3">
        <f t="shared" ref="L3:L27" si="4">E3/C3</f>
        <v>8.9858793324775352E-2</v>
      </c>
      <c r="M3">
        <f>Experiment!E3/Experiment!C3</f>
        <v>0.11592356687898089</v>
      </c>
      <c r="N3" t="str">
        <f t="shared" ref="N3:N24" si="5">IF(M3&gt;L3,"Success","fail")</f>
        <v>Success</v>
      </c>
    </row>
    <row r="4" spans="1:14" ht="15.75" customHeight="1" x14ac:dyDescent="0.4">
      <c r="A4" s="1" t="s">
        <v>7</v>
      </c>
      <c r="B4" s="2">
        <v>10511</v>
      </c>
      <c r="C4" s="2">
        <v>909</v>
      </c>
      <c r="D4" s="2">
        <v>167</v>
      </c>
      <c r="E4" s="2">
        <v>95</v>
      </c>
      <c r="F4">
        <f t="shared" si="0"/>
        <v>0.18371837183718373</v>
      </c>
      <c r="G4">
        <f>Experiment!D4/Experiment!C4</f>
        <v>0.16402714932126697</v>
      </c>
      <c r="H4" t="str">
        <f t="shared" si="1"/>
        <v>fail</v>
      </c>
      <c r="I4">
        <f t="shared" si="2"/>
        <v>0.56886227544910184</v>
      </c>
      <c r="J4">
        <f>Experiment!E4/Experiment!D4</f>
        <v>0.54482758620689653</v>
      </c>
      <c r="K4" t="str">
        <f t="shared" si="3"/>
        <v>fail</v>
      </c>
      <c r="L4">
        <f t="shared" si="4"/>
        <v>0.10451045104510451</v>
      </c>
      <c r="M4">
        <f>Experiment!E4/Experiment!C4</f>
        <v>8.9366515837104074E-2</v>
      </c>
      <c r="N4" t="str">
        <f t="shared" si="5"/>
        <v>fail</v>
      </c>
    </row>
    <row r="5" spans="1:14" ht="15.75" customHeight="1" x14ac:dyDescent="0.4">
      <c r="A5" s="1" t="s">
        <v>8</v>
      </c>
      <c r="B5" s="2">
        <v>9871</v>
      </c>
      <c r="C5" s="2">
        <v>836</v>
      </c>
      <c r="D5" s="2">
        <v>156</v>
      </c>
      <c r="E5" s="2">
        <v>105</v>
      </c>
      <c r="F5">
        <f t="shared" si="0"/>
        <v>0.18660287081339713</v>
      </c>
      <c r="G5">
        <f>Experiment!D5/Experiment!C5</f>
        <v>0.16686819830713423</v>
      </c>
      <c r="H5" t="str">
        <f t="shared" si="1"/>
        <v>fail</v>
      </c>
      <c r="I5">
        <f t="shared" si="2"/>
        <v>0.67307692307692313</v>
      </c>
      <c r="J5">
        <f>Experiment!E5/Experiment!D5</f>
        <v>0.66666666666666663</v>
      </c>
      <c r="K5" t="str">
        <f t="shared" si="3"/>
        <v>fail</v>
      </c>
      <c r="L5">
        <f t="shared" si="4"/>
        <v>0.1255980861244019</v>
      </c>
      <c r="M5">
        <f>Experiment!E5/Experiment!C5</f>
        <v>0.11124546553808948</v>
      </c>
      <c r="N5" t="str">
        <f t="shared" si="5"/>
        <v>fail</v>
      </c>
    </row>
    <row r="6" spans="1:14" ht="15.75" customHeight="1" x14ac:dyDescent="0.4">
      <c r="A6" s="1" t="s">
        <v>9</v>
      </c>
      <c r="B6" s="2">
        <v>10014</v>
      </c>
      <c r="C6" s="2">
        <v>837</v>
      </c>
      <c r="D6" s="2">
        <v>163</v>
      </c>
      <c r="E6" s="2">
        <v>64</v>
      </c>
      <c r="F6">
        <f t="shared" si="0"/>
        <v>0.19474313022700118</v>
      </c>
      <c r="G6">
        <f>Experiment!D6/Experiment!C6</f>
        <v>0.16826923076923078</v>
      </c>
      <c r="H6" t="str">
        <f t="shared" si="1"/>
        <v>fail</v>
      </c>
      <c r="I6">
        <f t="shared" si="2"/>
        <v>0.39263803680981596</v>
      </c>
      <c r="J6">
        <f>Experiment!E6/Experiment!D6</f>
        <v>0.67142857142857137</v>
      </c>
      <c r="K6" t="str">
        <f t="shared" si="3"/>
        <v>Success</v>
      </c>
      <c r="L6">
        <f t="shared" si="4"/>
        <v>7.6463560334528072E-2</v>
      </c>
      <c r="M6">
        <f>Experiment!E6/Experiment!C6</f>
        <v>0.11298076923076923</v>
      </c>
      <c r="N6" t="str">
        <f t="shared" si="5"/>
        <v>Success</v>
      </c>
    </row>
    <row r="7" spans="1:14" ht="15.75" customHeight="1" x14ac:dyDescent="0.4">
      <c r="A7" s="1" t="s">
        <v>10</v>
      </c>
      <c r="B7" s="2">
        <v>9670</v>
      </c>
      <c r="C7" s="2">
        <v>823</v>
      </c>
      <c r="D7" s="2">
        <v>138</v>
      </c>
      <c r="E7" s="2">
        <v>82</v>
      </c>
      <c r="F7">
        <f t="shared" si="0"/>
        <v>0.16767922235722965</v>
      </c>
      <c r="G7">
        <f>Experiment!D7/Experiment!C7</f>
        <v>0.16370558375634517</v>
      </c>
      <c r="H7" t="str">
        <f t="shared" si="1"/>
        <v>fail</v>
      </c>
      <c r="I7">
        <f t="shared" si="2"/>
        <v>0.59420289855072461</v>
      </c>
      <c r="J7">
        <f>Experiment!E7/Experiment!D7</f>
        <v>0.47286821705426357</v>
      </c>
      <c r="K7" t="str">
        <f t="shared" si="3"/>
        <v>fail</v>
      </c>
      <c r="L7">
        <f t="shared" si="4"/>
        <v>9.9635479951397321E-2</v>
      </c>
      <c r="M7">
        <f>Experiment!E7/Experiment!C7</f>
        <v>7.7411167512690351E-2</v>
      </c>
      <c r="N7" t="str">
        <f t="shared" si="5"/>
        <v>fail</v>
      </c>
    </row>
    <row r="8" spans="1:14" ht="15.75" customHeight="1" x14ac:dyDescent="0.4">
      <c r="A8" s="1" t="s">
        <v>11</v>
      </c>
      <c r="B8" s="2">
        <v>9008</v>
      </c>
      <c r="C8" s="2">
        <v>748</v>
      </c>
      <c r="D8" s="2">
        <v>146</v>
      </c>
      <c r="E8" s="2">
        <v>76</v>
      </c>
      <c r="F8">
        <f t="shared" si="0"/>
        <v>0.19518716577540107</v>
      </c>
      <c r="G8">
        <f>Experiment!D8/Experiment!C8</f>
        <v>0.16282051282051282</v>
      </c>
      <c r="H8" t="str">
        <f t="shared" si="1"/>
        <v>fail</v>
      </c>
      <c r="I8">
        <f t="shared" si="2"/>
        <v>0.52054794520547942</v>
      </c>
      <c r="J8">
        <f>Experiment!E8/Experiment!D8</f>
        <v>0.34645669291338582</v>
      </c>
      <c r="K8" t="str">
        <f t="shared" si="3"/>
        <v>fail</v>
      </c>
      <c r="L8">
        <f t="shared" si="4"/>
        <v>0.10160427807486631</v>
      </c>
      <c r="M8">
        <f>Experiment!E8/Experiment!C8</f>
        <v>5.6410256410256411E-2</v>
      </c>
      <c r="N8" t="str">
        <f t="shared" si="5"/>
        <v>fail</v>
      </c>
    </row>
    <row r="9" spans="1:14" ht="15.75" customHeight="1" x14ac:dyDescent="0.4">
      <c r="A9" s="1" t="s">
        <v>12</v>
      </c>
      <c r="B9" s="2">
        <v>7434</v>
      </c>
      <c r="C9" s="2">
        <v>632</v>
      </c>
      <c r="D9" s="2">
        <v>110</v>
      </c>
      <c r="E9" s="2">
        <v>70</v>
      </c>
      <c r="F9">
        <f t="shared" si="0"/>
        <v>0.17405063291139242</v>
      </c>
      <c r="G9">
        <f>Experiment!D9/Experiment!C9</f>
        <v>0.14417177914110429</v>
      </c>
      <c r="H9" t="str">
        <f t="shared" si="1"/>
        <v>fail</v>
      </c>
      <c r="I9">
        <f t="shared" si="2"/>
        <v>0.63636363636363635</v>
      </c>
      <c r="J9">
        <f>Experiment!E9/Experiment!D9</f>
        <v>0.65957446808510634</v>
      </c>
      <c r="K9" t="str">
        <f t="shared" si="3"/>
        <v>Success</v>
      </c>
      <c r="L9">
        <f t="shared" si="4"/>
        <v>0.11075949367088607</v>
      </c>
      <c r="M9">
        <f>Experiment!E9/Experiment!C9</f>
        <v>9.5092024539877307E-2</v>
      </c>
      <c r="N9" t="str">
        <f t="shared" si="5"/>
        <v>fail</v>
      </c>
    </row>
    <row r="10" spans="1:14" ht="15.75" customHeight="1" x14ac:dyDescent="0.4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  <c r="F10">
        <f t="shared" si="0"/>
        <v>0.18958031837916064</v>
      </c>
      <c r="G10">
        <f>Experiment!D10/Experiment!C10</f>
        <v>0.17216642754662842</v>
      </c>
      <c r="H10" t="str">
        <f t="shared" si="1"/>
        <v>fail</v>
      </c>
      <c r="I10">
        <f t="shared" si="2"/>
        <v>0.4580152671755725</v>
      </c>
      <c r="J10">
        <f>Experiment!E10/Experiment!D10</f>
        <v>0.64166666666666672</v>
      </c>
      <c r="K10" t="str">
        <f t="shared" si="3"/>
        <v>Success</v>
      </c>
      <c r="L10">
        <f t="shared" si="4"/>
        <v>8.6830680173661356E-2</v>
      </c>
      <c r="M10">
        <f>Experiment!E10/Experiment!C10</f>
        <v>0.11047345767575323</v>
      </c>
      <c r="N10" t="str">
        <f t="shared" si="5"/>
        <v>Success</v>
      </c>
    </row>
    <row r="11" spans="1:14" ht="15.75" customHeight="1" x14ac:dyDescent="0.4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  <c r="F11">
        <f t="shared" si="0"/>
        <v>0.19163763066202091</v>
      </c>
      <c r="G11">
        <f>Experiment!D11/Experiment!C11</f>
        <v>0.17790697674418604</v>
      </c>
      <c r="H11" t="str">
        <f t="shared" si="1"/>
        <v>fail</v>
      </c>
      <c r="I11">
        <f t="shared" si="2"/>
        <v>0.58787878787878789</v>
      </c>
      <c r="J11">
        <f>Experiment!E11/Experiment!D11</f>
        <v>0.64052287581699341</v>
      </c>
      <c r="K11" t="str">
        <f t="shared" si="3"/>
        <v>Success</v>
      </c>
      <c r="L11">
        <f t="shared" si="4"/>
        <v>0.11265969802555169</v>
      </c>
      <c r="M11">
        <f>Experiment!E11/Experiment!C11</f>
        <v>0.11395348837209303</v>
      </c>
      <c r="N11" t="str">
        <f t="shared" si="5"/>
        <v>Success</v>
      </c>
    </row>
    <row r="12" spans="1:14" ht="15.75" customHeight="1" x14ac:dyDescent="0.4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  <c r="F12">
        <f t="shared" si="0"/>
        <v>0.22606689734717417</v>
      </c>
      <c r="G12">
        <f>Experiment!D12/Experiment!C12</f>
        <v>0.16550925925925927</v>
      </c>
      <c r="H12" t="str">
        <f t="shared" si="1"/>
        <v>fail</v>
      </c>
      <c r="I12">
        <f t="shared" si="2"/>
        <v>0.5357142857142857</v>
      </c>
      <c r="J12">
        <f>Experiment!E12/Experiment!D12</f>
        <v>0.49650349650349651</v>
      </c>
      <c r="K12" t="str">
        <f t="shared" si="3"/>
        <v>fail</v>
      </c>
      <c r="L12">
        <f t="shared" si="4"/>
        <v>0.12110726643598616</v>
      </c>
      <c r="M12">
        <f>Experiment!E12/Experiment!C12</f>
        <v>8.217592592592593E-2</v>
      </c>
      <c r="N12" t="str">
        <f t="shared" si="5"/>
        <v>fail</v>
      </c>
    </row>
    <row r="13" spans="1:14" ht="15.75" customHeight="1" x14ac:dyDescent="0.4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  <c r="F13">
        <f t="shared" si="0"/>
        <v>0.19331742243436753</v>
      </c>
      <c r="G13">
        <f>Experiment!D13/Experiment!C13</f>
        <v>0.15980024968789014</v>
      </c>
      <c r="H13" t="str">
        <f t="shared" si="1"/>
        <v>fail</v>
      </c>
      <c r="I13">
        <f t="shared" si="2"/>
        <v>0.5679012345679012</v>
      </c>
      <c r="J13">
        <f>Experiment!E13/Experiment!D13</f>
        <v>0.546875</v>
      </c>
      <c r="K13" t="str">
        <f t="shared" si="3"/>
        <v>fail</v>
      </c>
      <c r="L13">
        <f t="shared" si="4"/>
        <v>0.10978520286396182</v>
      </c>
      <c r="M13">
        <f>Experiment!E13/Experiment!C13</f>
        <v>8.7390761548064924E-2</v>
      </c>
      <c r="N13" t="str">
        <f t="shared" si="5"/>
        <v>fail</v>
      </c>
    </row>
    <row r="14" spans="1:14" ht="15.75" customHeight="1" x14ac:dyDescent="0.4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  <c r="F14">
        <f t="shared" si="0"/>
        <v>0.19097744360902255</v>
      </c>
      <c r="G14">
        <f>Experiment!D14/Experiment!C14</f>
        <v>0.19003115264797507</v>
      </c>
      <c r="H14" t="str">
        <f t="shared" si="1"/>
        <v>fail</v>
      </c>
      <c r="I14">
        <f t="shared" si="2"/>
        <v>0.44094488188976377</v>
      </c>
      <c r="J14">
        <f>Experiment!E14/Experiment!D14</f>
        <v>0.55737704918032782</v>
      </c>
      <c r="K14" t="str">
        <f t="shared" si="3"/>
        <v>Success</v>
      </c>
      <c r="L14">
        <f t="shared" si="4"/>
        <v>8.4210526315789472E-2</v>
      </c>
      <c r="M14">
        <f>Experiment!E14/Experiment!C14</f>
        <v>0.1059190031152648</v>
      </c>
      <c r="N14" t="str">
        <f t="shared" si="5"/>
        <v>Success</v>
      </c>
    </row>
    <row r="15" spans="1:14" ht="15.75" customHeight="1" x14ac:dyDescent="0.4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  <c r="F15">
        <f t="shared" si="0"/>
        <v>0.32689450222882616</v>
      </c>
      <c r="G15">
        <f>Experiment!D15/Experiment!C15</f>
        <v>0.27833572453371591</v>
      </c>
      <c r="H15" t="str">
        <f t="shared" si="1"/>
        <v>fail</v>
      </c>
      <c r="I15">
        <f t="shared" si="2"/>
        <v>0.55454545454545456</v>
      </c>
      <c r="J15">
        <f>Experiment!E15/Experiment!D15</f>
        <v>0.4845360824742268</v>
      </c>
      <c r="K15" t="str">
        <f t="shared" si="3"/>
        <v>fail</v>
      </c>
      <c r="L15">
        <f t="shared" si="4"/>
        <v>0.1812778603268945</v>
      </c>
      <c r="M15">
        <f>Experiment!E15/Experiment!C15</f>
        <v>0.13486370157819225</v>
      </c>
      <c r="N15" t="str">
        <f t="shared" si="5"/>
        <v>fail</v>
      </c>
    </row>
    <row r="16" spans="1:14" ht="15.75" customHeight="1" x14ac:dyDescent="0.4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  <c r="F16">
        <f t="shared" si="0"/>
        <v>0.25470332850940663</v>
      </c>
      <c r="G16">
        <f>Experiment!D16/Experiment!C16</f>
        <v>0.18983557548579971</v>
      </c>
      <c r="H16" t="str">
        <f t="shared" si="1"/>
        <v>fail</v>
      </c>
      <c r="I16">
        <f t="shared" si="2"/>
        <v>0.72727272727272729</v>
      </c>
      <c r="J16">
        <f>Experiment!E16/Experiment!D16</f>
        <v>0.63779527559055116</v>
      </c>
      <c r="K16" t="str">
        <f t="shared" si="3"/>
        <v>fail</v>
      </c>
      <c r="L16">
        <f t="shared" si="4"/>
        <v>0.18523878437047755</v>
      </c>
      <c r="M16">
        <f>Experiment!E16/Experiment!C16</f>
        <v>0.1210762331838565</v>
      </c>
      <c r="N16" t="str">
        <f t="shared" si="5"/>
        <v>fail</v>
      </c>
    </row>
    <row r="17" spans="1:14" ht="15.75" customHeight="1" x14ac:dyDescent="0.4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  <c r="F17">
        <f t="shared" si="0"/>
        <v>0.22740112994350281</v>
      </c>
      <c r="G17">
        <f>Experiment!D17/Experiment!C17</f>
        <v>0.22077922077922077</v>
      </c>
      <c r="H17" t="str">
        <f t="shared" si="1"/>
        <v>fail</v>
      </c>
      <c r="I17">
        <f t="shared" si="2"/>
        <v>0.64596273291925466</v>
      </c>
      <c r="J17">
        <f>Experiment!E17/Experiment!D17</f>
        <v>0.66013071895424835</v>
      </c>
      <c r="K17" t="str">
        <f t="shared" si="3"/>
        <v>Success</v>
      </c>
      <c r="L17">
        <f t="shared" si="4"/>
        <v>0.14689265536723164</v>
      </c>
      <c r="M17">
        <f>Experiment!E17/Experiment!C17</f>
        <v>0.14574314574314573</v>
      </c>
      <c r="N17" t="str">
        <f t="shared" si="5"/>
        <v>fail</v>
      </c>
    </row>
    <row r="18" spans="1:14" ht="15.75" customHeight="1" x14ac:dyDescent="0.4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  <c r="F18">
        <f t="shared" si="0"/>
        <v>0.30698287220026349</v>
      </c>
      <c r="G18">
        <f>Experiment!D18/Experiment!C18</f>
        <v>0.27626459143968873</v>
      </c>
      <c r="H18" t="str">
        <f t="shared" si="1"/>
        <v>fail</v>
      </c>
      <c r="I18">
        <f t="shared" si="2"/>
        <v>0.53218884120171672</v>
      </c>
      <c r="J18">
        <f>Experiment!E18/Experiment!D18</f>
        <v>0.55868544600938963</v>
      </c>
      <c r="K18" t="str">
        <f t="shared" si="3"/>
        <v>Success</v>
      </c>
      <c r="L18">
        <f t="shared" si="4"/>
        <v>0.16337285902503293</v>
      </c>
      <c r="M18">
        <f>Experiment!E18/Experiment!C18</f>
        <v>0.15434500648508431</v>
      </c>
      <c r="N18" t="str">
        <f t="shared" si="5"/>
        <v>fail</v>
      </c>
    </row>
    <row r="19" spans="1:14" ht="15.75" customHeight="1" x14ac:dyDescent="0.4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  <c r="F19">
        <f t="shared" si="0"/>
        <v>0.20923913043478262</v>
      </c>
      <c r="G19">
        <f>Experiment!D19/Experiment!C19</f>
        <v>0.22010869565217392</v>
      </c>
      <c r="H19" t="str">
        <f t="shared" si="1"/>
        <v>Success</v>
      </c>
      <c r="I19">
        <f t="shared" si="2"/>
        <v>0.59090909090909094</v>
      </c>
      <c r="J19">
        <f>Experiment!E19/Experiment!D19</f>
        <v>0.7407407407407407</v>
      </c>
      <c r="K19" t="str">
        <f t="shared" si="3"/>
        <v>Success</v>
      </c>
      <c r="L19">
        <f t="shared" si="4"/>
        <v>0.12364130434782608</v>
      </c>
      <c r="M19">
        <f>Experiment!E19/Experiment!C19</f>
        <v>0.16304347826086957</v>
      </c>
      <c r="N19" t="str">
        <f t="shared" si="5"/>
        <v>Success</v>
      </c>
    </row>
    <row r="20" spans="1:14" ht="15.75" customHeight="1" x14ac:dyDescent="0.4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  <c r="F20">
        <f t="shared" si="0"/>
        <v>0.26522327469553453</v>
      </c>
      <c r="G20">
        <f>Experiment!D20/Experiment!C20</f>
        <v>0.27647867950481431</v>
      </c>
      <c r="H20" t="str">
        <f t="shared" si="1"/>
        <v>Success</v>
      </c>
      <c r="I20">
        <f t="shared" si="2"/>
        <v>0.43877551020408162</v>
      </c>
      <c r="J20">
        <f>Experiment!E20/Experiment!D20</f>
        <v>0.47761194029850745</v>
      </c>
      <c r="K20" t="str">
        <f t="shared" si="3"/>
        <v>Success</v>
      </c>
      <c r="L20">
        <f t="shared" si="4"/>
        <v>0.11637347767253045</v>
      </c>
      <c r="M20">
        <f>Experiment!E20/Experiment!C20</f>
        <v>0.13204951856946354</v>
      </c>
      <c r="N20" t="str">
        <f t="shared" si="5"/>
        <v>Success</v>
      </c>
    </row>
    <row r="21" spans="1:14" ht="15.75" customHeight="1" x14ac:dyDescent="0.4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  <c r="F21">
        <f t="shared" si="0"/>
        <v>0.22752043596730245</v>
      </c>
      <c r="G21">
        <f>Experiment!D21/Experiment!C21</f>
        <v>0.28434065934065933</v>
      </c>
      <c r="H21" t="str">
        <f t="shared" si="1"/>
        <v>Success</v>
      </c>
      <c r="I21">
        <f t="shared" si="2"/>
        <v>0.44910179640718562</v>
      </c>
      <c r="J21">
        <f>Experiment!E21/Experiment!D21</f>
        <v>0.32367149758454106</v>
      </c>
      <c r="K21" t="str">
        <f t="shared" si="3"/>
        <v>fail</v>
      </c>
      <c r="L21">
        <f t="shared" si="4"/>
        <v>0.10217983651226158</v>
      </c>
      <c r="M21">
        <f>Experiment!E21/Experiment!C21</f>
        <v>9.2032967032967039E-2</v>
      </c>
      <c r="N21" t="str">
        <f t="shared" si="5"/>
        <v>fail</v>
      </c>
    </row>
    <row r="22" spans="1:14" ht="15.75" customHeight="1" x14ac:dyDescent="0.4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  <c r="F22">
        <f t="shared" si="0"/>
        <v>0.24645892351274787</v>
      </c>
      <c r="G22">
        <f>Experiment!D22/Experiment!C22</f>
        <v>0.25207756232686979</v>
      </c>
      <c r="H22" t="str">
        <f t="shared" si="1"/>
        <v>Success</v>
      </c>
      <c r="I22">
        <f t="shared" si="2"/>
        <v>0.58045977011494254</v>
      </c>
      <c r="J22">
        <f>Experiment!E22/Experiment!D22</f>
        <v>0.67582417582417587</v>
      </c>
      <c r="K22" t="str">
        <f t="shared" si="3"/>
        <v>Success</v>
      </c>
      <c r="L22">
        <f t="shared" si="4"/>
        <v>0.14305949008498584</v>
      </c>
      <c r="M22">
        <f>Experiment!E22/Experiment!C22</f>
        <v>0.17036011080332411</v>
      </c>
      <c r="N22" t="str">
        <f t="shared" si="5"/>
        <v>Success</v>
      </c>
    </row>
    <row r="23" spans="1:14" ht="12.3" x14ac:dyDescent="0.4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  <c r="F23">
        <f t="shared" si="0"/>
        <v>0.22907488986784141</v>
      </c>
      <c r="G23">
        <f>Experiment!D23/Experiment!C23</f>
        <v>0.20431654676258992</v>
      </c>
      <c r="H23" t="str">
        <f t="shared" si="1"/>
        <v>fail</v>
      </c>
      <c r="I23">
        <f t="shared" si="2"/>
        <v>0.59615384615384615</v>
      </c>
      <c r="J23">
        <f>Experiment!E23/Experiment!D23</f>
        <v>0.70422535211267601</v>
      </c>
      <c r="K23" t="str">
        <f t="shared" si="3"/>
        <v>Success</v>
      </c>
      <c r="L23">
        <f t="shared" si="4"/>
        <v>0.13656387665198239</v>
      </c>
      <c r="M23">
        <f>Experiment!E23/Experiment!C23</f>
        <v>0.14388489208633093</v>
      </c>
      <c r="N23" t="str">
        <f t="shared" si="5"/>
        <v>Success</v>
      </c>
    </row>
    <row r="24" spans="1:14" ht="12.3" x14ac:dyDescent="0.4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  <c r="F24">
        <f t="shared" si="0"/>
        <v>0.29725829725829728</v>
      </c>
      <c r="G24">
        <f>Experiment!D24/Experiment!C24</f>
        <v>0.25138121546961328</v>
      </c>
      <c r="H24" t="str">
        <f t="shared" si="1"/>
        <v>fail</v>
      </c>
      <c r="I24">
        <f t="shared" si="2"/>
        <v>0.32524271844660196</v>
      </c>
      <c r="J24">
        <f>Experiment!E24/Experiment!D24</f>
        <v>0.56593406593406592</v>
      </c>
      <c r="K24" t="str">
        <f t="shared" si="3"/>
        <v>Success</v>
      </c>
      <c r="L24">
        <f t="shared" si="4"/>
        <v>9.6681096681096687E-2</v>
      </c>
      <c r="M24">
        <f>Experiment!E24/Experiment!C24</f>
        <v>0.14226519337016574</v>
      </c>
      <c r="N24" t="str">
        <f t="shared" si="5"/>
        <v>Success</v>
      </c>
    </row>
    <row r="25" spans="1:14" ht="12.3" x14ac:dyDescent="0.4">
      <c r="A25" s="1" t="s">
        <v>28</v>
      </c>
      <c r="B25" s="2">
        <v>9437</v>
      </c>
      <c r="C25" s="2">
        <v>788</v>
      </c>
      <c r="D25" s="2">
        <f>SUM(D2:D24)</f>
        <v>3785</v>
      </c>
      <c r="E25" s="3">
        <f>SUM(E2:E24)</f>
        <v>2033</v>
      </c>
      <c r="H25">
        <v>2.5999999999999999E-3</v>
      </c>
      <c r="K25">
        <v>0.67759999999999998</v>
      </c>
      <c r="N25">
        <v>0.67759999999999998</v>
      </c>
    </row>
    <row r="26" spans="1:14" ht="12.3" x14ac:dyDescent="0.4">
      <c r="A26" s="1" t="s">
        <v>29</v>
      </c>
      <c r="B26" s="2">
        <v>9420</v>
      </c>
      <c r="C26" s="2">
        <v>781</v>
      </c>
      <c r="D26" s="1">
        <v>3423</v>
      </c>
      <c r="E26" s="3">
        <v>1945</v>
      </c>
    </row>
    <row r="27" spans="1:14" ht="12.3" x14ac:dyDescent="0.4">
      <c r="A27" s="1" t="s">
        <v>30</v>
      </c>
      <c r="B27" s="2">
        <v>9570</v>
      </c>
      <c r="C27" s="2">
        <v>805</v>
      </c>
      <c r="D27" s="1">
        <f>SUM(D25,D26)</f>
        <v>7208</v>
      </c>
      <c r="E27" s="3">
        <f>SUM(E25,E26)</f>
        <v>3978</v>
      </c>
    </row>
    <row r="28" spans="1:14" ht="12.3" x14ac:dyDescent="0.4">
      <c r="A28" s="1" t="s">
        <v>31</v>
      </c>
      <c r="B28" s="2">
        <v>9921</v>
      </c>
      <c r="C28" s="2">
        <v>830</v>
      </c>
      <c r="D28" s="1"/>
      <c r="E28" s="3"/>
    </row>
    <row r="29" spans="1:14" ht="12.3" x14ac:dyDescent="0.4">
      <c r="A29" s="1" t="s">
        <v>32</v>
      </c>
      <c r="B29" s="2">
        <v>9424</v>
      </c>
      <c r="C29" s="2">
        <v>781</v>
      </c>
      <c r="D29" s="1"/>
      <c r="E29" s="3"/>
    </row>
    <row r="30" spans="1:14" ht="12.3" x14ac:dyDescent="0.4">
      <c r="A30" s="1" t="s">
        <v>33</v>
      </c>
      <c r="B30" s="2">
        <v>9010</v>
      </c>
      <c r="C30" s="2">
        <v>756</v>
      </c>
      <c r="D30" s="1"/>
      <c r="E30" s="3"/>
    </row>
    <row r="31" spans="1:14" ht="12.3" x14ac:dyDescent="0.4">
      <c r="A31" s="1" t="s">
        <v>34</v>
      </c>
      <c r="B31" s="2">
        <v>9656</v>
      </c>
      <c r="C31" s="2">
        <v>825</v>
      </c>
      <c r="D31" s="1"/>
      <c r="E31" s="3"/>
    </row>
    <row r="32" spans="1:14" ht="12.3" x14ac:dyDescent="0.4">
      <c r="A32" s="1" t="s">
        <v>35</v>
      </c>
      <c r="B32" s="2">
        <v>10419</v>
      </c>
      <c r="C32" s="2">
        <v>874</v>
      </c>
      <c r="D32" s="1"/>
      <c r="E32" s="3"/>
    </row>
    <row r="33" spans="1:5" ht="12.3" x14ac:dyDescent="0.4">
      <c r="A33" s="1" t="s">
        <v>36</v>
      </c>
      <c r="B33" s="2">
        <v>9880</v>
      </c>
      <c r="C33" s="2">
        <v>830</v>
      </c>
      <c r="D33" s="1"/>
      <c r="E33" s="3"/>
    </row>
    <row r="34" spans="1:5" ht="12.3" x14ac:dyDescent="0.4">
      <c r="A34" s="1" t="s">
        <v>37</v>
      </c>
      <c r="B34" s="2">
        <v>10134</v>
      </c>
      <c r="C34" s="2">
        <v>801</v>
      </c>
      <c r="D34" s="1"/>
      <c r="E34" s="3"/>
    </row>
    <row r="35" spans="1:5" ht="12.3" x14ac:dyDescent="0.4">
      <c r="A35" s="1" t="s">
        <v>38</v>
      </c>
      <c r="B35" s="2">
        <v>9717</v>
      </c>
      <c r="C35" s="2">
        <v>814</v>
      </c>
      <c r="D35" s="1"/>
      <c r="E35" s="3"/>
    </row>
    <row r="36" spans="1:5" ht="12.3" x14ac:dyDescent="0.4">
      <c r="A36" s="1" t="s">
        <v>39</v>
      </c>
      <c r="B36" s="2">
        <v>9192</v>
      </c>
      <c r="C36" s="2">
        <v>735</v>
      </c>
      <c r="D36" s="1"/>
      <c r="E36" s="3"/>
    </row>
    <row r="37" spans="1:5" ht="12.3" x14ac:dyDescent="0.4">
      <c r="A37" s="1" t="s">
        <v>40</v>
      </c>
      <c r="B37" s="2">
        <v>8630</v>
      </c>
      <c r="C37" s="2">
        <v>743</v>
      </c>
      <c r="D37" s="1"/>
      <c r="E37" s="3"/>
    </row>
    <row r="38" spans="1:5" ht="12.3" x14ac:dyDescent="0.4">
      <c r="A38" s="1" t="s">
        <v>41</v>
      </c>
      <c r="B38" s="2">
        <v>8970</v>
      </c>
      <c r="C38" s="2">
        <v>722</v>
      </c>
      <c r="D38" s="1"/>
      <c r="E38" s="3"/>
    </row>
    <row r="39" spans="1:5" ht="12.3" x14ac:dyDescent="0.4">
      <c r="A39" s="1"/>
      <c r="B39" s="2">
        <f>SUM(B2:B24)</f>
        <v>212163</v>
      </c>
      <c r="C39" s="2">
        <f>SUM(C2:C24)</f>
        <v>17293</v>
      </c>
      <c r="D39" s="5"/>
      <c r="E39" s="3"/>
    </row>
    <row r="40" spans="1:5" ht="12.3" x14ac:dyDescent="0.4">
      <c r="A40" s="1"/>
      <c r="B40" s="2">
        <f>SUM(Experiment!B2:'Experiment'!B24)</f>
        <v>211362</v>
      </c>
      <c r="C40" s="2">
        <f>SUM(Experiment!C2:'Experiment'!C24)</f>
        <v>17260</v>
      </c>
      <c r="D40" s="1"/>
      <c r="E40" s="3"/>
    </row>
    <row r="41" spans="1:5" ht="15.75" customHeight="1" x14ac:dyDescent="0.4">
      <c r="B41">
        <f>SUM(B39,B40)</f>
        <v>423525</v>
      </c>
      <c r="C41">
        <f>SUM(C39,C40)</f>
        <v>34553</v>
      </c>
    </row>
    <row r="43" spans="1:5" ht="15.75" customHeight="1" x14ac:dyDescent="0.4">
      <c r="B43">
        <f>D27/C41</f>
        <v>0.20860706740369866</v>
      </c>
      <c r="C43">
        <f>SQRT(B43*(1-B43)*(1/C39+1/C40))</f>
        <v>4.3716753852259364E-3</v>
      </c>
      <c r="D43">
        <f>C43*1.96</f>
        <v>8.5684837550428355E-3</v>
      </c>
      <c r="E43">
        <v>0.01</v>
      </c>
    </row>
    <row r="44" spans="1:5" ht="15.75" customHeight="1" x14ac:dyDescent="0.4">
      <c r="B44">
        <f>E27/D27</f>
        <v>0.55188679245283023</v>
      </c>
      <c r="C44">
        <f>SQRT(B44*(1-B44)*(1/D25+1/D26))</f>
        <v>1.1729780091389183E-2</v>
      </c>
      <c r="D44">
        <f t="shared" ref="D44:D45" si="6">C44*1.96</f>
        <v>2.2990368979122797E-2</v>
      </c>
      <c r="E44">
        <v>0.01</v>
      </c>
    </row>
    <row r="45" spans="1:5" ht="15.75" customHeight="1" x14ac:dyDescent="0.4">
      <c r="B45">
        <f>E27/C41</f>
        <v>0.11512748531241861</v>
      </c>
      <c r="C45">
        <f>SQRT(B45*(1-B45)*(1/C39+1/C40))</f>
        <v>3.4341335129324238E-3</v>
      </c>
      <c r="D45">
        <f t="shared" si="6"/>
        <v>6.7309016853475505E-3</v>
      </c>
      <c r="E45">
        <v>7.4999999999999997E-3</v>
      </c>
    </row>
    <row r="47" spans="1:5" ht="15.75" customHeight="1" x14ac:dyDescent="0.4">
      <c r="B47">
        <f>-D25/C39+D26/C40</f>
        <v>-2.0554874580361565E-2</v>
      </c>
      <c r="C47">
        <f>B47-D43</f>
        <v>-2.9123358335404401E-2</v>
      </c>
      <c r="D47">
        <f>B47+D43</f>
        <v>-1.198639082531873E-2</v>
      </c>
    </row>
    <row r="48" spans="1:5" ht="15.75" customHeight="1" x14ac:dyDescent="0.4">
      <c r="B48">
        <f>-E25/D25+E26/D26</f>
        <v>3.1094804707142765E-2</v>
      </c>
      <c r="C48">
        <f t="shared" ref="C48:C49" si="7">B48-D44</f>
        <v>8.1044357280199673E-3</v>
      </c>
      <c r="D48">
        <f t="shared" ref="D48:D49" si="8">B48+D44</f>
        <v>5.4085173686265559E-2</v>
      </c>
    </row>
    <row r="49" spans="2:4" ht="15.75" customHeight="1" x14ac:dyDescent="0.4">
      <c r="B49">
        <f>-E25/C39+E26/C40</f>
        <v>-4.8737226745441675E-3</v>
      </c>
      <c r="C49">
        <f t="shared" si="7"/>
        <v>-1.1604624359891718E-2</v>
      </c>
      <c r="D49">
        <f t="shared" si="8"/>
        <v>1.857179010803383E-3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pane ySplit="1" topLeftCell="A2" activePane="bottomLeft" state="frozen"/>
      <selection pane="bottomLeft" activeCell="D3" sqref="D3"/>
    </sheetView>
  </sheetViews>
  <sheetFormatPr defaultColWidth="14.44140625" defaultRowHeight="15.75" customHeight="1" x14ac:dyDescent="0.4"/>
  <sheetData>
    <row r="1" spans="1:5" ht="15.75" customHeight="1" x14ac:dyDescent="0.4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4">
      <c r="A2" s="1" t="s">
        <v>5</v>
      </c>
      <c r="B2" s="2">
        <v>7716</v>
      </c>
      <c r="C2" s="2">
        <v>686</v>
      </c>
      <c r="D2" s="2">
        <v>105</v>
      </c>
      <c r="E2" s="2">
        <v>34</v>
      </c>
    </row>
    <row r="3" spans="1:5" ht="15.75" customHeight="1" x14ac:dyDescent="0.4">
      <c r="A3" s="1" t="s">
        <v>6</v>
      </c>
      <c r="B3" s="2">
        <v>9288</v>
      </c>
      <c r="C3" s="2">
        <v>785</v>
      </c>
      <c r="D3" s="2">
        <v>116</v>
      </c>
      <c r="E3" s="2">
        <v>91</v>
      </c>
    </row>
    <row r="4" spans="1:5" ht="15.75" customHeight="1" x14ac:dyDescent="0.4">
      <c r="A4" s="1" t="s">
        <v>7</v>
      </c>
      <c r="B4" s="2">
        <v>10480</v>
      </c>
      <c r="C4" s="2">
        <v>884</v>
      </c>
      <c r="D4" s="2">
        <v>145</v>
      </c>
      <c r="E4" s="2">
        <v>79</v>
      </c>
    </row>
    <row r="5" spans="1:5" ht="15.75" customHeight="1" x14ac:dyDescent="0.4">
      <c r="A5" s="1" t="s">
        <v>8</v>
      </c>
      <c r="B5" s="2">
        <v>9867</v>
      </c>
      <c r="C5" s="2">
        <v>827</v>
      </c>
      <c r="D5" s="2">
        <v>138</v>
      </c>
      <c r="E5" s="2">
        <v>92</v>
      </c>
    </row>
    <row r="6" spans="1:5" ht="15.75" customHeight="1" x14ac:dyDescent="0.4">
      <c r="A6" s="1" t="s">
        <v>9</v>
      </c>
      <c r="B6" s="2">
        <v>9793</v>
      </c>
      <c r="C6" s="2">
        <v>832</v>
      </c>
      <c r="D6" s="2">
        <v>140</v>
      </c>
      <c r="E6" s="2">
        <v>94</v>
      </c>
    </row>
    <row r="7" spans="1:5" ht="15.75" customHeight="1" x14ac:dyDescent="0.4">
      <c r="A7" s="1" t="s">
        <v>10</v>
      </c>
      <c r="B7" s="2">
        <v>9500</v>
      </c>
      <c r="C7" s="2">
        <v>788</v>
      </c>
      <c r="D7" s="2">
        <v>129</v>
      </c>
      <c r="E7" s="2">
        <v>61</v>
      </c>
    </row>
    <row r="8" spans="1:5" ht="15.75" customHeight="1" x14ac:dyDescent="0.4">
      <c r="A8" s="1" t="s">
        <v>11</v>
      </c>
      <c r="B8" s="2">
        <v>9088</v>
      </c>
      <c r="C8" s="2">
        <v>780</v>
      </c>
      <c r="D8" s="2">
        <v>127</v>
      </c>
      <c r="E8" s="2">
        <v>44</v>
      </c>
    </row>
    <row r="9" spans="1:5" ht="15.75" customHeight="1" x14ac:dyDescent="0.4">
      <c r="A9" s="1" t="s">
        <v>12</v>
      </c>
      <c r="B9" s="2">
        <v>7664</v>
      </c>
      <c r="C9" s="2">
        <v>652</v>
      </c>
      <c r="D9" s="2">
        <v>94</v>
      </c>
      <c r="E9" s="2">
        <v>62</v>
      </c>
    </row>
    <row r="10" spans="1:5" ht="15.75" customHeight="1" x14ac:dyDescent="0.4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</row>
    <row r="11" spans="1:5" ht="15.75" customHeight="1" x14ac:dyDescent="0.4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</row>
    <row r="12" spans="1:5" ht="15.75" customHeight="1" x14ac:dyDescent="0.4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</row>
    <row r="13" spans="1:5" ht="15.75" customHeight="1" x14ac:dyDescent="0.4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</row>
    <row r="14" spans="1:5" ht="15.75" customHeight="1" x14ac:dyDescent="0.4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</row>
    <row r="15" spans="1:5" ht="15.75" customHeight="1" x14ac:dyDescent="0.4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</row>
    <row r="16" spans="1:5" ht="15.75" customHeight="1" x14ac:dyDescent="0.4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</row>
    <row r="17" spans="1:5" ht="15.75" customHeight="1" x14ac:dyDescent="0.4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</row>
    <row r="18" spans="1:5" ht="15.75" customHeight="1" x14ac:dyDescent="0.4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</row>
    <row r="19" spans="1:5" ht="15.75" customHeight="1" x14ac:dyDescent="0.4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</row>
    <row r="20" spans="1:5" ht="15.75" customHeight="1" x14ac:dyDescent="0.4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</row>
    <row r="21" spans="1:5" ht="15.75" customHeight="1" x14ac:dyDescent="0.4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</row>
    <row r="22" spans="1:5" ht="15.75" customHeight="1" x14ac:dyDescent="0.4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</row>
    <row r="23" spans="1:5" ht="12.3" x14ac:dyDescent="0.4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</row>
    <row r="24" spans="1:5" ht="12.3" x14ac:dyDescent="0.4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</row>
    <row r="25" spans="1:5" ht="12.3" x14ac:dyDescent="0.4">
      <c r="A25" s="1" t="s">
        <v>28</v>
      </c>
      <c r="B25" s="2">
        <v>9359</v>
      </c>
      <c r="C25" s="2">
        <v>789</v>
      </c>
      <c r="D25" s="3">
        <f>SUM(D2:D24)</f>
        <v>3423</v>
      </c>
      <c r="E25" s="3">
        <f>SUM(E2:E24)</f>
        <v>1945</v>
      </c>
    </row>
    <row r="26" spans="1:5" ht="12.3" x14ac:dyDescent="0.4">
      <c r="A26" s="1" t="s">
        <v>29</v>
      </c>
      <c r="B26" s="2">
        <v>9427</v>
      </c>
      <c r="C26" s="2">
        <v>743</v>
      </c>
      <c r="D26" s="3"/>
      <c r="E26" s="3"/>
    </row>
    <row r="27" spans="1:5" ht="12.3" x14ac:dyDescent="0.4">
      <c r="A27" s="1" t="s">
        <v>30</v>
      </c>
      <c r="B27" s="2">
        <v>9633</v>
      </c>
      <c r="C27" s="2">
        <v>808</v>
      </c>
      <c r="D27" s="3"/>
      <c r="E27" s="3"/>
    </row>
    <row r="28" spans="1:5" ht="12.3" x14ac:dyDescent="0.4">
      <c r="A28" s="1" t="s">
        <v>31</v>
      </c>
      <c r="B28" s="2">
        <v>9842</v>
      </c>
      <c r="C28" s="2">
        <v>831</v>
      </c>
      <c r="D28" s="3"/>
      <c r="E28" s="3"/>
    </row>
    <row r="29" spans="1:5" ht="12.3" x14ac:dyDescent="0.4">
      <c r="A29" s="1" t="s">
        <v>32</v>
      </c>
      <c r="B29" s="2">
        <v>9272</v>
      </c>
      <c r="C29" s="2">
        <v>767</v>
      </c>
      <c r="D29" s="3"/>
      <c r="E29" s="3"/>
    </row>
    <row r="30" spans="1:5" ht="12.3" x14ac:dyDescent="0.4">
      <c r="A30" s="1" t="s">
        <v>33</v>
      </c>
      <c r="B30" s="2">
        <v>8969</v>
      </c>
      <c r="C30" s="2">
        <v>760</v>
      </c>
      <c r="D30" s="3"/>
      <c r="E30" s="3"/>
    </row>
    <row r="31" spans="1:5" ht="12.3" x14ac:dyDescent="0.4">
      <c r="A31" s="1" t="s">
        <v>34</v>
      </c>
      <c r="B31" s="2">
        <v>9697</v>
      </c>
      <c r="C31" s="2">
        <v>850</v>
      </c>
      <c r="D31" s="3"/>
      <c r="E31" s="3"/>
    </row>
    <row r="32" spans="1:5" ht="12.3" x14ac:dyDescent="0.4">
      <c r="A32" s="1" t="s">
        <v>35</v>
      </c>
      <c r="B32" s="2">
        <v>10445</v>
      </c>
      <c r="C32" s="2">
        <v>851</v>
      </c>
      <c r="D32" s="3"/>
      <c r="E32" s="3"/>
    </row>
    <row r="33" spans="1:5" ht="12.3" x14ac:dyDescent="0.4">
      <c r="A33" s="1" t="s">
        <v>36</v>
      </c>
      <c r="B33" s="2">
        <v>9931</v>
      </c>
      <c r="C33" s="2">
        <v>831</v>
      </c>
      <c r="D33" s="3"/>
      <c r="E33" s="3"/>
    </row>
    <row r="34" spans="1:5" ht="12.3" x14ac:dyDescent="0.4">
      <c r="A34" s="1" t="s">
        <v>37</v>
      </c>
      <c r="B34" s="2">
        <v>10042</v>
      </c>
      <c r="C34" s="2">
        <v>802</v>
      </c>
      <c r="D34" s="3"/>
      <c r="E34" s="3"/>
    </row>
    <row r="35" spans="1:5" ht="12.3" x14ac:dyDescent="0.4">
      <c r="A35" s="1" t="s">
        <v>38</v>
      </c>
      <c r="B35" s="2">
        <v>9721</v>
      </c>
      <c r="C35" s="2">
        <v>829</v>
      </c>
      <c r="D35" s="3"/>
      <c r="E35" s="3"/>
    </row>
    <row r="36" spans="1:5" ht="12.3" x14ac:dyDescent="0.4">
      <c r="A36" s="1" t="s">
        <v>39</v>
      </c>
      <c r="B36" s="2">
        <v>9304</v>
      </c>
      <c r="C36" s="2">
        <v>770</v>
      </c>
      <c r="D36" s="3"/>
      <c r="E36" s="3"/>
    </row>
    <row r="37" spans="1:5" ht="12.3" x14ac:dyDescent="0.4">
      <c r="A37" s="1" t="s">
        <v>40</v>
      </c>
      <c r="B37" s="2">
        <v>8668</v>
      </c>
      <c r="C37" s="2">
        <v>724</v>
      </c>
      <c r="D37" s="3"/>
      <c r="E37" s="3"/>
    </row>
    <row r="38" spans="1:5" ht="12.3" x14ac:dyDescent="0.4">
      <c r="A38" s="1" t="s">
        <v>41</v>
      </c>
      <c r="B38" s="2">
        <v>8988</v>
      </c>
      <c r="C38" s="2">
        <v>710</v>
      </c>
      <c r="D38" s="3"/>
      <c r="E38" s="3"/>
    </row>
    <row r="39" spans="1:5" ht="15.75" customHeight="1" x14ac:dyDescent="0.4">
      <c r="B39">
        <f>SUM(B2:B38)</f>
        <v>344660</v>
      </c>
      <c r="C39">
        <f>SUM(C2:C38)</f>
        <v>28325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MCGG</cp:lastModifiedBy>
  <dcterms:modified xsi:type="dcterms:W3CDTF">2017-10-07T10:36:21Z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8d68d381-62fb-4a94-8bf0-8bf24d144c56</vt:lpwstr>
  </property>
</Properties>
</file>